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vbaProject.bin" ContentType="application/vnd.ms-office.vbaProject"/>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8975"/>
  </bookViews>
  <sheets>
    <sheet name="52-301,52-301.1" sheetId="1" r:id="rId1"/>
    <sheet name="表格" sheetId="3" r:id="rId2"/>
  </sheets>
  <externalReferences>
    <externalReference r:id="rId3"/>
  </externalReferences>
  <definedNames>
    <definedName name="_xlnm._FilterDatabase" localSheetId="0" hidden="1">'52-301,52-301.1'!$B$1:$U$13</definedName>
    <definedName name="_xlnm.Print_Area" localSheetId="0">'52-301,52-301.1'!$B$1:$U$250</definedName>
    <definedName name="_xlnm.Print_Area" localSheetId="1">表格!$B$1:$U$102</definedName>
    <definedName name="xx">2+5</definedName>
  </definedNames>
  <calcPr calcId="144525"/>
</workbook>
</file>

<file path=xl/comments1.xml><?xml version="1.0" encoding="utf-8"?>
<comments xmlns="http://schemas.openxmlformats.org/spreadsheetml/2006/main">
  <authors>
    <author>高伟</author>
  </authors>
  <commentList>
    <comment ref="V31" authorId="0">
      <text>
        <r>
          <rPr>
            <b/>
            <sz val="9"/>
            <rFont val="宋体"/>
            <charset val="134"/>
          </rPr>
          <t>这一列什么意思</t>
        </r>
      </text>
    </comment>
  </commentList>
</comments>
</file>

<file path=xl/sharedStrings.xml><?xml version="1.0" encoding="utf-8"?>
<sst xmlns="http://schemas.openxmlformats.org/spreadsheetml/2006/main" count="553" uniqueCount="204">
  <si>
    <t>SAMC 52-1（2020-05）</t>
  </si>
  <si>
    <t>选项</t>
  </si>
  <si>
    <t>温度记录仪校准原始数据记录表</t>
  </si>
  <si>
    <t>CORRECTION DATA REPORT OF TEMPERATURE RECORDER</t>
  </si>
  <si>
    <t xml:space="preserve">接收日期: </t>
  </si>
  <si>
    <t xml:space="preserve">登记号: </t>
  </si>
  <si>
    <t>/</t>
  </si>
  <si>
    <t>登记号</t>
  </si>
  <si>
    <t>Received Date</t>
  </si>
  <si>
    <t>Register No.</t>
  </si>
  <si>
    <t xml:space="preserve">委托单位: </t>
  </si>
  <si>
    <t>631-1*</t>
  </si>
  <si>
    <t xml:space="preserve">委托单位地址: </t>
  </si>
  <si>
    <t>1/S216</t>
  </si>
  <si>
    <t>委托单位</t>
  </si>
  <si>
    <t>部装车间</t>
  </si>
  <si>
    <t>部装车间-浦东</t>
  </si>
  <si>
    <t>长度专业室</t>
  </si>
  <si>
    <t>电学计量室</t>
  </si>
  <si>
    <t>非金属专业室</t>
  </si>
  <si>
    <t>复合材料制造车间</t>
  </si>
  <si>
    <t>工装部</t>
  </si>
  <si>
    <t>工装制造车间</t>
  </si>
  <si>
    <t>航空专用测试室</t>
  </si>
  <si>
    <t>航研所</t>
  </si>
  <si>
    <t>化学专业室</t>
  </si>
  <si>
    <t>金属专业室</t>
  </si>
  <si>
    <t>凯飞事业部质量部</t>
  </si>
  <si>
    <t>凯飞数控车间</t>
  </si>
  <si>
    <t>凯飞质保部</t>
  </si>
  <si>
    <t>凯飞装配车间</t>
  </si>
  <si>
    <t>力学专业室</t>
  </si>
  <si>
    <t xml:space="preserve">情报档案馆 </t>
  </si>
  <si>
    <t>热表处理车间</t>
  </si>
  <si>
    <t>热工专业室</t>
  </si>
  <si>
    <t>物流中心</t>
  </si>
  <si>
    <t>质量管理部</t>
  </si>
  <si>
    <t>总装车间</t>
  </si>
  <si>
    <t>总装车间工装</t>
  </si>
  <si>
    <t>钣金制造车间</t>
  </si>
  <si>
    <t>Applicant</t>
  </si>
  <si>
    <t>Applicant Add.</t>
  </si>
  <si>
    <t>单位地址</t>
  </si>
  <si>
    <t xml:space="preserve">设备名称: </t>
  </si>
  <si>
    <t>温度显示仪</t>
  </si>
  <si>
    <t xml:space="preserve">制造厂商: </t>
  </si>
  <si>
    <t>型号/规格:</t>
  </si>
  <si>
    <t>TE-8501ANL2</t>
  </si>
  <si>
    <t xml:space="preserve">设备编号: </t>
  </si>
  <si>
    <t>名称</t>
  </si>
  <si>
    <t>温湿度计</t>
  </si>
  <si>
    <t>温湿度记录仪</t>
  </si>
  <si>
    <t>数字温湿度计</t>
  </si>
  <si>
    <t>数字温湿度记录仪</t>
  </si>
  <si>
    <t>Name</t>
  </si>
  <si>
    <t>MFG.</t>
  </si>
  <si>
    <t>Type/Spec.</t>
  </si>
  <si>
    <t>S/N</t>
  </si>
  <si>
    <t>型号</t>
  </si>
  <si>
    <t>272-A</t>
  </si>
  <si>
    <t xml:space="preserve">DSR-TH </t>
  </si>
  <si>
    <t xml:space="preserve">DSR-TH-RC </t>
  </si>
  <si>
    <t xml:space="preserve">DSR-TH-UC </t>
  </si>
  <si>
    <t xml:space="preserve">DSR-TH-VC </t>
  </si>
  <si>
    <t xml:space="preserve">DSR-THEXT-RC </t>
  </si>
  <si>
    <t xml:space="preserve">DSR-THEXT-UC </t>
  </si>
  <si>
    <t xml:space="preserve">HL-20D </t>
  </si>
  <si>
    <t>HM10</t>
  </si>
  <si>
    <t xml:space="preserve">RX-TH501-01 </t>
  </si>
  <si>
    <t xml:space="preserve">TH-600 </t>
  </si>
  <si>
    <t xml:space="preserve">TH391 </t>
  </si>
  <si>
    <t xml:space="preserve">TR-2B </t>
  </si>
  <si>
    <t xml:space="preserve">ZJ-2B </t>
  </si>
  <si>
    <t xml:space="preserve">ZJ1 </t>
  </si>
  <si>
    <t xml:space="preserve">ZJ1-2A </t>
  </si>
  <si>
    <t xml:space="preserve">ZJ1-2B </t>
  </si>
  <si>
    <t xml:space="preserve">校准地点: </t>
  </si>
  <si>
    <t>204/214</t>
  </si>
  <si>
    <t>校准日期：</t>
  </si>
  <si>
    <t>温度(℃):</t>
  </si>
  <si>
    <t>20.5~21.0</t>
  </si>
  <si>
    <t xml:space="preserve">湿度(%RH):    </t>
  </si>
  <si>
    <t>54.0~57.0</t>
  </si>
  <si>
    <t>校准地点</t>
  </si>
  <si>
    <t>LCP</t>
  </si>
  <si>
    <t>现场</t>
  </si>
  <si>
    <r>
      <rPr>
        <sz val="9"/>
        <color theme="1"/>
        <rFont val="宋体"/>
        <charset val="134"/>
      </rPr>
      <t xml:space="preserve">Cal. Add.   </t>
    </r>
  </si>
  <si>
    <t>Calibration Date</t>
  </si>
  <si>
    <t>Temperature</t>
  </si>
  <si>
    <t>Relative Humidity</t>
  </si>
  <si>
    <t>本次校准所依据技术文件(名称和编号):</t>
  </si>
  <si>
    <t>依据程序</t>
  </si>
  <si>
    <t>JJF 1379-2012 《热敏电阻测温仪校准规范》</t>
  </si>
  <si>
    <t>JJG 874-2007 《温度指示控制仪检定规程》</t>
  </si>
  <si>
    <r>
      <rPr>
        <sz val="9"/>
        <color theme="1"/>
        <rFont val="宋体"/>
        <charset val="134"/>
        <scheme val="major"/>
      </rPr>
      <t xml:space="preserve">Cal. References (Name and No.)                             </t>
    </r>
    <r>
      <rPr>
        <sz val="9"/>
        <color rgb="FF000000"/>
        <rFont val="宋体"/>
        <charset val="134"/>
        <scheme val="major"/>
      </rPr>
      <t xml:space="preserve"> </t>
    </r>
    <r>
      <rPr>
        <sz val="10.5"/>
        <color theme="1"/>
        <rFont val="宋体"/>
        <charset val="134"/>
        <scheme val="major"/>
      </rPr>
      <t xml:space="preserve"> </t>
    </r>
  </si>
  <si>
    <t xml:space="preserve">JJG 874-2007 《温度指示控制仪检定规程》,客户要求 </t>
  </si>
  <si>
    <r>
      <rPr>
        <sz val="10.5"/>
        <color theme="1"/>
        <rFont val="宋体"/>
        <charset val="134"/>
      </rPr>
      <t xml:space="preserve">本次校准所使用的主要设备：
</t>
    </r>
    <r>
      <rPr>
        <sz val="9"/>
        <color theme="1"/>
        <rFont val="宋体"/>
        <charset val="134"/>
      </rPr>
      <t>Main Standard Devices Applied</t>
    </r>
  </si>
  <si>
    <t>名称/型号</t>
  </si>
  <si>
    <t>设备编号</t>
  </si>
  <si>
    <t xml:space="preserve">证书编号/有效期          </t>
  </si>
  <si>
    <t>准确度等级/最大允差/扩展不确定度</t>
  </si>
  <si>
    <t>常用符号</t>
  </si>
  <si>
    <t xml:space="preserve">Description/Model                           </t>
  </si>
  <si>
    <t xml:space="preserve">S/N </t>
  </si>
  <si>
    <t>Certificate No./Validity</t>
  </si>
  <si>
    <t>Accuracy Class/Maximum Permissible Errors/Expanded Uncertainty</t>
  </si>
  <si>
    <t>±
℃
≤
≥
℉
～</t>
  </si>
  <si>
    <t>标准铂电阻/5628</t>
  </si>
  <si>
    <t>GFJGJL1001190409269/2020-05-03</t>
  </si>
  <si>
    <t>二等标准</t>
  </si>
  <si>
    <t>标准器编号</t>
  </si>
  <si>
    <t>四通道数字测温仪/1529</t>
  </si>
  <si>
    <t>GFJGJL1004190301222/2020-05-13</t>
  </si>
  <si>
    <t>0~400Ω： ±25ppm
-10~50mV： ±0.005mV
50~100mV： ±100ppm</t>
  </si>
  <si>
    <t>测量结果的不确定度:</t>
  </si>
  <si>
    <t>不确定度</t>
  </si>
  <si>
    <r>
      <rPr>
        <sz val="11"/>
        <color theme="1"/>
        <rFont val="宋体"/>
        <charset val="134"/>
        <scheme val="minor"/>
      </rPr>
      <t>温度：</t>
    </r>
    <r>
      <rPr>
        <i/>
        <sz val="11"/>
        <color theme="1"/>
        <rFont val="宋体"/>
        <charset val="134"/>
        <scheme val="minor"/>
      </rPr>
      <t xml:space="preserve">U </t>
    </r>
    <r>
      <rPr>
        <sz val="11"/>
        <color theme="1"/>
        <rFont val="宋体"/>
        <charset val="134"/>
        <scheme val="minor"/>
      </rPr>
      <t>=0.2℃，</t>
    </r>
    <r>
      <rPr>
        <i/>
        <sz val="11"/>
        <color theme="1"/>
        <rFont val="宋体"/>
        <charset val="134"/>
        <scheme val="minor"/>
      </rPr>
      <t>k</t>
    </r>
    <r>
      <rPr>
        <sz val="11"/>
        <color theme="1"/>
        <rFont val="宋体"/>
        <charset val="134"/>
        <scheme val="minor"/>
      </rPr>
      <t xml:space="preserve"> =2
湿度：</t>
    </r>
    <r>
      <rPr>
        <i/>
        <sz val="11"/>
        <color theme="1"/>
        <rFont val="宋体"/>
        <charset val="134"/>
        <scheme val="minor"/>
      </rPr>
      <t>U</t>
    </r>
    <r>
      <rPr>
        <sz val="11"/>
        <color theme="1"/>
        <rFont val="宋体"/>
        <charset val="134"/>
        <scheme val="minor"/>
      </rPr>
      <t xml:space="preserve"> =1.4%RH，</t>
    </r>
    <r>
      <rPr>
        <i/>
        <sz val="11"/>
        <color theme="1"/>
        <rFont val="宋体"/>
        <charset val="134"/>
        <scheme val="minor"/>
      </rPr>
      <t>k</t>
    </r>
    <r>
      <rPr>
        <sz val="11"/>
        <color theme="1"/>
        <rFont val="宋体"/>
        <charset val="134"/>
        <scheme val="minor"/>
      </rPr>
      <t xml:space="preserve"> =2</t>
    </r>
  </si>
  <si>
    <t>温度：U =0.2℃，k =2</t>
  </si>
  <si>
    <t>湿度：U =1.4%RH，k =2</t>
  </si>
  <si>
    <t>Uncertainty or Accuracy of the Measurements</t>
  </si>
  <si>
    <t>浸没方式</t>
  </si>
  <si>
    <t>全浸</t>
  </si>
  <si>
    <r>
      <rPr>
        <sz val="11"/>
        <color theme="1"/>
        <rFont val="宋体"/>
        <charset val="134"/>
        <scheme val="minor"/>
      </rPr>
      <t xml:space="preserve">局浸
</t>
    </r>
  </si>
  <si>
    <t>校   准   原   始   数   据   记   录</t>
  </si>
  <si>
    <t>Results of Calibration</t>
  </si>
  <si>
    <t xml:space="preserve">1.外观：  </t>
  </si>
  <si>
    <t>合格</t>
  </si>
  <si>
    <t>外观</t>
  </si>
  <si>
    <t>不合格</t>
  </si>
  <si>
    <t xml:space="preserve">   Appearance</t>
  </si>
  <si>
    <t>2. 精度要求:</t>
  </si>
  <si>
    <t>≤±3℉(±1.7℃)</t>
  </si>
  <si>
    <t>精度</t>
  </si>
  <si>
    <t>温度：±2.0℃
湿度：±5%RH（40%RH～70%RH，20℃）；±7%RH（40%RH以下或70%RH以上，20℃）</t>
  </si>
  <si>
    <t xml:space="preserve">   Accuracy</t>
  </si>
  <si>
    <t xml:space="preserve">备注（客户要求）: </t>
  </si>
  <si>
    <t>Note(Requirements of Customer)</t>
  </si>
  <si>
    <t xml:space="preserve">建议有效日期: </t>
  </si>
  <si>
    <t>有效日期</t>
  </si>
  <si>
    <t>1--1-1901</t>
  </si>
  <si>
    <t>Valid Until</t>
  </si>
  <si>
    <t xml:space="preserve">校准结论: </t>
  </si>
  <si>
    <t>符合MEMS系统中“计量设备校准要求”中的要求</t>
  </si>
  <si>
    <t>结论</t>
  </si>
  <si>
    <t>Conclusion</t>
  </si>
  <si>
    <t xml:space="preserve"> </t>
  </si>
  <si>
    <t xml:space="preserve">校准人员: </t>
  </si>
  <si>
    <t xml:space="preserve">核验人员: </t>
  </si>
  <si>
    <t xml:space="preserve">批准者: </t>
  </si>
  <si>
    <t>证书/报告编号: /</t>
  </si>
  <si>
    <t>Calibrated By</t>
  </si>
  <si>
    <t>Checked By</t>
  </si>
  <si>
    <t>Issued By</t>
  </si>
  <si>
    <t>Report No.</t>
  </si>
  <si>
    <t>Page   of</t>
  </si>
  <si>
    <t>温度记录仪校准原始数据记录表（续表）</t>
  </si>
  <si>
    <t>CORRECTION DATA REPORT OF TEMPERATURE RECORDER（CONTINUED)</t>
  </si>
  <si>
    <t xml:space="preserve">Results of Calibration </t>
  </si>
  <si>
    <t>指  示  部  分（数 字 式）</t>
  </si>
  <si>
    <t xml:space="preserve">                                        Indication Part（Digital）                          单位Unit： （    ）</t>
  </si>
  <si>
    <t>调整前</t>
  </si>
  <si>
    <t xml:space="preserve">Before Adjust </t>
  </si>
  <si>
    <t>通道号
Channel No.</t>
  </si>
  <si>
    <t>标称值  Nominal
Value</t>
  </si>
  <si>
    <t xml:space="preserve">输入
标准值
（ ）
 Input Value </t>
  </si>
  <si>
    <t>被测值 
Measured Value</t>
  </si>
  <si>
    <t>误差值
Error</t>
  </si>
  <si>
    <t>仪表末位变化标准器读数Standard Readings When Instrument Last Digit Change</t>
  </si>
  <si>
    <t>灵敏度Sensitivity</t>
  </si>
  <si>
    <t>上行程
Up Journey</t>
  </si>
  <si>
    <t>下行程
Down Journey</t>
  </si>
  <si>
    <t>首次
变化
First Change</t>
  </si>
  <si>
    <t>第二次变化
Second Change</t>
  </si>
  <si>
    <t>第一次
First</t>
  </si>
  <si>
    <t>第二次
Second</t>
  </si>
  <si>
    <t>PTC21</t>
  </si>
  <si>
    <t>是否有调整：是（调整后数据见续表）□   否 □
Whether has adjusted or not:    Yes          No</t>
  </si>
  <si>
    <t>备注: 
Note:</t>
  </si>
  <si>
    <t>5点以上</t>
  </si>
  <si>
    <t>SAMC 52-312（2016-11）</t>
  </si>
  <si>
    <t>温度指示控制仪校准原始数据记录表</t>
  </si>
  <si>
    <t>TEMPERATURE INDICATION CONTROLLER ORIGINAL DATA REPORT</t>
  </si>
  <si>
    <t/>
  </si>
  <si>
    <t>Due Date</t>
  </si>
  <si>
    <t xml:space="preserve">证书/报告编号: </t>
  </si>
  <si>
    <t>第   页,共   页</t>
  </si>
  <si>
    <t>SAMC 52-312.1（2016-11）</t>
  </si>
  <si>
    <t>温度指示控制仪原始数据记录表（续表）</t>
  </si>
  <si>
    <t xml:space="preserve">TEMPERATURE INDICATION CONTROLLER ORIGINAL DATA REPORT(CONTINUED)  </t>
  </si>
  <si>
    <t xml:space="preserve">        Results of Calibration </t>
  </si>
  <si>
    <t>（℃）</t>
  </si>
  <si>
    <t>名义值（℃）</t>
  </si>
  <si>
    <t>标准值</t>
  </si>
  <si>
    <t>被测示值</t>
  </si>
  <si>
    <t>Nominal Point</t>
  </si>
  <si>
    <t>Standard</t>
  </si>
  <si>
    <t>Measured Value</t>
  </si>
  <si>
    <t>标准修正值</t>
  </si>
  <si>
    <t>Standard  Correction</t>
  </si>
  <si>
    <t>平均值</t>
  </si>
  <si>
    <t>Average</t>
  </si>
  <si>
    <t>被测误差值</t>
  </si>
  <si>
    <t>Error</t>
  </si>
  <si>
    <t>备注: 
Note</t>
  </si>
</sst>
</file>

<file path=xl/styles.xml><?xml version="1.0" encoding="utf-8"?>
<styleSheet xmlns="http://schemas.openxmlformats.org/spreadsheetml/2006/main">
  <numFmts count="10">
    <numFmt numFmtId="176" formatCode="0.0_ "/>
    <numFmt numFmtId="177" formatCode="mm/dd/yyyy"/>
    <numFmt numFmtId="178" formatCode="0.00_);[Red]\(0.00\)"/>
    <numFmt numFmtId="179" formatCode="0_);[Red]\(0\)"/>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80" formatCode="0.0_);[Red]\(0.0\)"/>
    <numFmt numFmtId="181" formatCode="yyyy/m/d;@"/>
  </numFmts>
  <fonts count="41">
    <font>
      <sz val="11"/>
      <color theme="1"/>
      <name val="宋体"/>
      <charset val="134"/>
      <scheme val="minor"/>
    </font>
    <font>
      <sz val="1"/>
      <name val="宋体"/>
      <charset val="134"/>
    </font>
    <font>
      <sz val="11"/>
      <color rgb="FFFF0000"/>
      <name val="宋体"/>
      <charset val="134"/>
      <scheme val="minor"/>
    </font>
    <font>
      <sz val="10.5"/>
      <color theme="1"/>
      <name val="黑体"/>
      <charset val="134"/>
    </font>
    <font>
      <sz val="16"/>
      <color theme="1"/>
      <name val="黑体"/>
      <charset val="134"/>
    </font>
    <font>
      <sz val="10.5"/>
      <color theme="1"/>
      <name val="宋体"/>
      <charset val="134"/>
    </font>
    <font>
      <sz val="9"/>
      <color rgb="FF000000"/>
      <name val="宋体"/>
      <charset val="134"/>
    </font>
    <font>
      <sz val="9"/>
      <color theme="1"/>
      <name val="宋体"/>
      <charset val="134"/>
    </font>
    <font>
      <sz val="9"/>
      <color theme="1"/>
      <name val="宋体"/>
      <charset val="134"/>
      <scheme val="major"/>
    </font>
    <font>
      <sz val="9"/>
      <name val="宋体"/>
      <charset val="134"/>
    </font>
    <font>
      <i/>
      <sz val="10.5"/>
      <color theme="1"/>
      <name val="宋体"/>
      <charset val="134"/>
    </font>
    <font>
      <sz val="10.5"/>
      <color theme="1"/>
      <name val="宋体"/>
      <charset val="134"/>
      <scheme val="minor"/>
    </font>
    <font>
      <sz val="11"/>
      <color theme="0"/>
      <name val="宋体"/>
      <charset val="134"/>
      <scheme val="minor"/>
    </font>
    <font>
      <sz val="11"/>
      <name val="宋体"/>
      <charset val="134"/>
      <scheme val="minor"/>
    </font>
    <font>
      <u/>
      <sz val="11"/>
      <color theme="10"/>
      <name val="宋体"/>
      <charset val="134"/>
      <scheme val="minor"/>
    </font>
    <font>
      <sz val="9"/>
      <color theme="0"/>
      <name val="宋体"/>
      <charset val="134"/>
    </font>
    <font>
      <sz val="10.5"/>
      <color theme="1"/>
      <name val="Times New Roman"/>
      <charset val="134"/>
    </font>
    <font>
      <sz val="9"/>
      <color rgb="FF000000"/>
      <name val="Tahoma"/>
      <charset val="134"/>
    </font>
    <font>
      <i/>
      <sz val="11"/>
      <color theme="1"/>
      <name val="宋体"/>
      <charset val="134"/>
      <scheme val="minor"/>
    </font>
    <font>
      <sz val="8"/>
      <color theme="1"/>
      <name val="宋体"/>
      <charset val="134"/>
    </font>
    <font>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sz val="11"/>
      <color theme="1"/>
      <name val="宋体"/>
      <charset val="0"/>
      <scheme val="minor"/>
    </font>
    <font>
      <b/>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
      <sz val="9"/>
      <color rgb="FF000000"/>
      <name val="宋体"/>
      <charset val="134"/>
      <scheme val="major"/>
    </font>
    <font>
      <sz val="10.5"/>
      <color theme="1"/>
      <name val="宋体"/>
      <charset val="134"/>
      <scheme val="major"/>
    </font>
    <font>
      <b/>
      <sz val="9"/>
      <name val="宋体"/>
      <charset val="134"/>
    </font>
  </fonts>
  <fills count="33">
    <fill>
      <patternFill patternType="none"/>
    </fill>
    <fill>
      <patternFill patternType="gray125"/>
    </fill>
    <fill>
      <patternFill patternType="solid">
        <fgColor theme="9"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4"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s>
  <borders count="30">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diagonalUp="1">
      <left style="thin">
        <color auto="1"/>
      </left>
      <right/>
      <top style="thin">
        <color auto="1"/>
      </top>
      <bottom/>
      <diagonal style="thin">
        <color auto="1"/>
      </diagonal>
    </border>
    <border diagonalUp="1">
      <left/>
      <right/>
      <top style="thin">
        <color auto="1"/>
      </top>
      <bottom/>
      <diagonal style="thin">
        <color auto="1"/>
      </diagonal>
    </border>
    <border diagonalUp="1">
      <left/>
      <right style="thin">
        <color auto="1"/>
      </right>
      <top style="thin">
        <color auto="1"/>
      </top>
      <bottom/>
      <diagonal style="thin">
        <color auto="1"/>
      </diagonal>
    </border>
    <border diagonalUp="1">
      <left style="thin">
        <color auto="1"/>
      </left>
      <right/>
      <top/>
      <bottom style="thin">
        <color auto="1"/>
      </bottom>
      <diagonal style="thin">
        <color auto="1"/>
      </diagonal>
    </border>
    <border diagonalUp="1">
      <left/>
      <right/>
      <top/>
      <bottom style="thin">
        <color auto="1"/>
      </bottom>
      <diagonal style="thin">
        <color auto="1"/>
      </diagonal>
    </border>
    <border diagonalUp="1">
      <left/>
      <right style="thin">
        <color auto="1"/>
      </right>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7" fillId="14" borderId="0" applyNumberFormat="0" applyBorder="0" applyAlignment="0" applyProtection="0">
      <alignment vertical="center"/>
    </xf>
    <xf numFmtId="0" fontId="26" fillId="8"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7" fillId="11" borderId="0" applyNumberFormat="0" applyBorder="0" applyAlignment="0" applyProtection="0">
      <alignment vertical="center"/>
    </xf>
    <xf numFmtId="0" fontId="24" fillId="6" borderId="0" applyNumberFormat="0" applyBorder="0" applyAlignment="0" applyProtection="0">
      <alignment vertical="center"/>
    </xf>
    <xf numFmtId="43" fontId="0" fillId="0" borderId="0" applyFont="0" applyFill="0" applyBorder="0" applyAlignment="0" applyProtection="0">
      <alignment vertical="center"/>
    </xf>
    <xf numFmtId="0" fontId="21" fillId="4"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9" borderId="29" applyNumberFormat="0" applyFont="0" applyAlignment="0" applyProtection="0">
      <alignment vertical="center"/>
    </xf>
    <xf numFmtId="0" fontId="21" fillId="13" borderId="0" applyNumberFormat="0" applyBorder="0" applyAlignment="0" applyProtection="0">
      <alignment vertical="center"/>
    </xf>
    <xf numFmtId="0" fontId="3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23" applyNumberFormat="0" applyFill="0" applyAlignment="0" applyProtection="0">
      <alignment vertical="center"/>
    </xf>
    <xf numFmtId="0" fontId="22" fillId="0" borderId="23" applyNumberFormat="0" applyFill="0" applyAlignment="0" applyProtection="0">
      <alignment vertical="center"/>
    </xf>
    <xf numFmtId="0" fontId="21" fillId="22" borderId="0" applyNumberFormat="0" applyBorder="0" applyAlignment="0" applyProtection="0">
      <alignment vertical="center"/>
    </xf>
    <xf numFmtId="0" fontId="30" fillId="0" borderId="27" applyNumberFormat="0" applyFill="0" applyAlignment="0" applyProtection="0">
      <alignment vertical="center"/>
    </xf>
    <xf numFmtId="0" fontId="21" fillId="24" borderId="0" applyNumberFormat="0" applyBorder="0" applyAlignment="0" applyProtection="0">
      <alignment vertical="center"/>
    </xf>
    <xf numFmtId="0" fontId="33" fillId="7" borderId="28" applyNumberFormat="0" applyAlignment="0" applyProtection="0">
      <alignment vertical="center"/>
    </xf>
    <xf numFmtId="0" fontId="25" fillId="7" borderId="24" applyNumberFormat="0" applyAlignment="0" applyProtection="0">
      <alignment vertical="center"/>
    </xf>
    <xf numFmtId="0" fontId="29" fillId="16" borderId="26" applyNumberFormat="0" applyAlignment="0" applyProtection="0">
      <alignment vertical="center"/>
    </xf>
    <xf numFmtId="0" fontId="27" fillId="12" borderId="0" applyNumberFormat="0" applyBorder="0" applyAlignment="0" applyProtection="0">
      <alignment vertical="center"/>
    </xf>
    <xf numFmtId="0" fontId="21" fillId="27" borderId="0" applyNumberFormat="0" applyBorder="0" applyAlignment="0" applyProtection="0">
      <alignment vertical="center"/>
    </xf>
    <xf numFmtId="0" fontId="20" fillId="0" borderId="22" applyNumberFormat="0" applyFill="0" applyAlignment="0" applyProtection="0">
      <alignment vertical="center"/>
    </xf>
    <xf numFmtId="0" fontId="28" fillId="0" borderId="25" applyNumberFormat="0" applyFill="0" applyAlignment="0" applyProtection="0">
      <alignment vertical="center"/>
    </xf>
    <xf numFmtId="0" fontId="36" fillId="18" borderId="0" applyNumberFormat="0" applyBorder="0" applyAlignment="0" applyProtection="0">
      <alignment vertical="center"/>
    </xf>
    <xf numFmtId="0" fontId="32" fillId="17" borderId="0" applyNumberFormat="0" applyBorder="0" applyAlignment="0" applyProtection="0">
      <alignment vertical="center"/>
    </xf>
    <xf numFmtId="0" fontId="27" fillId="30" borderId="0" applyNumberFormat="0" applyBorder="0" applyAlignment="0" applyProtection="0">
      <alignment vertical="center"/>
    </xf>
    <xf numFmtId="0" fontId="21" fillId="5" borderId="0" applyNumberFormat="0" applyBorder="0" applyAlignment="0" applyProtection="0">
      <alignment vertical="center"/>
    </xf>
    <xf numFmtId="0" fontId="27" fillId="3" borderId="0" applyNumberFormat="0" applyBorder="0" applyAlignment="0" applyProtection="0">
      <alignment vertical="center"/>
    </xf>
    <xf numFmtId="0" fontId="27" fillId="9" borderId="0" applyNumberFormat="0" applyBorder="0" applyAlignment="0" applyProtection="0">
      <alignment vertical="center"/>
    </xf>
    <xf numFmtId="0" fontId="27" fillId="29" borderId="0" applyNumberFormat="0" applyBorder="0" applyAlignment="0" applyProtection="0">
      <alignment vertical="center"/>
    </xf>
    <xf numFmtId="0" fontId="27" fillId="26" borderId="0" applyNumberFormat="0" applyBorder="0" applyAlignment="0" applyProtection="0">
      <alignment vertical="center"/>
    </xf>
    <xf numFmtId="0" fontId="21" fillId="32" borderId="0" applyNumberFormat="0" applyBorder="0" applyAlignment="0" applyProtection="0">
      <alignment vertical="center"/>
    </xf>
    <xf numFmtId="0" fontId="21" fillId="25" borderId="0" applyNumberFormat="0" applyBorder="0" applyAlignment="0" applyProtection="0">
      <alignment vertical="center"/>
    </xf>
    <xf numFmtId="0" fontId="27" fillId="21" borderId="0" applyNumberFormat="0" applyBorder="0" applyAlignment="0" applyProtection="0">
      <alignment vertical="center"/>
    </xf>
    <xf numFmtId="0" fontId="27" fillId="28" borderId="0" applyNumberFormat="0" applyBorder="0" applyAlignment="0" applyProtection="0">
      <alignment vertical="center"/>
    </xf>
    <xf numFmtId="0" fontId="21" fillId="10" borderId="0" applyNumberFormat="0" applyBorder="0" applyAlignment="0" applyProtection="0">
      <alignment vertical="center"/>
    </xf>
    <xf numFmtId="0" fontId="27" fillId="23" borderId="0" applyNumberFormat="0" applyBorder="0" applyAlignment="0" applyProtection="0">
      <alignment vertical="center"/>
    </xf>
    <xf numFmtId="0" fontId="21" fillId="20" borderId="0" applyNumberFormat="0" applyBorder="0" applyAlignment="0" applyProtection="0">
      <alignment vertical="center"/>
    </xf>
    <xf numFmtId="0" fontId="21" fillId="31" borderId="0" applyNumberFormat="0" applyBorder="0" applyAlignment="0" applyProtection="0">
      <alignment vertical="center"/>
    </xf>
    <xf numFmtId="0" fontId="27" fillId="15" borderId="0" applyNumberFormat="0" applyBorder="0" applyAlignment="0" applyProtection="0">
      <alignment vertical="center"/>
    </xf>
    <xf numFmtId="0" fontId="21" fillId="2" borderId="0" applyNumberFormat="0" applyBorder="0" applyAlignment="0" applyProtection="0">
      <alignment vertical="center"/>
    </xf>
  </cellStyleXfs>
  <cellXfs count="189">
    <xf numFmtId="0" fontId="0" fillId="0" borderId="0" xfId="0">
      <alignment vertical="center"/>
    </xf>
    <xf numFmtId="0" fontId="0" fillId="0" borderId="0" xfId="0" applyFill="1">
      <alignment vertical="center"/>
    </xf>
    <xf numFmtId="179" fontId="1" fillId="0" borderId="0" xfId="0" applyNumberFormat="1" applyFont="1">
      <alignment vertical="center"/>
    </xf>
    <xf numFmtId="0" fontId="2" fillId="0" borderId="0" xfId="0" applyFont="1">
      <alignment vertical="center"/>
    </xf>
    <xf numFmtId="0" fontId="0" fillId="2" borderId="0" xfId="0" applyFill="1">
      <alignment vertical="center"/>
    </xf>
    <xf numFmtId="0" fontId="3" fillId="0" borderId="0" xfId="0" applyFont="1" applyAlignment="1">
      <alignment horizontal="justify" vertical="center"/>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5" fillId="0" borderId="2" xfId="0" applyFont="1" applyBorder="1" applyAlignment="1">
      <alignment horizontal="justify" vertical="center" wrapText="1"/>
    </xf>
    <xf numFmtId="0" fontId="5" fillId="0" borderId="3" xfId="0" applyFont="1" applyBorder="1" applyAlignment="1">
      <alignment horizontal="justify" vertical="center" wrapText="1"/>
    </xf>
    <xf numFmtId="177" fontId="5" fillId="0" borderId="3" xfId="0" applyNumberFormat="1" applyFont="1" applyBorder="1" applyAlignment="1">
      <alignment horizontal="left" vertical="center" wrapText="1"/>
    </xf>
    <xf numFmtId="0" fontId="6" fillId="0" borderId="4" xfId="0" applyFont="1" applyBorder="1" applyAlignment="1">
      <alignment horizontal="justify" vertical="top" wrapText="1"/>
    </xf>
    <xf numFmtId="0" fontId="6" fillId="0" borderId="1" xfId="0" applyFont="1" applyBorder="1" applyAlignment="1">
      <alignment horizontal="justify" vertical="top" wrapText="1"/>
    </xf>
    <xf numFmtId="177" fontId="5" fillId="0" borderId="1" xfId="0" applyNumberFormat="1"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7" fillId="0" borderId="4" xfId="0" applyFont="1" applyBorder="1" applyAlignment="1">
      <alignment horizontal="justify" vertical="top" wrapText="1"/>
    </xf>
    <xf numFmtId="0" fontId="7" fillId="0" borderId="1" xfId="0" applyFont="1" applyBorder="1" applyAlignment="1">
      <alignment horizontal="justify" vertical="top" wrapText="1"/>
    </xf>
    <xf numFmtId="0" fontId="5" fillId="0" borderId="6" xfId="0" applyFont="1" applyBorder="1" applyAlignment="1">
      <alignment horizontal="left" vertical="center" wrapText="1"/>
    </xf>
    <xf numFmtId="0" fontId="0" fillId="2" borderId="7" xfId="0" applyFill="1" applyBorder="1">
      <alignment vertical="center"/>
    </xf>
    <xf numFmtId="0" fontId="5" fillId="0" borderId="2" xfId="0" applyFont="1" applyBorder="1" applyAlignment="1">
      <alignment horizontal="left" vertical="center" wrapText="1"/>
    </xf>
    <xf numFmtId="0" fontId="7" fillId="2" borderId="7" xfId="0" applyFont="1" applyFill="1" applyBorder="1" applyAlignment="1">
      <alignment horizontal="left" vertical="center" wrapText="1"/>
    </xf>
    <xf numFmtId="0" fontId="8" fillId="0" borderId="8" xfId="0" applyFont="1" applyBorder="1" applyAlignment="1">
      <alignment horizontal="left" vertical="center" wrapText="1"/>
    </xf>
    <xf numFmtId="0" fontId="8" fillId="0" borderId="0" xfId="0" applyFont="1" applyBorder="1" applyAlignment="1">
      <alignment horizontal="left" vertical="center" wrapText="1"/>
    </xf>
    <xf numFmtId="0" fontId="5" fillId="0" borderId="8" xfId="0" applyFont="1" applyBorder="1" applyAlignment="1">
      <alignment horizontal="left" vertical="center" wrapText="1"/>
    </xf>
    <xf numFmtId="0" fontId="5" fillId="0" borderId="0" xfId="0" applyFont="1" applyBorder="1" applyAlignment="1">
      <alignment horizontal="left" vertical="center" wrapText="1"/>
    </xf>
    <xf numFmtId="0" fontId="7" fillId="0" borderId="4" xfId="0" applyFont="1" applyBorder="1" applyAlignment="1">
      <alignment horizontal="left" vertical="center" wrapText="1"/>
    </xf>
    <xf numFmtId="0" fontId="7"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6" fillId="0" borderId="8"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Fill="1" applyBorder="1" applyAlignment="1">
      <alignment horizontal="left" vertical="top" wrapText="1"/>
    </xf>
    <xf numFmtId="0" fontId="9" fillId="0" borderId="8" xfId="0" applyFont="1" applyBorder="1" applyAlignment="1">
      <alignment horizontal="left" vertical="center" wrapText="1"/>
    </xf>
    <xf numFmtId="0" fontId="9" fillId="0" borderId="0" xfId="0" applyFont="1" applyBorder="1" applyAlignment="1">
      <alignment horizontal="left" vertical="center" wrapText="1"/>
    </xf>
    <xf numFmtId="0" fontId="9" fillId="0" borderId="4" xfId="0" applyFont="1" applyBorder="1" applyAlignment="1">
      <alignment horizontal="left" vertical="center" wrapText="1"/>
    </xf>
    <xf numFmtId="0" fontId="9" fillId="0" borderId="1" xfId="0" applyFont="1" applyBorder="1" applyAlignment="1">
      <alignment horizontal="left" vertical="center" wrapText="1"/>
    </xf>
    <xf numFmtId="0" fontId="10" fillId="0" borderId="3" xfId="0" applyFont="1" applyBorder="1" applyAlignment="1">
      <alignment horizontal="justify" vertical="center" wrapText="1"/>
    </xf>
    <xf numFmtId="0" fontId="10" fillId="0" borderId="0" xfId="0" applyFont="1" applyBorder="1" applyAlignment="1">
      <alignment horizontal="justify" vertical="center" wrapText="1"/>
    </xf>
    <xf numFmtId="0" fontId="6" fillId="0" borderId="4"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justify"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6" fillId="0" borderId="8" xfId="0" applyFont="1" applyBorder="1" applyAlignment="1">
      <alignment horizontal="justify" vertical="center" wrapText="1"/>
    </xf>
    <xf numFmtId="0" fontId="6" fillId="0" borderId="0" xfId="0" applyFont="1" applyBorder="1" applyAlignment="1">
      <alignment horizontal="justify" vertical="center" wrapText="1"/>
    </xf>
    <xf numFmtId="0" fontId="5" fillId="0" borderId="0" xfId="0" applyFont="1" applyBorder="1" applyAlignment="1">
      <alignment horizontal="justify" vertical="center" wrapText="1"/>
    </xf>
    <xf numFmtId="0" fontId="5" fillId="0" borderId="8" xfId="0" applyFont="1" applyBorder="1" applyAlignment="1">
      <alignment horizontal="justify" vertical="center" wrapText="1"/>
    </xf>
    <xf numFmtId="0" fontId="11" fillId="0" borderId="0" xfId="0" applyFont="1" applyBorder="1" applyAlignment="1">
      <alignment horizontal="center" vertical="top" wrapText="1"/>
    </xf>
    <xf numFmtId="0" fontId="6" fillId="0" borderId="4" xfId="0" applyFont="1" applyBorder="1" applyAlignment="1">
      <alignment horizontal="justify" vertical="center" wrapText="1"/>
    </xf>
    <xf numFmtId="0" fontId="6" fillId="0" borderId="1" xfId="0" applyFont="1" applyBorder="1" applyAlignment="1">
      <alignment horizontal="justify" vertical="center" wrapText="1"/>
    </xf>
    <xf numFmtId="0" fontId="11" fillId="0" borderId="1" xfId="0" applyFont="1" applyBorder="1" applyAlignment="1">
      <alignment horizontal="center" vertical="top" wrapText="1"/>
    </xf>
    <xf numFmtId="0" fontId="7" fillId="0" borderId="8" xfId="0" applyFont="1" applyBorder="1" applyAlignment="1">
      <alignment horizontal="left" vertical="top" wrapText="1"/>
    </xf>
    <xf numFmtId="0" fontId="7" fillId="0" borderId="0" xfId="0" applyFont="1" applyBorder="1" applyAlignment="1">
      <alignment horizontal="left" vertical="top" wrapText="1"/>
    </xf>
    <xf numFmtId="177" fontId="5" fillId="0" borderId="0" xfId="0" applyNumberFormat="1" applyFont="1" applyBorder="1" applyAlignment="1">
      <alignment horizontal="left" vertical="center" wrapText="1"/>
    </xf>
    <xf numFmtId="0" fontId="7" fillId="0" borderId="8" xfId="0" applyFont="1" applyBorder="1" applyAlignment="1">
      <alignment horizontal="justify" vertical="center" wrapText="1"/>
    </xf>
    <xf numFmtId="0" fontId="7" fillId="0" borderId="0" xfId="0" applyFont="1" applyBorder="1" applyAlignment="1">
      <alignment horizontal="justify" vertical="center" wrapText="1"/>
    </xf>
    <xf numFmtId="0" fontId="7" fillId="0" borderId="4" xfId="0" applyFont="1" applyBorder="1" applyAlignment="1">
      <alignment horizontal="justify" vertical="center" wrapText="1"/>
    </xf>
    <xf numFmtId="0" fontId="7" fillId="0" borderId="1" xfId="0" applyFont="1" applyBorder="1" applyAlignment="1">
      <alignment horizontal="justify" vertical="center" wrapText="1"/>
    </xf>
    <xf numFmtId="0" fontId="5" fillId="0" borderId="9" xfId="0" applyFont="1" applyBorder="1" applyAlignment="1">
      <alignment horizontal="justify" wrapText="1"/>
    </xf>
    <xf numFmtId="0" fontId="6" fillId="0" borderId="10" xfId="0" applyFont="1" applyBorder="1" applyAlignment="1">
      <alignment horizontal="justify" vertical="top"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3" borderId="0" xfId="0" applyFill="1">
      <alignment vertical="center"/>
    </xf>
    <xf numFmtId="0" fontId="3" fillId="0" borderId="0" xfId="0" applyFont="1" applyBorder="1" applyAlignment="1">
      <alignment horizontal="justify" vertical="center"/>
    </xf>
    <xf numFmtId="0" fontId="7" fillId="0" borderId="4" xfId="0" applyFont="1" applyBorder="1" applyAlignment="1">
      <alignment horizontal="center" wrapText="1"/>
    </xf>
    <xf numFmtId="0" fontId="7" fillId="0" borderId="1" xfId="0" applyFont="1" applyBorder="1" applyAlignment="1">
      <alignment horizontal="center" wrapText="1"/>
    </xf>
    <xf numFmtId="0" fontId="5" fillId="0" borderId="5" xfId="0" applyFont="1" applyBorder="1" applyAlignment="1">
      <alignment horizontal="center" vertical="center" wrapText="1"/>
    </xf>
    <xf numFmtId="0" fontId="7" fillId="0" borderId="6" xfId="0" applyFont="1" applyBorder="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5" xfId="0" applyFont="1" applyBorder="1" applyAlignment="1">
      <alignment horizontal="left" vertical="top"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8" xfId="0" applyFont="1" applyBorder="1" applyAlignment="1">
      <alignment horizontal="left" vertical="top" wrapText="1"/>
    </xf>
    <xf numFmtId="0" fontId="5" fillId="0" borderId="0" xfId="0" applyFont="1" applyBorder="1" applyAlignment="1">
      <alignment horizontal="left" vertical="top" wrapText="1"/>
    </xf>
    <xf numFmtId="0" fontId="5" fillId="0" borderId="7" xfId="0" applyFont="1" applyBorder="1" applyAlignment="1">
      <alignment horizontal="left" vertical="top" wrapText="1"/>
    </xf>
    <xf numFmtId="0" fontId="5" fillId="0" borderId="4" xfId="0" applyFont="1" applyBorder="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horizontal="left" vertical="top" wrapText="1"/>
    </xf>
    <xf numFmtId="0" fontId="5" fillId="0" borderId="2" xfId="0" applyFont="1" applyBorder="1" applyAlignment="1">
      <alignment horizontal="justify" wrapText="1"/>
    </xf>
    <xf numFmtId="0" fontId="5" fillId="0" borderId="3" xfId="0" applyFont="1" applyBorder="1" applyAlignment="1">
      <alignment horizontal="justify" wrapText="1"/>
    </xf>
    <xf numFmtId="0" fontId="5" fillId="0" borderId="5" xfId="0" applyFont="1" applyBorder="1" applyAlignment="1">
      <alignment horizontal="justify" wrapText="1"/>
    </xf>
    <xf numFmtId="177" fontId="5" fillId="0" borderId="5" xfId="0" applyNumberFormat="1" applyFont="1" applyBorder="1" applyAlignment="1">
      <alignment horizontal="left" vertical="center" wrapText="1"/>
    </xf>
    <xf numFmtId="177" fontId="5" fillId="0" borderId="6" xfId="0" applyNumberFormat="1" applyFont="1" applyBorder="1" applyAlignment="1">
      <alignment horizontal="left" vertical="center" wrapText="1"/>
    </xf>
    <xf numFmtId="176" fontId="5" fillId="0" borderId="3" xfId="0" applyNumberFormat="1" applyFont="1" applyBorder="1" applyAlignment="1">
      <alignment horizontal="left" vertical="center" wrapText="1"/>
    </xf>
    <xf numFmtId="176" fontId="5" fillId="0" borderId="5" xfId="0" applyNumberFormat="1" applyFont="1" applyBorder="1" applyAlignment="1">
      <alignment horizontal="left" vertical="center" wrapText="1"/>
    </xf>
    <xf numFmtId="176" fontId="5" fillId="0" borderId="1" xfId="0" applyNumberFormat="1" applyFont="1" applyBorder="1" applyAlignment="1">
      <alignment horizontal="left" vertical="center" wrapText="1"/>
    </xf>
    <xf numFmtId="176" fontId="5" fillId="0" borderId="6" xfId="0" applyNumberFormat="1" applyFont="1" applyBorder="1" applyAlignment="1">
      <alignment horizontal="left" vertical="center" wrapText="1"/>
    </xf>
    <xf numFmtId="0" fontId="5" fillId="0" borderId="14" xfId="0" applyFont="1" applyBorder="1" applyAlignment="1">
      <alignment horizontal="justify" wrapText="1"/>
    </xf>
    <xf numFmtId="0" fontId="5" fillId="0" borderId="15" xfId="0" applyFont="1" applyBorder="1" applyAlignment="1">
      <alignment horizontal="justify" wrapText="1"/>
    </xf>
    <xf numFmtId="0" fontId="5" fillId="0" borderId="16" xfId="0" applyFont="1" applyBorder="1" applyAlignment="1">
      <alignment horizontal="justify" wrapText="1"/>
    </xf>
    <xf numFmtId="0" fontId="12" fillId="0" borderId="0" xfId="0" applyNumberFormat="1" applyFont="1">
      <alignment vertical="center"/>
    </xf>
    <xf numFmtId="0" fontId="0" fillId="0" borderId="0" xfId="0" applyBorder="1">
      <alignment vertical="center"/>
    </xf>
    <xf numFmtId="179" fontId="1" fillId="0" borderId="8" xfId="0" applyNumberFormat="1" applyFont="1" applyFill="1" applyBorder="1">
      <alignment vertical="center"/>
    </xf>
    <xf numFmtId="0" fontId="0" fillId="0" borderId="0" xfId="0" applyBorder="1" applyAlignment="1">
      <alignment vertical="center" wrapText="1"/>
    </xf>
    <xf numFmtId="180" fontId="0" fillId="0" borderId="0" xfId="0" applyNumberFormat="1" applyBorder="1">
      <alignment vertical="center"/>
    </xf>
    <xf numFmtId="0" fontId="13" fillId="0" borderId="0" xfId="0" applyFont="1">
      <alignment vertical="center"/>
    </xf>
    <xf numFmtId="14" fontId="0" fillId="0" borderId="0" xfId="0" applyNumberFormat="1">
      <alignment vertical="center"/>
    </xf>
    <xf numFmtId="0" fontId="5" fillId="0" borderId="7" xfId="0" applyFont="1" applyBorder="1" applyAlignment="1">
      <alignment horizontal="left" vertical="center" wrapText="1"/>
    </xf>
    <xf numFmtId="0" fontId="7" fillId="0" borderId="6" xfId="0" applyFont="1" applyBorder="1" applyAlignment="1">
      <alignment horizontal="left" vertical="center" wrapText="1"/>
    </xf>
    <xf numFmtId="0" fontId="5" fillId="0" borderId="5" xfId="0" applyFont="1" applyBorder="1" applyAlignment="1">
      <alignment horizontal="justify" vertical="center" wrapText="1"/>
    </xf>
    <xf numFmtId="179" fontId="1" fillId="0" borderId="8" xfId="0" applyNumberFormat="1" applyFont="1" applyBorder="1">
      <alignment vertical="center"/>
    </xf>
    <xf numFmtId="0" fontId="5" fillId="0" borderId="7" xfId="0" applyFont="1" applyFill="1" applyBorder="1" applyAlignment="1">
      <alignment horizontal="left" vertical="center" wrapText="1"/>
    </xf>
    <xf numFmtId="0" fontId="6" fillId="0" borderId="7" xfId="0" applyFont="1" applyFill="1" applyBorder="1" applyAlignment="1">
      <alignment horizontal="left" vertical="top" wrapText="1"/>
    </xf>
    <xf numFmtId="0" fontId="9" fillId="0" borderId="7" xfId="0" applyFont="1" applyBorder="1" applyAlignment="1">
      <alignment horizontal="left" vertical="center" wrapText="1"/>
    </xf>
    <xf numFmtId="0" fontId="9" fillId="0" borderId="6" xfId="0" applyFont="1" applyBorder="1" applyAlignment="1">
      <alignment horizontal="left" vertical="center" wrapText="1"/>
    </xf>
    <xf numFmtId="0" fontId="10" fillId="0" borderId="5" xfId="0" applyFont="1" applyBorder="1" applyAlignment="1">
      <alignment horizontal="justify" vertical="center" wrapText="1"/>
    </xf>
    <xf numFmtId="0" fontId="10" fillId="0" borderId="7" xfId="0" applyFont="1" applyBorder="1" applyAlignment="1">
      <alignment horizontal="justify" vertical="center" wrapText="1"/>
    </xf>
    <xf numFmtId="0" fontId="10" fillId="0" borderId="6" xfId="0" applyFont="1" applyBorder="1" applyAlignment="1">
      <alignment horizontal="justify" vertical="center" wrapText="1"/>
    </xf>
    <xf numFmtId="0" fontId="0" fillId="0" borderId="5" xfId="0" applyBorder="1" applyAlignment="1">
      <alignment horizontal="center" vertical="center"/>
    </xf>
    <xf numFmtId="0" fontId="14" fillId="0" borderId="0" xfId="10">
      <alignment vertical="center"/>
    </xf>
    <xf numFmtId="0" fontId="11" fillId="0" borderId="7" xfId="0" applyFont="1" applyBorder="1" applyAlignment="1">
      <alignment horizontal="center" vertical="top" wrapText="1"/>
    </xf>
    <xf numFmtId="0" fontId="11" fillId="0" borderId="6" xfId="0" applyFont="1" applyBorder="1" applyAlignment="1">
      <alignment horizontal="center" vertical="top" wrapText="1"/>
    </xf>
    <xf numFmtId="0" fontId="5" fillId="0" borderId="7" xfId="0" applyFont="1" applyBorder="1" applyAlignment="1">
      <alignment horizontal="justify" vertical="center" wrapText="1"/>
    </xf>
    <xf numFmtId="177" fontId="5" fillId="0" borderId="7"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5" fillId="0" borderId="6" xfId="0" applyFont="1" applyFill="1" applyBorder="1" applyAlignment="1">
      <alignment horizontal="center" vertical="center" wrapText="1"/>
    </xf>
    <xf numFmtId="179" fontId="1" fillId="0" borderId="0" xfId="0" applyNumberFormat="1" applyFont="1" applyBorder="1" applyAlignment="1">
      <alignment horizontal="center" vertical="center" wrapText="1"/>
    </xf>
    <xf numFmtId="0" fontId="16" fillId="0" borderId="0" xfId="0" applyFont="1" applyBorder="1" applyAlignment="1">
      <alignment horizontal="center" vertical="center" wrapText="1"/>
    </xf>
    <xf numFmtId="0" fontId="7" fillId="0" borderId="6" xfId="0" applyFont="1" applyBorder="1" applyAlignment="1">
      <alignment horizontal="center" wrapText="1"/>
    </xf>
    <xf numFmtId="0" fontId="5" fillId="0" borderId="0" xfId="0" applyFont="1" applyBorder="1" applyAlignment="1">
      <alignment horizontal="center" vertical="center" wrapText="1"/>
    </xf>
    <xf numFmtId="0" fontId="7" fillId="0" borderId="0" xfId="0" applyFont="1" applyBorder="1" applyAlignment="1">
      <alignment horizontal="center" vertical="center" wrapText="1"/>
    </xf>
    <xf numFmtId="179" fontId="1" fillId="0" borderId="0" xfId="0" applyNumberFormat="1" applyFont="1" applyBorder="1" applyAlignment="1">
      <alignment horizontal="justify" vertical="center" wrapText="1"/>
    </xf>
    <xf numFmtId="0" fontId="16" fillId="0" borderId="0" xfId="0" applyFont="1" applyBorder="1" applyAlignment="1">
      <alignment horizontal="justify" vertical="center" wrapText="1"/>
    </xf>
    <xf numFmtId="0" fontId="17" fillId="0" borderId="0" xfId="0" applyFont="1">
      <alignment vertical="center"/>
    </xf>
    <xf numFmtId="0" fontId="6" fillId="0" borderId="0" xfId="0" applyFont="1">
      <alignment vertical="center"/>
    </xf>
    <xf numFmtId="0" fontId="2" fillId="0" borderId="0" xfId="0" applyFont="1" applyBorder="1">
      <alignment vertical="center"/>
    </xf>
    <xf numFmtId="14" fontId="13" fillId="0" borderId="0" xfId="0" applyNumberFormat="1" applyFont="1">
      <alignment vertical="center"/>
    </xf>
    <xf numFmtId="0" fontId="13" fillId="0" borderId="0" xfId="0" applyFont="1" applyBorder="1">
      <alignment vertical="center"/>
    </xf>
    <xf numFmtId="0" fontId="13" fillId="0" borderId="0" xfId="0" applyFont="1" applyAlignment="1">
      <alignment vertical="center" wrapText="1"/>
    </xf>
    <xf numFmtId="22" fontId="13" fillId="0" borderId="0" xfId="0" applyNumberFormat="1" applyFont="1">
      <alignment vertical="center"/>
    </xf>
    <xf numFmtId="178" fontId="0" fillId="0" borderId="0" xfId="0" applyNumberFormat="1">
      <alignment vertical="center"/>
    </xf>
    <xf numFmtId="0" fontId="18" fillId="0" borderId="0" xfId="0" applyFont="1" applyAlignment="1">
      <alignment vertical="center" wrapText="1"/>
    </xf>
    <xf numFmtId="0" fontId="0" fillId="0" borderId="0" xfId="0" applyFill="1" applyBorder="1">
      <alignment vertical="center"/>
    </xf>
    <xf numFmtId="0" fontId="2" fillId="0" borderId="0" xfId="0" applyFont="1" applyBorder="1" applyAlignment="1">
      <alignment vertical="center" wrapText="1"/>
    </xf>
    <xf numFmtId="14" fontId="2" fillId="0" borderId="0" xfId="0" applyNumberFormat="1" applyFont="1" applyBorder="1">
      <alignment vertical="center"/>
    </xf>
    <xf numFmtId="0" fontId="2" fillId="0" borderId="0" xfId="0" applyFont="1" applyFill="1" applyBorder="1">
      <alignment vertical="center"/>
    </xf>
    <xf numFmtId="0" fontId="5" fillId="0" borderId="4" xfId="0" applyFont="1" applyBorder="1" applyAlignment="1">
      <alignment horizontal="justify" wrapText="1"/>
    </xf>
    <xf numFmtId="0" fontId="5" fillId="0" borderId="1" xfId="0" applyFont="1" applyBorder="1" applyAlignment="1">
      <alignment horizontal="justify" wrapText="1"/>
    </xf>
    <xf numFmtId="0" fontId="5" fillId="0" borderId="6" xfId="0" applyFont="1" applyBorder="1" applyAlignment="1">
      <alignment horizontal="justify"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5" fillId="0" borderId="4" xfId="0" applyFont="1" applyBorder="1" applyAlignment="1">
      <alignment horizontal="center" vertical="center" wrapText="1"/>
    </xf>
    <xf numFmtId="0" fontId="5" fillId="0" borderId="17" xfId="0" applyFont="1" applyBorder="1" applyAlignment="1">
      <alignment horizontal="justify" wrapText="1"/>
    </xf>
    <xf numFmtId="0" fontId="5" fillId="0" borderId="18" xfId="0" applyFont="1" applyBorder="1" applyAlignment="1">
      <alignment horizontal="justify" wrapText="1"/>
    </xf>
    <xf numFmtId="0" fontId="5" fillId="0" borderId="19" xfId="0" applyFont="1" applyBorder="1" applyAlignment="1">
      <alignment horizontal="justify" wrapText="1"/>
    </xf>
    <xf numFmtId="181" fontId="5" fillId="0" borderId="3" xfId="0" applyNumberFormat="1" applyFont="1" applyBorder="1" applyAlignment="1">
      <alignment horizontal="left" vertical="center" wrapText="1"/>
    </xf>
    <xf numFmtId="181" fontId="5" fillId="0" borderId="1" xfId="0" applyNumberFormat="1" applyFont="1" applyBorder="1" applyAlignment="1">
      <alignment horizontal="left" vertical="center" wrapText="1"/>
    </xf>
    <xf numFmtId="0" fontId="5" fillId="0" borderId="9" xfId="0" applyFont="1" applyBorder="1" applyAlignment="1">
      <alignment horizontal="justify" vertical="center" wrapText="1"/>
    </xf>
    <xf numFmtId="0" fontId="7" fillId="0" borderId="10" xfId="0" applyFont="1" applyBorder="1" applyAlignment="1">
      <alignment horizontal="left" vertical="center" wrapText="1"/>
    </xf>
    <xf numFmtId="0" fontId="11" fillId="0" borderId="0" xfId="0" applyFont="1" applyBorder="1" applyAlignment="1">
      <alignment horizontal="left" vertical="top" wrapText="1"/>
    </xf>
    <xf numFmtId="0" fontId="11" fillId="0" borderId="1" xfId="0" applyFont="1" applyBorder="1" applyAlignment="1">
      <alignment horizontal="left" vertical="top" wrapText="1"/>
    </xf>
    <xf numFmtId="181" fontId="5" fillId="0" borderId="0" xfId="0" applyNumberFormat="1" applyFont="1" applyBorder="1" applyAlignment="1">
      <alignment horizontal="left" vertical="center" wrapText="1"/>
    </xf>
    <xf numFmtId="0" fontId="6" fillId="0" borderId="6" xfId="0" applyFont="1" applyBorder="1" applyAlignment="1">
      <alignment horizontal="justify" vertical="top" wrapText="1"/>
    </xf>
    <xf numFmtId="0" fontId="4" fillId="0" borderId="0" xfId="0" applyFont="1" applyBorder="1" applyAlignment="1">
      <alignment horizontal="center" vertical="center" wrapText="1"/>
    </xf>
    <xf numFmtId="0" fontId="7" fillId="0" borderId="8" xfId="0" applyFont="1" applyBorder="1" applyAlignment="1">
      <alignment horizontal="center" wrapText="1"/>
    </xf>
    <xf numFmtId="0" fontId="7" fillId="0" borderId="0" xfId="0" applyFont="1" applyBorder="1" applyAlignment="1">
      <alignment horizontal="center" wrapText="1"/>
    </xf>
    <xf numFmtId="0" fontId="5" fillId="0" borderId="20" xfId="0" applyFont="1" applyBorder="1" applyAlignment="1">
      <alignment horizontal="center" vertical="center" wrapText="1"/>
    </xf>
    <xf numFmtId="181" fontId="5" fillId="0" borderId="5" xfId="0" applyNumberFormat="1" applyFont="1" applyBorder="1" applyAlignment="1">
      <alignment horizontal="left" vertical="center" wrapText="1"/>
    </xf>
    <xf numFmtId="181" fontId="5" fillId="0" borderId="6" xfId="0" applyNumberFormat="1" applyFont="1" applyBorder="1" applyAlignment="1">
      <alignment horizontal="left" vertical="center" wrapText="1"/>
    </xf>
    <xf numFmtId="0" fontId="19" fillId="0" borderId="4" xfId="0" applyFont="1" applyBorder="1" applyAlignment="1">
      <alignment horizontal="justify" vertical="top" wrapText="1"/>
    </xf>
    <xf numFmtId="0" fontId="19" fillId="0" borderId="1" xfId="0" applyFont="1" applyBorder="1" applyAlignment="1">
      <alignment horizontal="justify" vertical="top" wrapText="1"/>
    </xf>
    <xf numFmtId="0" fontId="0" fillId="0" borderId="9" xfId="0" applyBorder="1">
      <alignment vertical="center"/>
    </xf>
    <xf numFmtId="0" fontId="6" fillId="0" borderId="7" xfId="0" applyFont="1" applyBorder="1" applyAlignment="1">
      <alignment horizontal="left" vertical="top" wrapText="1"/>
    </xf>
    <xf numFmtId="0" fontId="0" fillId="0" borderId="21" xfId="0" applyBorder="1" applyAlignment="1">
      <alignment vertical="center" wrapText="1"/>
    </xf>
    <xf numFmtId="0" fontId="0" fillId="0" borderId="10" xfId="0" applyBorder="1" applyAlignment="1">
      <alignment vertical="center" wrapText="1"/>
    </xf>
    <xf numFmtId="0" fontId="11" fillId="0" borderId="7" xfId="0" applyFont="1" applyBorder="1" applyAlignment="1">
      <alignment horizontal="left" vertical="top" wrapText="1"/>
    </xf>
    <xf numFmtId="0" fontId="11" fillId="0" borderId="6" xfId="0" applyFont="1" applyBorder="1" applyAlignment="1">
      <alignment horizontal="left" vertical="top" wrapText="1"/>
    </xf>
    <xf numFmtId="181" fontId="5" fillId="0" borderId="7" xfId="0" applyNumberFormat="1" applyFont="1" applyBorder="1" applyAlignment="1">
      <alignment horizontal="left" vertical="center" wrapText="1"/>
    </xf>
    <xf numFmtId="0" fontId="7" fillId="0" borderId="7" xfId="0" applyFont="1" applyBorder="1" applyAlignment="1">
      <alignment horizontal="center" wrapText="1"/>
    </xf>
    <xf numFmtId="176" fontId="5" fillId="0" borderId="20" xfId="0" applyNumberFormat="1" applyFont="1" applyBorder="1" applyAlignment="1">
      <alignment horizontal="center" vertical="center" wrapText="1"/>
    </xf>
    <xf numFmtId="0" fontId="7" fillId="0" borderId="20" xfId="0" applyFon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8" xfId="0" applyBorder="1" applyAlignment="1">
      <alignment horizontal="left" vertical="center"/>
    </xf>
    <xf numFmtId="0" fontId="0" fillId="0" borderId="0" xfId="0" applyAlignment="1">
      <alignment horizontal="left" vertical="center"/>
    </xf>
    <xf numFmtId="0" fontId="0" fillId="4" borderId="0" xfId="0" applyFill="1">
      <alignment vertical="center"/>
    </xf>
    <xf numFmtId="0" fontId="5" fillId="0" borderId="8" xfId="0" applyFont="1" applyBorder="1" applyAlignment="1">
      <alignment horizontal="center" vertical="center" wrapText="1"/>
    </xf>
    <xf numFmtId="0" fontId="7" fillId="0" borderId="20" xfId="0" applyFont="1" applyBorder="1" applyAlignment="1">
      <alignment vertical="center" wrapText="1"/>
    </xf>
    <xf numFmtId="0" fontId="5" fillId="0" borderId="20" xfId="0" applyFont="1" applyBorder="1" applyAlignment="1">
      <alignment vertical="center" wrapText="1"/>
    </xf>
    <xf numFmtId="0" fontId="0" fillId="0" borderId="5" xfId="0" applyBorder="1" applyAlignment="1">
      <alignment horizontal="left" vertical="center"/>
    </xf>
    <xf numFmtId="0" fontId="0" fillId="0" borderId="7" xfId="0" applyBorder="1" applyAlignment="1">
      <alignment horizontal="left" vertical="center"/>
    </xf>
    <xf numFmtId="0" fontId="5" fillId="0" borderId="7"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theme="7" tint="0.399945066682943"/>
        </patternFill>
      </fill>
    </dxf>
    <dxf>
      <fill>
        <patternFill patternType="solid">
          <bgColor theme="7" tint="0.399945066682943"/>
        </patternFill>
      </fill>
    </dxf>
  </dxfs>
  <tableStyles count="0" defaultTableStyle="TableStyleMedium2" defaultPivotStyle="PivotStyleLight16"/>
  <colors>
    <mruColors>
      <color rgb="00C4E59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microsoft.com/office/2006/relationships/vbaProject" Target="vbaProject.bin"/><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Humidity%20Calculator/Vaisala%20Humidity%20Calculator.exe"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23</xdr:col>
      <xdr:colOff>2541</xdr:colOff>
      <xdr:row>28</xdr:row>
      <xdr:rowOff>28574</xdr:rowOff>
    </xdr:from>
    <xdr:to>
      <xdr:col>24</xdr:col>
      <xdr:colOff>50165</xdr:colOff>
      <xdr:row>31</xdr:row>
      <xdr:rowOff>63499</xdr:rowOff>
    </xdr:to>
    <xdr:sp macro="[0]!宏1">
      <xdr:nvSpPr>
        <xdr:cNvPr id="2" name="圆角矩形 1"/>
        <xdr:cNvSpPr/>
      </xdr:nvSpPr>
      <xdr:spPr>
        <a:xfrm>
          <a:off x="7557770" y="5947410"/>
          <a:ext cx="793750" cy="561975"/>
        </a:xfrm>
        <a:prstGeom prst="roundRect">
          <a:avLst/>
        </a:prstGeom>
        <a:solidFill>
          <a:srgbClr val="00B0F0">
            <a:alpha val="49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b="1">
              <a:effectLst>
                <a:glow rad="101600">
                  <a:schemeClr val="accent1">
                    <a:satMod val="175000"/>
                    <a:alpha val="40000"/>
                  </a:schemeClr>
                </a:glow>
              </a:effectLst>
              <a:latin typeface="微软雅黑" panose="020B0503020204020204" pitchFamily="34" charset="-122"/>
              <a:ea typeface="微软雅黑" panose="020B0503020204020204" pitchFamily="34" charset="-122"/>
            </a:rPr>
            <a:t> 打印</a:t>
          </a:r>
          <a:endParaRPr lang="zh-CN" altLang="en-US" sz="1800" b="1">
            <a:effectLst>
              <a:glow rad="101600">
                <a:schemeClr val="accent1">
                  <a:satMod val="175000"/>
                  <a:alpha val="40000"/>
                </a:schemeClr>
              </a:glow>
            </a:effectLst>
            <a:latin typeface="微软雅黑" panose="020B0503020204020204" pitchFamily="34" charset="-122"/>
            <a:ea typeface="微软雅黑" panose="020B0503020204020204" pitchFamily="34" charset="-122"/>
          </a:endParaRPr>
        </a:p>
      </xdr:txBody>
    </xdr:sp>
    <xdr:clientData fPrintsWithSheet="0"/>
  </xdr:twoCellAnchor>
  <xdr:twoCellAnchor editAs="absolute">
    <xdr:from>
      <xdr:col>23</xdr:col>
      <xdr:colOff>12065</xdr:colOff>
      <xdr:row>24</xdr:row>
      <xdr:rowOff>101600</xdr:rowOff>
    </xdr:from>
    <xdr:to>
      <xdr:col>24</xdr:col>
      <xdr:colOff>59689</xdr:colOff>
      <xdr:row>27</xdr:row>
      <xdr:rowOff>130175</xdr:rowOff>
    </xdr:to>
    <xdr:sp macro="[0]!宏2">
      <xdr:nvSpPr>
        <xdr:cNvPr id="3" name="圆角矩形 2"/>
        <xdr:cNvSpPr/>
      </xdr:nvSpPr>
      <xdr:spPr>
        <a:xfrm>
          <a:off x="7567295" y="5309870"/>
          <a:ext cx="793115" cy="561975"/>
        </a:xfrm>
        <a:prstGeom prst="roundRect">
          <a:avLst/>
        </a:prstGeom>
        <a:solidFill>
          <a:srgbClr val="00B0F0">
            <a:alpha val="49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b="1">
              <a:effectLst>
                <a:glow rad="101600">
                  <a:schemeClr val="accent1">
                    <a:satMod val="175000"/>
                    <a:alpha val="40000"/>
                  </a:schemeClr>
                </a:glow>
              </a:effectLst>
              <a:latin typeface="微软雅黑" panose="020B0503020204020204" pitchFamily="34" charset="-122"/>
              <a:ea typeface="微软雅黑" panose="020B0503020204020204" pitchFamily="34" charset="-122"/>
            </a:rPr>
            <a:t> </a:t>
          </a:r>
          <a:r>
            <a:rPr lang="en-US" altLang="zh-CN" sz="1800" b="1">
              <a:effectLst>
                <a:glow rad="101600">
                  <a:schemeClr val="accent1">
                    <a:satMod val="175000"/>
                    <a:alpha val="40000"/>
                  </a:schemeClr>
                </a:glow>
              </a:effectLst>
              <a:latin typeface="微软雅黑" panose="020B0503020204020204" pitchFamily="34" charset="-122"/>
              <a:ea typeface="微软雅黑" panose="020B0503020204020204" pitchFamily="34" charset="-122"/>
            </a:rPr>
            <a:t>PDF</a:t>
          </a:r>
          <a:endParaRPr lang="zh-CN" altLang="en-US" sz="1800" b="1">
            <a:effectLst>
              <a:glow rad="101600">
                <a:schemeClr val="accent1">
                  <a:satMod val="175000"/>
                  <a:alpha val="40000"/>
                </a:schemeClr>
              </a:glow>
            </a:effectLst>
            <a:latin typeface="微软雅黑" panose="020B0503020204020204" pitchFamily="34" charset="-122"/>
            <a:ea typeface="微软雅黑" panose="020B0503020204020204" pitchFamily="34" charset="-122"/>
          </a:endParaRPr>
        </a:p>
      </xdr:txBody>
    </xdr:sp>
    <xdr:clientData fPrintsWithSheet="0"/>
  </xdr:twoCellAnchor>
  <xdr:twoCellAnchor editAs="absolute">
    <xdr:from>
      <xdr:col>23</xdr:col>
      <xdr:colOff>12065</xdr:colOff>
      <xdr:row>31</xdr:row>
      <xdr:rowOff>139700</xdr:rowOff>
    </xdr:from>
    <xdr:to>
      <xdr:col>24</xdr:col>
      <xdr:colOff>59689</xdr:colOff>
      <xdr:row>35</xdr:row>
      <xdr:rowOff>15875</xdr:rowOff>
    </xdr:to>
    <xdr:sp>
      <xdr:nvSpPr>
        <xdr:cNvPr id="5" name="圆角矩形 4">
          <a:hlinkClick xmlns:r="http://schemas.openxmlformats.org/officeDocument/2006/relationships" r:id="rId1"/>
        </xdr:cNvPr>
        <xdr:cNvSpPr/>
      </xdr:nvSpPr>
      <xdr:spPr>
        <a:xfrm>
          <a:off x="7567295" y="6586220"/>
          <a:ext cx="793115" cy="561975"/>
        </a:xfrm>
        <a:prstGeom prst="roundRect">
          <a:avLst/>
        </a:prstGeom>
        <a:solidFill>
          <a:srgbClr val="00B0F0">
            <a:alpha val="49000"/>
          </a:srgb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b="1">
              <a:effectLst>
                <a:glow rad="101600">
                  <a:schemeClr val="accent1">
                    <a:satMod val="175000"/>
                    <a:alpha val="40000"/>
                  </a:schemeClr>
                </a:glow>
              </a:effectLst>
              <a:latin typeface="微软雅黑" panose="020B0503020204020204" pitchFamily="34" charset="-122"/>
              <a:ea typeface="微软雅黑" panose="020B0503020204020204" pitchFamily="34" charset="-122"/>
            </a:rPr>
            <a:t> </a:t>
          </a:r>
          <a:r>
            <a:rPr lang="zh-CN" altLang="en-US" sz="1050" b="1">
              <a:effectLst>
                <a:glow rad="101600">
                  <a:schemeClr val="accent1">
                    <a:satMod val="175000"/>
                    <a:alpha val="40000"/>
                  </a:schemeClr>
                </a:glow>
              </a:effectLst>
              <a:latin typeface="微软雅黑" panose="020B0503020204020204" pitchFamily="34" charset="-122"/>
              <a:ea typeface="微软雅黑" panose="020B0503020204020204" pitchFamily="34" charset="-122"/>
            </a:rPr>
            <a:t>露点转换</a:t>
          </a:r>
          <a:endParaRPr lang="zh-CN" altLang="en-US" sz="1050" b="1">
            <a:effectLst>
              <a:glow rad="101600">
                <a:schemeClr val="accent1">
                  <a:satMod val="175000"/>
                  <a:alpha val="40000"/>
                </a:schemeClr>
              </a:glow>
            </a:effectLst>
            <a:latin typeface="微软雅黑" panose="020B0503020204020204" pitchFamily="34" charset="-122"/>
            <a:ea typeface="微软雅黑" panose="020B0503020204020204" pitchFamily="34" charset="-122"/>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8.83.244\Lgo\aa&#20256;&#36865;&#38376;aa\&#12290;&#26085;&#24120;&#24037;&#20316;&#27969;&#31243;\&#26631;&#20934;&#22120;&#25253;&#21578;&#21495;&#19982;&#26377;&#25928;&#26399;.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row r="1">
          <cell r="E1" t="str">
            <v>检定号 </v>
          </cell>
          <cell r="F1" t="str">
            <v>器具名称</v>
          </cell>
          <cell r="G1" t="str">
            <v>型号</v>
          </cell>
          <cell r="H1" t="str">
            <v>系列/工装号</v>
          </cell>
          <cell r="I1" t="str">
            <v>特殊要求</v>
          </cell>
          <cell r="J1" t="str">
            <v>送检单位</v>
          </cell>
          <cell r="K1" t="str">
            <v>柱位</v>
          </cell>
          <cell r="L1" t="str">
            <v>新周期</v>
          </cell>
          <cell r="M1" t="str">
            <v>到期日期 </v>
          </cell>
          <cell r="N1" t="str">
            <v>规程规范</v>
          </cell>
          <cell r="O1" t="str">
            <v>准确度</v>
          </cell>
          <cell r="P1" t="str">
            <v>报告号</v>
          </cell>
          <cell r="Q1" t="str">
            <v>月</v>
          </cell>
          <cell r="R1" t="str">
            <v>日</v>
          </cell>
          <cell r="S1" t="str">
            <v>年</v>
          </cell>
          <cell r="T1" t="str">
            <v>校准日期</v>
          </cell>
          <cell r="U1" t="str">
            <v>周期（月）</v>
          </cell>
        </row>
        <row r="2">
          <cell r="E2">
            <v>10222012</v>
          </cell>
          <cell r="F2" t="str">
            <v>堆栈式测温仪</v>
          </cell>
          <cell r="G2">
            <v>1560</v>
          </cell>
          <cell r="H2" t="str">
            <v>A8A958</v>
          </cell>
          <cell r="I2" t="str">
            <v>建标</v>
          </cell>
          <cell r="J2">
            <v>514</v>
          </cell>
          <cell r="K2">
            <v>218</v>
          </cell>
          <cell r="L2">
            <v>52</v>
          </cell>
          <cell r="M2">
            <v>43234</v>
          </cell>
          <cell r="N2" t="str">
            <v>JJG315-1983，JJG724-1991</v>
          </cell>
        </row>
        <row r="2">
          <cell r="P2" t="str">
            <v>DC17-1161
DC17-1218
LCE(N)-2017-0050</v>
          </cell>
          <cell r="Q2">
            <v>-7</v>
          </cell>
          <cell r="R2">
            <v>15</v>
          </cell>
          <cell r="S2">
            <v>2018</v>
          </cell>
          <cell r="T2">
            <v>42870</v>
          </cell>
          <cell r="U2">
            <v>12</v>
          </cell>
        </row>
        <row r="3">
          <cell r="E3">
            <v>15240056</v>
          </cell>
          <cell r="F3" t="str">
            <v>直流电源</v>
          </cell>
          <cell r="G3" t="str">
            <v>E3645A</v>
          </cell>
          <cell r="H3" t="str">
            <v>MY51340034</v>
          </cell>
        </row>
        <row r="3">
          <cell r="J3" t="str">
            <v>LCE</v>
          </cell>
          <cell r="K3">
            <v>110</v>
          </cell>
          <cell r="L3">
            <v>52</v>
          </cell>
          <cell r="M3">
            <v>43242</v>
          </cell>
          <cell r="N3" t="str">
            <v>JJG（航天）6-1999直流稳压电源检定规程</v>
          </cell>
          <cell r="O3" t="str">
            <v>通用</v>
          </cell>
        </row>
        <row r="3">
          <cell r="Q3">
            <v>-7</v>
          </cell>
          <cell r="R3">
            <v>23</v>
          </cell>
          <cell r="S3">
            <v>2018</v>
          </cell>
          <cell r="T3">
            <v>42878</v>
          </cell>
        </row>
        <row r="4">
          <cell r="E4">
            <v>15240057</v>
          </cell>
          <cell r="F4" t="str">
            <v>直流电源</v>
          </cell>
          <cell r="G4" t="str">
            <v>E3645A</v>
          </cell>
          <cell r="H4" t="str">
            <v>MY52090017</v>
          </cell>
        </row>
        <row r="4">
          <cell r="J4" t="str">
            <v>LCE</v>
          </cell>
          <cell r="K4">
            <v>110</v>
          </cell>
          <cell r="L4">
            <v>52</v>
          </cell>
          <cell r="M4">
            <v>43242</v>
          </cell>
          <cell r="N4" t="str">
            <v>JJG（航天）6-1999直流稳压电源检定规程</v>
          </cell>
          <cell r="O4" t="str">
            <v>通用</v>
          </cell>
        </row>
        <row r="4">
          <cell r="Q4">
            <v>-7</v>
          </cell>
          <cell r="R4">
            <v>23</v>
          </cell>
          <cell r="S4">
            <v>2018</v>
          </cell>
          <cell r="T4">
            <v>42878</v>
          </cell>
        </row>
        <row r="5">
          <cell r="E5">
            <v>10222033</v>
          </cell>
          <cell r="F5" t="str">
            <v>多功能校验仪</v>
          </cell>
          <cell r="G5" t="str">
            <v>MC6</v>
          </cell>
          <cell r="H5">
            <v>603383</v>
          </cell>
        </row>
        <row r="5">
          <cell r="J5" t="str">
            <v>LCE</v>
          </cell>
          <cell r="K5">
            <v>216</v>
          </cell>
          <cell r="L5">
            <v>13</v>
          </cell>
          <cell r="M5">
            <v>43262</v>
          </cell>
        </row>
        <row r="5">
          <cell r="O5" t="str">
            <v>电压测量/输出：TC1:（-10~80）mV，≤±（|0.015%读数|+2μV）;
电阻测量/输出：（10~1500）Ω，≤±（0.015%读数+20mΩ）;</v>
          </cell>
        </row>
        <row r="5">
          <cell r="Q5">
            <v>3</v>
          </cell>
          <cell r="R5">
            <v>12</v>
          </cell>
          <cell r="S5">
            <v>2018</v>
          </cell>
          <cell r="T5">
            <v>43171</v>
          </cell>
        </row>
        <row r="6">
          <cell r="E6">
            <v>10222031</v>
          </cell>
          <cell r="F6" t="str">
            <v>多功能校验仪</v>
          </cell>
          <cell r="G6" t="str">
            <v>MC6</v>
          </cell>
          <cell r="H6">
            <v>603381</v>
          </cell>
        </row>
        <row r="6">
          <cell r="J6" t="str">
            <v>LCE</v>
          </cell>
          <cell r="K6">
            <v>216</v>
          </cell>
          <cell r="L6">
            <v>13</v>
          </cell>
          <cell r="M6">
            <v>43262</v>
          </cell>
        </row>
        <row r="6">
          <cell r="O6" t="str">
            <v>电压测量/输出：TC1:（-10~80）mV，≤±（|0.015%读数|+2μV）;
电阻测量/输出：（10~1500）Ω，≤±（0.015%读数+20mΩ）;
电流输出：（0~50）mA，≤±（|0.02%读数|+0.4μA）;</v>
          </cell>
          <cell r="P6" t="str">
            <v>LCE(N)-2017-0111</v>
          </cell>
          <cell r="Q6">
            <v>3</v>
          </cell>
          <cell r="R6">
            <v>12</v>
          </cell>
          <cell r="S6">
            <v>2018</v>
          </cell>
          <cell r="T6">
            <v>43171</v>
          </cell>
          <cell r="U6">
            <v>3</v>
          </cell>
        </row>
        <row r="6">
          <cell r="X6" t="str">
            <v>≤±（0.015%读数+2μV）</v>
          </cell>
          <cell r="Y6" t="str">
            <v>≤±（0.015%读数+20mΩ）</v>
          </cell>
        </row>
        <row r="7">
          <cell r="E7">
            <v>15079085</v>
          </cell>
          <cell r="F7" t="str">
            <v>万用表</v>
          </cell>
          <cell r="G7">
            <v>87</v>
          </cell>
          <cell r="H7">
            <v>68620369</v>
          </cell>
        </row>
        <row r="7">
          <cell r="J7" t="str">
            <v>LCE</v>
          </cell>
          <cell r="K7" t="str">
            <v>S217</v>
          </cell>
          <cell r="L7">
            <v>52</v>
          </cell>
          <cell r="M7">
            <v>43265</v>
          </cell>
          <cell r="N7" t="str">
            <v>JJF(HU)1-2003</v>
          </cell>
          <cell r="O7" t="str">
            <v>通用</v>
          </cell>
        </row>
        <row r="7">
          <cell r="Q7">
            <v>-6</v>
          </cell>
          <cell r="R7">
            <v>15</v>
          </cell>
          <cell r="S7">
            <v>2018</v>
          </cell>
          <cell r="T7">
            <v>42901</v>
          </cell>
        </row>
        <row r="8">
          <cell r="E8">
            <v>10510018</v>
          </cell>
          <cell r="F8" t="str">
            <v>校验炉</v>
          </cell>
          <cell r="G8">
            <v>9144</v>
          </cell>
          <cell r="H8" t="str">
            <v>B53855</v>
          </cell>
        </row>
        <row r="8">
          <cell r="K8">
            <v>218</v>
          </cell>
          <cell r="L8">
            <v>52</v>
          </cell>
          <cell r="M8">
            <v>43266</v>
          </cell>
          <cell r="N8" t="str">
            <v>JJF1257-2010</v>
          </cell>
        </row>
        <row r="8">
          <cell r="P8" t="str">
            <v>LCP-2017-0286</v>
          </cell>
          <cell r="Q8">
            <v>-6</v>
          </cell>
          <cell r="R8">
            <v>16</v>
          </cell>
          <cell r="S8">
            <v>2018</v>
          </cell>
          <cell r="T8">
            <v>42902</v>
          </cell>
        </row>
        <row r="9">
          <cell r="E9">
            <v>10510019</v>
          </cell>
          <cell r="F9" t="str">
            <v>校验炉</v>
          </cell>
          <cell r="G9">
            <v>9142</v>
          </cell>
          <cell r="H9" t="str">
            <v>B52266</v>
          </cell>
        </row>
        <row r="9">
          <cell r="K9">
            <v>218</v>
          </cell>
          <cell r="L9">
            <v>52</v>
          </cell>
          <cell r="M9">
            <v>43266</v>
          </cell>
          <cell r="N9" t="str">
            <v>JJF1257-2010</v>
          </cell>
        </row>
        <row r="9">
          <cell r="P9" t="str">
            <v>LCP-2017-0287</v>
          </cell>
          <cell r="Q9">
            <v>-6</v>
          </cell>
          <cell r="R9">
            <v>16</v>
          </cell>
          <cell r="S9">
            <v>2018</v>
          </cell>
          <cell r="T9">
            <v>42902</v>
          </cell>
        </row>
        <row r="10">
          <cell r="E10">
            <v>10222019</v>
          </cell>
          <cell r="F10" t="str">
            <v>多功能校验仪</v>
          </cell>
          <cell r="G10" t="str">
            <v>200+</v>
          </cell>
          <cell r="H10">
            <v>85379</v>
          </cell>
          <cell r="I10" t="str">
            <v>建标；半年LCE，半年808</v>
          </cell>
          <cell r="J10">
            <v>808</v>
          </cell>
          <cell r="K10">
            <v>219</v>
          </cell>
          <cell r="L10">
            <v>26</v>
          </cell>
          <cell r="M10">
            <v>43278</v>
          </cell>
          <cell r="N10" t="str">
            <v>JJG 445-86;JJG315-83;JJG166-93；JJG724-91</v>
          </cell>
        </row>
        <row r="10">
          <cell r="Q10">
            <v>0</v>
          </cell>
          <cell r="R10">
            <v>28</v>
          </cell>
          <cell r="S10">
            <v>2018</v>
          </cell>
          <cell r="T10">
            <v>43097</v>
          </cell>
          <cell r="U10">
            <v>6</v>
          </cell>
        </row>
        <row r="10">
          <cell r="X10" t="str">
            <v>≤±（0.015%读数+2μV）</v>
          </cell>
          <cell r="Y10" t="str">
            <v>≤±（0.015%读数+20mΩ）</v>
          </cell>
        </row>
        <row r="11">
          <cell r="E11">
            <v>10293001</v>
          </cell>
          <cell r="F11" t="str">
            <v>电阻箱</v>
          </cell>
          <cell r="G11" t="str">
            <v>ZX25A</v>
          </cell>
          <cell r="H11">
            <v>8910139</v>
          </cell>
        </row>
        <row r="11">
          <cell r="J11" t="str">
            <v>LCE</v>
          </cell>
          <cell r="K11">
            <v>219</v>
          </cell>
          <cell r="L11">
            <v>13</v>
          </cell>
          <cell r="M11">
            <v>43278</v>
          </cell>
          <cell r="N11" t="str">
            <v>JJG 982-2003</v>
          </cell>
        </row>
        <row r="11">
          <cell r="Q11">
            <v>3</v>
          </cell>
          <cell r="R11">
            <v>28</v>
          </cell>
          <cell r="S11">
            <v>2018</v>
          </cell>
          <cell r="T11">
            <v>43187</v>
          </cell>
        </row>
        <row r="12">
          <cell r="E12">
            <v>15293014</v>
          </cell>
          <cell r="F12" t="str">
            <v>直流电阻器</v>
          </cell>
          <cell r="G12" t="str">
            <v>ZX74P</v>
          </cell>
          <cell r="H12">
            <v>130901</v>
          </cell>
        </row>
        <row r="12">
          <cell r="J12" t="str">
            <v>LCE</v>
          </cell>
          <cell r="K12">
            <v>221</v>
          </cell>
          <cell r="L12">
            <v>13</v>
          </cell>
          <cell r="M12">
            <v>43278</v>
          </cell>
          <cell r="N12" t="str">
            <v>JJG 982-2003</v>
          </cell>
        </row>
        <row r="12">
          <cell r="Q12">
            <v>3</v>
          </cell>
          <cell r="R12">
            <v>28</v>
          </cell>
          <cell r="S12">
            <v>2018</v>
          </cell>
          <cell r="T12">
            <v>43187</v>
          </cell>
          <cell r="U12">
            <v>3</v>
          </cell>
        </row>
        <row r="13">
          <cell r="E13">
            <v>10354010</v>
          </cell>
          <cell r="F13" t="str">
            <v>标准热电偶</v>
          </cell>
          <cell r="G13" t="str">
            <v>S</v>
          </cell>
          <cell r="H13">
            <v>9600</v>
          </cell>
        </row>
        <row r="13">
          <cell r="J13" t="str">
            <v>SBS</v>
          </cell>
          <cell r="K13">
            <v>218</v>
          </cell>
          <cell r="L13">
            <v>52</v>
          </cell>
          <cell r="M13">
            <v>43279</v>
          </cell>
          <cell r="N13" t="str">
            <v>APPROVED SUPP</v>
          </cell>
        </row>
        <row r="13">
          <cell r="P13" t="str">
            <v>2017E12-20-1163434001</v>
          </cell>
          <cell r="Q13">
            <v>-6</v>
          </cell>
          <cell r="R13">
            <v>29</v>
          </cell>
          <cell r="S13">
            <v>2018</v>
          </cell>
          <cell r="T13">
            <v>42915</v>
          </cell>
        </row>
        <row r="14">
          <cell r="E14">
            <v>17720027</v>
          </cell>
          <cell r="F14" t="str">
            <v>红外温度计</v>
          </cell>
          <cell r="G14" t="str">
            <v>MX2</v>
          </cell>
          <cell r="H14">
            <v>227</v>
          </cell>
        </row>
        <row r="14">
          <cell r="J14" t="str">
            <v>SBS</v>
          </cell>
          <cell r="K14">
            <v>218</v>
          </cell>
          <cell r="L14">
            <v>52</v>
          </cell>
          <cell r="M14">
            <v>43280</v>
          </cell>
          <cell r="N14" t="str">
            <v>JJG415-2001,JJG856-1994</v>
          </cell>
        </row>
        <row r="14">
          <cell r="Q14">
            <v>-6</v>
          </cell>
          <cell r="R14">
            <v>30</v>
          </cell>
          <cell r="S14">
            <v>2018</v>
          </cell>
          <cell r="T14">
            <v>42916</v>
          </cell>
        </row>
        <row r="15">
          <cell r="E15">
            <v>10222032</v>
          </cell>
          <cell r="F15" t="str">
            <v>多功能校验仪</v>
          </cell>
          <cell r="G15" t="str">
            <v>MC6</v>
          </cell>
          <cell r="H15">
            <v>603382</v>
          </cell>
        </row>
        <row r="15">
          <cell r="J15" t="str">
            <v>LCE</v>
          </cell>
          <cell r="K15">
            <v>216</v>
          </cell>
          <cell r="L15">
            <v>13</v>
          </cell>
          <cell r="M15">
            <v>43283</v>
          </cell>
        </row>
        <row r="15">
          <cell r="O15" t="str">
            <v>电压测量/输出：TC1:（-10~80）mV，≤±（|0.015%读数|+2μV）;
电阻测量/输出：（10~1500）Ω，≤±（0.015%读数+20mΩ）;
</v>
          </cell>
        </row>
        <row r="15">
          <cell r="Q15">
            <v>4</v>
          </cell>
          <cell r="R15">
            <v>3</v>
          </cell>
          <cell r="S15">
            <v>2018</v>
          </cell>
          <cell r="T15">
            <v>43193</v>
          </cell>
          <cell r="U15">
            <v>3</v>
          </cell>
        </row>
        <row r="15">
          <cell r="X15" t="str">
            <v>≤±（0.015%读数+2μV）</v>
          </cell>
          <cell r="Y15" t="str">
            <v>≤±（0.015%读数+20mΩ）</v>
          </cell>
        </row>
        <row r="16">
          <cell r="E16">
            <v>10222035</v>
          </cell>
          <cell r="F16" t="str">
            <v>手持式多功能校验仪 </v>
          </cell>
          <cell r="G16" t="str">
            <v>ASC-400 </v>
          </cell>
          <cell r="H16" t="str">
            <v>631893-00223 </v>
          </cell>
        </row>
        <row r="16">
          <cell r="J16" t="str">
            <v>LCP</v>
          </cell>
          <cell r="K16">
            <v>216</v>
          </cell>
          <cell r="L16">
            <v>13</v>
          </cell>
          <cell r="M16">
            <v>43298</v>
          </cell>
          <cell r="N16" t="str">
            <v>JJG315,JJG445,JJG166，JJG(航天)37，SCPC-0507</v>
          </cell>
          <cell r="O16" t="str">
            <v>电压测量/输出：TC:（-10~75）mV，≤±（0.02%读数+2μV）;
电阻测量/输出：（100~3000）Ω，≤±（0.02%读数+20mΩ）;
温度测量/输出：（T型：-80℃~150℃；J型：0℃~400℃;N型：0℃~1100℃)，≤±0.6℃</v>
          </cell>
        </row>
        <row r="17">
          <cell r="E17">
            <v>10222029</v>
          </cell>
          <cell r="F17" t="str">
            <v>便携式温度表</v>
          </cell>
          <cell r="G17" t="str">
            <v>54Ⅱ</v>
          </cell>
        </row>
        <row r="17">
          <cell r="J17" t="str">
            <v>LCP</v>
          </cell>
          <cell r="K17">
            <v>219</v>
          </cell>
          <cell r="L17">
            <v>13</v>
          </cell>
          <cell r="M17">
            <v>43298</v>
          </cell>
          <cell r="N17" t="str">
            <v>SCPC 0507,JJG 874</v>
          </cell>
        </row>
        <row r="17">
          <cell r="Q17">
            <v>4</v>
          </cell>
          <cell r="R17">
            <v>18</v>
          </cell>
          <cell r="S17">
            <v>2018</v>
          </cell>
          <cell r="T17">
            <v>43208</v>
          </cell>
          <cell r="U17">
            <v>3</v>
          </cell>
        </row>
        <row r="18">
          <cell r="E18">
            <v>10510025</v>
          </cell>
          <cell r="F18" t="str">
            <v>温湿度检定箱 </v>
          </cell>
          <cell r="G18" t="str">
            <v>EC30 </v>
          </cell>
          <cell r="H18">
            <v>1608221</v>
          </cell>
          <cell r="I18" t="str">
            <v>建标</v>
          </cell>
        </row>
        <row r="18">
          <cell r="K18">
            <v>219</v>
          </cell>
          <cell r="L18">
            <v>52</v>
          </cell>
          <cell r="M18">
            <v>43292</v>
          </cell>
        </row>
        <row r="18">
          <cell r="O18" t="str">
            <v>温度均匀度：0.3℃  湿度均匀度：1.0%RH(20℃)
温度波动度：±0.2℃  湿度波动度：±0.8%RH(20℃)</v>
          </cell>
          <cell r="P18" t="str">
            <v>GFJGJL1001170707417</v>
          </cell>
        </row>
        <row r="19">
          <cell r="E19">
            <v>10510026</v>
          </cell>
          <cell r="F19" t="str">
            <v>精密露点仪</v>
          </cell>
          <cell r="G19" t="str">
            <v>Dew Master</v>
          </cell>
          <cell r="H19">
            <v>52167</v>
          </cell>
          <cell r="I19" t="str">
            <v>建标</v>
          </cell>
          <cell r="J19">
            <v>304</v>
          </cell>
          <cell r="K19">
            <v>219</v>
          </cell>
          <cell r="L19">
            <v>52</v>
          </cell>
          <cell r="M19">
            <v>43304</v>
          </cell>
        </row>
        <row r="19">
          <cell r="O19" t="str">
            <v>露点精度：≤±0.2℃ DP
温度精度：≤±0.1℃</v>
          </cell>
          <cell r="P19" t="str">
            <v>GFJGJL1001170707268</v>
          </cell>
        </row>
        <row r="20">
          <cell r="E20">
            <v>10222010</v>
          </cell>
          <cell r="F20" t="str">
            <v>多功能校验仪</v>
          </cell>
          <cell r="G20">
            <v>200</v>
          </cell>
          <cell r="H20">
            <v>84317</v>
          </cell>
        </row>
        <row r="20">
          <cell r="J20" t="str">
            <v>LCE</v>
          </cell>
          <cell r="K20">
            <v>219</v>
          </cell>
          <cell r="L20">
            <v>13</v>
          </cell>
          <cell r="M20">
            <v>43308</v>
          </cell>
          <cell r="N20" t="str">
            <v>JJF1472-2014 </v>
          </cell>
          <cell r="O20" t="str">
            <v>电压测量/输出：TC1:（-10~80）mV，≤±（|0.015%读数|+2μV）;
电阻测量/输出：（10~1500）Ω，≤±（0.015%读数+20mΩ）;
</v>
          </cell>
        </row>
        <row r="20">
          <cell r="Q20">
            <v>4</v>
          </cell>
          <cell r="R20">
            <v>28</v>
          </cell>
          <cell r="S20">
            <v>2018</v>
          </cell>
          <cell r="T20">
            <v>43218</v>
          </cell>
        </row>
        <row r="20">
          <cell r="X20" t="str">
            <v>≤±（0.015%读数+2μV）</v>
          </cell>
          <cell r="Y20" t="str">
            <v>≤±（0.015%读数+20mΩ）</v>
          </cell>
        </row>
        <row r="21">
          <cell r="E21">
            <v>15340093</v>
          </cell>
          <cell r="F21" t="str">
            <v>秒表</v>
          </cell>
          <cell r="G21" t="str">
            <v>SJ9-2</v>
          </cell>
          <cell r="H21">
            <v>56632</v>
          </cell>
        </row>
        <row r="21">
          <cell r="J21" t="str">
            <v>LCE</v>
          </cell>
          <cell r="K21">
            <v>219</v>
          </cell>
          <cell r="L21">
            <v>52</v>
          </cell>
          <cell r="M21">
            <v>43308</v>
          </cell>
          <cell r="N21" t="str">
            <v>JJG 237-2010</v>
          </cell>
          <cell r="O21" t="str">
            <v>通用</v>
          </cell>
        </row>
        <row r="21">
          <cell r="Q21">
            <v>-5</v>
          </cell>
          <cell r="R21">
            <v>28</v>
          </cell>
          <cell r="S21">
            <v>2018</v>
          </cell>
          <cell r="T21">
            <v>42944</v>
          </cell>
        </row>
        <row r="22">
          <cell r="E22">
            <v>10354007</v>
          </cell>
          <cell r="F22" t="str">
            <v>标准热电偶</v>
          </cell>
          <cell r="G22" t="str">
            <v>S</v>
          </cell>
          <cell r="H22" t="str">
            <v>20-1-03</v>
          </cell>
          <cell r="I22" t="str">
            <v>建标</v>
          </cell>
          <cell r="J22">
            <v>304</v>
          </cell>
          <cell r="K22">
            <v>215</v>
          </cell>
          <cell r="L22">
            <v>52</v>
          </cell>
          <cell r="M22">
            <v>43318</v>
          </cell>
          <cell r="N22" t="str">
            <v>JJG75-1995</v>
          </cell>
          <cell r="O22" t="str">
            <v>用于转包、支线项目
精度：≤538℃时：≤±0.6℃；
&gt;538℃时：≤±0.1%
JJG75-1995：二等标准</v>
          </cell>
          <cell r="P22" t="str">
            <v>GFJGJL1001171100906</v>
          </cell>
          <cell r="Q22">
            <v>-4</v>
          </cell>
          <cell r="R22">
            <v>7</v>
          </cell>
          <cell r="S22">
            <v>2018</v>
          </cell>
          <cell r="T22">
            <v>42954</v>
          </cell>
        </row>
        <row r="23">
          <cell r="E23">
            <v>15079307</v>
          </cell>
          <cell r="F23" t="str">
            <v>数字万用表</v>
          </cell>
          <cell r="G23" t="str">
            <v>87V</v>
          </cell>
          <cell r="H23">
            <v>15340314</v>
          </cell>
        </row>
        <row r="23">
          <cell r="J23" t="str">
            <v>LCE</v>
          </cell>
          <cell r="K23">
            <v>110</v>
          </cell>
          <cell r="L23">
            <v>52</v>
          </cell>
          <cell r="M23">
            <v>43328</v>
          </cell>
          <cell r="N23" t="str">
            <v>JJF(沪)1-2003 数字多用表校准规范</v>
          </cell>
          <cell r="O23" t="str">
            <v>通用</v>
          </cell>
        </row>
        <row r="23">
          <cell r="Q23">
            <v>-4</v>
          </cell>
          <cell r="R23">
            <v>17</v>
          </cell>
          <cell r="S23">
            <v>2018</v>
          </cell>
          <cell r="T23">
            <v>42964</v>
          </cell>
        </row>
        <row r="24">
          <cell r="E24">
            <v>15079308</v>
          </cell>
          <cell r="F24" t="str">
            <v>数字万用表</v>
          </cell>
          <cell r="G24" t="str">
            <v>87Ⅴ</v>
          </cell>
          <cell r="H24">
            <v>15340313</v>
          </cell>
        </row>
        <row r="24">
          <cell r="J24" t="str">
            <v>LCE</v>
          </cell>
          <cell r="K24">
            <v>110</v>
          </cell>
          <cell r="L24">
            <v>52</v>
          </cell>
          <cell r="M24">
            <v>43328</v>
          </cell>
          <cell r="N24" t="str">
            <v>JJF(沪)1-2003 数字多用表校准规范</v>
          </cell>
          <cell r="O24" t="str">
            <v>通用</v>
          </cell>
        </row>
        <row r="24">
          <cell r="Q24">
            <v>-4</v>
          </cell>
          <cell r="R24">
            <v>17</v>
          </cell>
          <cell r="S24">
            <v>2018</v>
          </cell>
          <cell r="T24">
            <v>42964</v>
          </cell>
        </row>
        <row r="25">
          <cell r="E25">
            <v>15079305</v>
          </cell>
          <cell r="F25" t="str">
            <v>数字万用表</v>
          </cell>
          <cell r="G25" t="str">
            <v>287C</v>
          </cell>
          <cell r="H25">
            <v>15300024</v>
          </cell>
        </row>
        <row r="25">
          <cell r="J25" t="str">
            <v>LCE</v>
          </cell>
          <cell r="K25">
            <v>110</v>
          </cell>
          <cell r="L25">
            <v>52</v>
          </cell>
          <cell r="M25">
            <v>43332</v>
          </cell>
          <cell r="N25" t="str">
            <v>JJF(沪)1-2003 数字多用表校准规范</v>
          </cell>
          <cell r="O25" t="str">
            <v>通用</v>
          </cell>
        </row>
        <row r="25">
          <cell r="Q25">
            <v>-4</v>
          </cell>
          <cell r="R25">
            <v>21</v>
          </cell>
          <cell r="S25">
            <v>2018</v>
          </cell>
          <cell r="T25">
            <v>42968</v>
          </cell>
        </row>
        <row r="26">
          <cell r="E26">
            <v>15079306</v>
          </cell>
          <cell r="F26" t="str">
            <v>数字万用表</v>
          </cell>
          <cell r="G26" t="str">
            <v>287C</v>
          </cell>
          <cell r="H26">
            <v>15300025</v>
          </cell>
        </row>
        <row r="26">
          <cell r="J26" t="str">
            <v>LCE</v>
          </cell>
          <cell r="K26">
            <v>110</v>
          </cell>
          <cell r="L26">
            <v>52</v>
          </cell>
          <cell r="M26">
            <v>43332</v>
          </cell>
          <cell r="N26" t="str">
            <v>JJF(沪)1-2003 数字多用表校准规范</v>
          </cell>
          <cell r="O26" t="str">
            <v>通用</v>
          </cell>
        </row>
        <row r="26">
          <cell r="Q26">
            <v>-4</v>
          </cell>
          <cell r="R26">
            <v>21</v>
          </cell>
          <cell r="S26">
            <v>2018</v>
          </cell>
          <cell r="T26">
            <v>42968</v>
          </cell>
        </row>
        <row r="27">
          <cell r="E27">
            <v>15079309</v>
          </cell>
          <cell r="F27" t="str">
            <v>数字万用表</v>
          </cell>
          <cell r="G27">
            <v>179</v>
          </cell>
          <cell r="H27">
            <v>15540055</v>
          </cell>
        </row>
        <row r="27">
          <cell r="J27" t="str">
            <v>LCE</v>
          </cell>
          <cell r="K27">
            <v>110</v>
          </cell>
          <cell r="L27">
            <v>52</v>
          </cell>
          <cell r="M27">
            <v>43332</v>
          </cell>
          <cell r="N27" t="str">
            <v>JJF(沪)1-2003 数字多用表校准规范</v>
          </cell>
          <cell r="O27" t="str">
            <v>通用</v>
          </cell>
        </row>
        <row r="27">
          <cell r="Q27">
            <v>-4</v>
          </cell>
          <cell r="R27">
            <v>21</v>
          </cell>
          <cell r="S27">
            <v>2018</v>
          </cell>
          <cell r="T27">
            <v>42968</v>
          </cell>
        </row>
        <row r="28">
          <cell r="E28">
            <v>15181031</v>
          </cell>
          <cell r="F28" t="str">
            <v>绝缘抵抗计</v>
          </cell>
          <cell r="G28">
            <v>567862</v>
          </cell>
          <cell r="H28">
            <v>110117541</v>
          </cell>
        </row>
        <row r="28">
          <cell r="J28" t="str">
            <v>LCE</v>
          </cell>
          <cell r="K28">
            <v>110</v>
          </cell>
          <cell r="L28">
            <v>52</v>
          </cell>
          <cell r="M28">
            <v>43342</v>
          </cell>
          <cell r="N28" t="str">
            <v>JJG 724-91,JJG690-2003,JJG（航天）34-1999</v>
          </cell>
          <cell r="O28" t="str">
            <v>通用</v>
          </cell>
        </row>
        <row r="28">
          <cell r="Q28">
            <v>-4</v>
          </cell>
          <cell r="R28">
            <v>31</v>
          </cell>
          <cell r="S28">
            <v>2018</v>
          </cell>
          <cell r="T28">
            <v>42978</v>
          </cell>
        </row>
        <row r="29">
          <cell r="E29">
            <v>15181032</v>
          </cell>
          <cell r="F29" t="str">
            <v>绝缘抵抗计</v>
          </cell>
          <cell r="G29">
            <v>567862</v>
          </cell>
          <cell r="H29">
            <v>110117532</v>
          </cell>
        </row>
        <row r="29">
          <cell r="J29" t="str">
            <v>LCE</v>
          </cell>
          <cell r="K29">
            <v>110</v>
          </cell>
          <cell r="L29">
            <v>52</v>
          </cell>
          <cell r="M29">
            <v>43342</v>
          </cell>
          <cell r="N29" t="str">
            <v>JJG 724-91,JJG690-2003,JJG（航天）34-1999</v>
          </cell>
          <cell r="O29" t="str">
            <v>通用</v>
          </cell>
        </row>
        <row r="29">
          <cell r="Q29">
            <v>-4</v>
          </cell>
          <cell r="R29">
            <v>31</v>
          </cell>
          <cell r="S29">
            <v>2018</v>
          </cell>
          <cell r="T29">
            <v>42978</v>
          </cell>
        </row>
        <row r="30">
          <cell r="E30">
            <v>15181033</v>
          </cell>
          <cell r="F30" t="str">
            <v>绝缘抵抗计</v>
          </cell>
          <cell r="G30">
            <v>567862</v>
          </cell>
          <cell r="H30">
            <v>110117540</v>
          </cell>
        </row>
        <row r="30">
          <cell r="J30" t="str">
            <v>LCE</v>
          </cell>
          <cell r="K30">
            <v>110</v>
          </cell>
          <cell r="L30">
            <v>52</v>
          </cell>
          <cell r="M30">
            <v>43342</v>
          </cell>
          <cell r="N30" t="str">
            <v>JJG 724-91,JJG690-2003,JJG（航天）34-1999</v>
          </cell>
          <cell r="O30" t="str">
            <v>通用</v>
          </cell>
        </row>
        <row r="30">
          <cell r="Q30">
            <v>-4</v>
          </cell>
          <cell r="R30">
            <v>31</v>
          </cell>
          <cell r="S30">
            <v>2018</v>
          </cell>
          <cell r="T30">
            <v>42978</v>
          </cell>
        </row>
        <row r="31">
          <cell r="E31">
            <v>15209018</v>
          </cell>
          <cell r="F31" t="str">
            <v>微欧计</v>
          </cell>
          <cell r="G31" t="str">
            <v>CA6240</v>
          </cell>
          <cell r="H31" t="str">
            <v>174400HKV</v>
          </cell>
        </row>
        <row r="31">
          <cell r="J31" t="str">
            <v>LCE</v>
          </cell>
          <cell r="K31">
            <v>110</v>
          </cell>
          <cell r="L31">
            <v>52</v>
          </cell>
          <cell r="M31">
            <v>43342</v>
          </cell>
          <cell r="N31" t="str">
            <v>JJG837-2003</v>
          </cell>
          <cell r="O31" t="str">
            <v>通用</v>
          </cell>
        </row>
        <row r="31">
          <cell r="Q31">
            <v>-4</v>
          </cell>
          <cell r="R31">
            <v>31</v>
          </cell>
          <cell r="S31">
            <v>2018</v>
          </cell>
          <cell r="T31">
            <v>42978</v>
          </cell>
        </row>
        <row r="32">
          <cell r="E32">
            <v>15079310</v>
          </cell>
          <cell r="F32" t="str">
            <v>数字万用表</v>
          </cell>
          <cell r="G32">
            <v>179</v>
          </cell>
          <cell r="H32">
            <v>15540056</v>
          </cell>
        </row>
        <row r="32">
          <cell r="J32" t="str">
            <v>LCE</v>
          </cell>
          <cell r="K32">
            <v>110</v>
          </cell>
          <cell r="L32">
            <v>52</v>
          </cell>
          <cell r="M32">
            <v>43343</v>
          </cell>
          <cell r="N32" t="str">
            <v>JJF(沪)1-2003 数字多用表校准规范</v>
          </cell>
          <cell r="O32" t="str">
            <v>通用</v>
          </cell>
        </row>
        <row r="32">
          <cell r="Q32">
            <v>-4</v>
          </cell>
          <cell r="R32">
            <v>32</v>
          </cell>
          <cell r="S32">
            <v>2018</v>
          </cell>
          <cell r="T32">
            <v>42979</v>
          </cell>
        </row>
        <row r="33">
          <cell r="E33">
            <v>10510001</v>
          </cell>
          <cell r="F33" t="str">
            <v>黑体炉</v>
          </cell>
          <cell r="G33">
            <v>4181</v>
          </cell>
          <cell r="H33" t="str">
            <v>A8A228</v>
          </cell>
        </row>
        <row r="33">
          <cell r="J33" t="str">
            <v>SBS</v>
          </cell>
          <cell r="K33">
            <v>218</v>
          </cell>
          <cell r="L33">
            <v>52</v>
          </cell>
          <cell r="M33">
            <v>43348</v>
          </cell>
          <cell r="N33" t="str">
            <v>JJG 856-1994</v>
          </cell>
        </row>
        <row r="33">
          <cell r="P33" t="str">
            <v>2017E12-10-1227844001</v>
          </cell>
          <cell r="Q33">
            <v>-3</v>
          </cell>
          <cell r="R33">
            <v>6</v>
          </cell>
          <cell r="S33">
            <v>2018</v>
          </cell>
          <cell r="T33">
            <v>42984</v>
          </cell>
        </row>
        <row r="34">
          <cell r="E34">
            <v>10350003</v>
          </cell>
          <cell r="F34" t="str">
            <v>标准热电偶</v>
          </cell>
          <cell r="G34" t="str">
            <v>S</v>
          </cell>
          <cell r="H34" t="str">
            <v>S13-1-1011</v>
          </cell>
          <cell r="I34" t="str">
            <v>建标</v>
          </cell>
          <cell r="J34">
            <v>304</v>
          </cell>
          <cell r="K34">
            <v>218</v>
          </cell>
          <cell r="L34">
            <v>52</v>
          </cell>
          <cell r="M34">
            <v>43362</v>
          </cell>
          <cell r="N34" t="str">
            <v>JJG 75-1995</v>
          </cell>
        </row>
        <row r="34">
          <cell r="P34" t="str">
            <v>GFJGJL1001170905739</v>
          </cell>
          <cell r="Q34">
            <v>-3</v>
          </cell>
          <cell r="R34">
            <v>20</v>
          </cell>
          <cell r="S34">
            <v>2018</v>
          </cell>
          <cell r="T34">
            <v>42998</v>
          </cell>
        </row>
        <row r="35">
          <cell r="E35">
            <v>10510012</v>
          </cell>
          <cell r="F35" t="str">
            <v>表面温度校验器</v>
          </cell>
          <cell r="G35" t="str">
            <v>2200//3125</v>
          </cell>
          <cell r="H35" t="str">
            <v>B37561//B37399</v>
          </cell>
        </row>
        <row r="35">
          <cell r="J35" t="str">
            <v>SBS</v>
          </cell>
          <cell r="K35">
            <v>218</v>
          </cell>
          <cell r="L35">
            <v>52</v>
          </cell>
          <cell r="M35">
            <v>43370</v>
          </cell>
          <cell r="N35" t="str">
            <v>JJF 1409-2013</v>
          </cell>
        </row>
        <row r="35">
          <cell r="P35" t="str">
            <v>2017E11-10-1254105001</v>
          </cell>
          <cell r="Q35">
            <v>-3</v>
          </cell>
          <cell r="R35">
            <v>28</v>
          </cell>
          <cell r="S35">
            <v>2018</v>
          </cell>
          <cell r="T35">
            <v>43006</v>
          </cell>
        </row>
        <row r="36">
          <cell r="E36">
            <v>10222020</v>
          </cell>
          <cell r="F36" t="str">
            <v>温度校准仪</v>
          </cell>
          <cell r="G36" t="str">
            <v>525B</v>
          </cell>
          <cell r="H36">
            <v>1427059</v>
          </cell>
        </row>
        <row r="36">
          <cell r="J36" t="str">
            <v>LCE</v>
          </cell>
          <cell r="K36">
            <v>219</v>
          </cell>
          <cell r="L36">
            <v>26</v>
          </cell>
          <cell r="M36">
            <v>43375</v>
          </cell>
          <cell r="N36" t="str">
            <v>JJG 445-86;JJG(航天)38-87；JJG166-93;JJG724-91</v>
          </cell>
        </row>
        <row r="36">
          <cell r="P36" t="str">
            <v>LCE(N)-2017-0085</v>
          </cell>
          <cell r="Q36">
            <v>4</v>
          </cell>
          <cell r="R36">
            <v>3</v>
          </cell>
          <cell r="S36">
            <v>2018</v>
          </cell>
          <cell r="T36">
            <v>43193</v>
          </cell>
          <cell r="U36">
            <v>6</v>
          </cell>
        </row>
        <row r="37">
          <cell r="E37">
            <v>10510015</v>
          </cell>
          <cell r="F37" t="str">
            <v>恒温油槽</v>
          </cell>
          <cell r="G37" t="str">
            <v>DTS-300</v>
          </cell>
          <cell r="H37" t="str">
            <v>DY300154</v>
          </cell>
        </row>
        <row r="37">
          <cell r="K37">
            <v>218</v>
          </cell>
          <cell r="L37">
            <v>52</v>
          </cell>
          <cell r="M37">
            <v>43388</v>
          </cell>
          <cell r="N37" t="str">
            <v>APPROVED SUPP</v>
          </cell>
        </row>
        <row r="37">
          <cell r="P37" t="str">
            <v>GFJGJL1001171003803</v>
          </cell>
          <cell r="Q37">
            <v>-2</v>
          </cell>
          <cell r="R37">
            <v>16</v>
          </cell>
          <cell r="S37">
            <v>2018</v>
          </cell>
          <cell r="T37">
            <v>43024</v>
          </cell>
        </row>
        <row r="38">
          <cell r="E38">
            <v>17792312</v>
          </cell>
          <cell r="F38" t="str">
            <v>标准恒温槽</v>
          </cell>
          <cell r="G38">
            <v>6331</v>
          </cell>
          <cell r="H38" t="str">
            <v>A8A230</v>
          </cell>
          <cell r="I38" t="str">
            <v>建标</v>
          </cell>
        </row>
        <row r="38">
          <cell r="K38">
            <v>218</v>
          </cell>
          <cell r="L38">
            <v>52</v>
          </cell>
          <cell r="M38">
            <v>43388</v>
          </cell>
          <cell r="N38" t="str">
            <v>JJF1030-2010</v>
          </cell>
        </row>
        <row r="38">
          <cell r="P38" t="str">
            <v>GFJGJL1001171003802</v>
          </cell>
          <cell r="Q38">
            <v>-2</v>
          </cell>
          <cell r="R38">
            <v>16</v>
          </cell>
          <cell r="S38">
            <v>2018</v>
          </cell>
          <cell r="T38">
            <v>43024</v>
          </cell>
        </row>
        <row r="39">
          <cell r="E39">
            <v>10231002</v>
          </cell>
          <cell r="F39" t="str">
            <v>温湿度校验箱</v>
          </cell>
          <cell r="G39" t="str">
            <v>EC4</v>
          </cell>
          <cell r="H39">
            <v>908061</v>
          </cell>
          <cell r="I39" t="str">
            <v>建标</v>
          </cell>
        </row>
        <row r="39">
          <cell r="K39">
            <v>219</v>
          </cell>
          <cell r="L39">
            <v>52</v>
          </cell>
          <cell r="M39">
            <v>43388</v>
          </cell>
          <cell r="N39" t="str">
            <v>JJG 205-2005附录D</v>
          </cell>
        </row>
        <row r="39">
          <cell r="P39" t="str">
            <v>GFJGJL1001171003773</v>
          </cell>
          <cell r="Q39">
            <v>-2</v>
          </cell>
          <cell r="R39">
            <v>16</v>
          </cell>
          <cell r="S39">
            <v>2018</v>
          </cell>
          <cell r="T39">
            <v>43024</v>
          </cell>
        </row>
        <row r="40">
          <cell r="E40">
            <v>10510020</v>
          </cell>
          <cell r="F40" t="str">
            <v>恒温槽</v>
          </cell>
          <cell r="G40">
            <v>7381</v>
          </cell>
          <cell r="H40" t="str">
            <v>B53495</v>
          </cell>
        </row>
        <row r="40">
          <cell r="K40">
            <v>218</v>
          </cell>
          <cell r="L40">
            <v>52</v>
          </cell>
          <cell r="M40">
            <v>43388</v>
          </cell>
          <cell r="N40" t="str">
            <v>JJF1030-2010</v>
          </cell>
        </row>
        <row r="40">
          <cell r="P40" t="str">
            <v>GFJGJL1001171003805</v>
          </cell>
          <cell r="Q40">
            <v>-2</v>
          </cell>
          <cell r="R40">
            <v>16</v>
          </cell>
          <cell r="S40">
            <v>2018</v>
          </cell>
          <cell r="T40">
            <v>43024</v>
          </cell>
        </row>
        <row r="41">
          <cell r="E41">
            <v>10510016</v>
          </cell>
          <cell r="F41" t="str">
            <v>制冷恒温槽</v>
          </cell>
          <cell r="G41" t="str">
            <v>DTS-01</v>
          </cell>
          <cell r="H41" t="str">
            <v>DS010149</v>
          </cell>
        </row>
        <row r="41">
          <cell r="K41">
            <v>218</v>
          </cell>
          <cell r="L41">
            <v>52</v>
          </cell>
          <cell r="M41">
            <v>43388</v>
          </cell>
          <cell r="N41" t="str">
            <v>APPROVED SUPP</v>
          </cell>
        </row>
        <row r="41">
          <cell r="P41" t="str">
            <v>GFJGJL1001171003801</v>
          </cell>
          <cell r="Q41">
            <v>-2</v>
          </cell>
          <cell r="R41">
            <v>16</v>
          </cell>
          <cell r="S41">
            <v>2018</v>
          </cell>
          <cell r="T41">
            <v>43024</v>
          </cell>
        </row>
        <row r="42">
          <cell r="E42">
            <v>17792311</v>
          </cell>
          <cell r="F42" t="str">
            <v>标准恒温槽</v>
          </cell>
          <cell r="G42">
            <v>7381</v>
          </cell>
          <cell r="H42" t="str">
            <v>A8A202</v>
          </cell>
          <cell r="I42" t="str">
            <v>建标</v>
          </cell>
        </row>
        <row r="42">
          <cell r="K42">
            <v>218</v>
          </cell>
          <cell r="L42">
            <v>52</v>
          </cell>
          <cell r="M42">
            <v>43388</v>
          </cell>
          <cell r="N42" t="str">
            <v>JJF 1030-2010</v>
          </cell>
        </row>
        <row r="42">
          <cell r="Q42">
            <v>-2</v>
          </cell>
          <cell r="R42">
            <v>16</v>
          </cell>
          <cell r="S42">
            <v>2018</v>
          </cell>
          <cell r="T42">
            <v>43024</v>
          </cell>
        </row>
        <row r="43">
          <cell r="E43">
            <v>10222030</v>
          </cell>
          <cell r="F43" t="str">
            <v>热像仪</v>
          </cell>
          <cell r="G43" t="str">
            <v>Ti32</v>
          </cell>
          <cell r="H43">
            <v>13010147</v>
          </cell>
        </row>
        <row r="43">
          <cell r="J43" t="str">
            <v>SBS</v>
          </cell>
          <cell r="K43">
            <v>221</v>
          </cell>
          <cell r="L43">
            <v>52</v>
          </cell>
          <cell r="M43">
            <v>43402</v>
          </cell>
          <cell r="N43" t="str">
            <v>JJF 1187-2008</v>
          </cell>
          <cell r="O43" t="str">
            <v>精度要求（示值误差）：≤±2.8℃
测温一致性：≤±1.4℃</v>
          </cell>
          <cell r="P43" t="str">
            <v>2017E12-10-1275110001-01</v>
          </cell>
          <cell r="Q43">
            <v>-2</v>
          </cell>
          <cell r="R43">
            <v>30</v>
          </cell>
          <cell r="S43">
            <v>2018</v>
          </cell>
          <cell r="T43">
            <v>43038</v>
          </cell>
        </row>
        <row r="44">
          <cell r="E44">
            <v>10273001</v>
          </cell>
          <cell r="F44" t="str">
            <v>露点仪</v>
          </cell>
          <cell r="G44" t="str">
            <v>DEWMASTER</v>
          </cell>
          <cell r="H44">
            <v>36986</v>
          </cell>
          <cell r="I44" t="str">
            <v>建标</v>
          </cell>
          <cell r="J44">
            <v>304</v>
          </cell>
          <cell r="K44">
            <v>219</v>
          </cell>
          <cell r="L44">
            <v>52</v>
          </cell>
          <cell r="M44">
            <v>43410</v>
          </cell>
          <cell r="N44" t="str">
            <v>JJG499-2004，JJG874-2007</v>
          </cell>
          <cell r="O44" t="str">
            <v>露点精度：≤±0.2℃ DP
温度精度：≤±0.1℃</v>
          </cell>
          <cell r="P44" t="str">
            <v>GFJGJL1001171006690</v>
          </cell>
          <cell r="Q44">
            <v>-1</v>
          </cell>
          <cell r="R44">
            <v>7</v>
          </cell>
          <cell r="S44">
            <v>2018</v>
          </cell>
          <cell r="T44">
            <v>43046</v>
          </cell>
        </row>
        <row r="45">
          <cell r="E45">
            <v>10350001</v>
          </cell>
          <cell r="F45" t="str">
            <v>标准热电偶</v>
          </cell>
          <cell r="G45" t="str">
            <v>S</v>
          </cell>
          <cell r="H45" t="str">
            <v>S11-3538</v>
          </cell>
          <cell r="I45" t="str">
            <v>建标</v>
          </cell>
          <cell r="J45">
            <v>304</v>
          </cell>
          <cell r="K45">
            <v>215</v>
          </cell>
          <cell r="L45">
            <v>52</v>
          </cell>
          <cell r="M45">
            <v>43410</v>
          </cell>
          <cell r="N45" t="str">
            <v>JJG 75-1995</v>
          </cell>
          <cell r="O45" t="str">
            <v>用于转包、支线项目
精度：≤538℃时：≤±0.6℃；
&gt;538℃时：≤±0.1%
JJG75-1995：一等标准</v>
          </cell>
          <cell r="P45" t="str">
            <v>GFJGJL1001171100907</v>
          </cell>
          <cell r="Q45">
            <v>-1</v>
          </cell>
          <cell r="R45">
            <v>7</v>
          </cell>
          <cell r="S45">
            <v>2018</v>
          </cell>
          <cell r="T45">
            <v>43046</v>
          </cell>
          <cell r="U45">
            <v>12</v>
          </cell>
        </row>
        <row r="46">
          <cell r="E46">
            <v>10510021</v>
          </cell>
          <cell r="F46" t="str">
            <v>温度校准炉 </v>
          </cell>
          <cell r="G46" t="str">
            <v>9100S  </v>
          </cell>
          <cell r="H46" t="str">
            <v>B56682  </v>
          </cell>
        </row>
        <row r="46">
          <cell r="K46">
            <v>216</v>
          </cell>
          <cell r="L46">
            <v>52</v>
          </cell>
          <cell r="M46">
            <v>43410</v>
          </cell>
          <cell r="N46" t="str">
            <v>JJF 1030-2010</v>
          </cell>
          <cell r="O46" t="str">
            <v>：（35~375）℃
温度偏差：≤±0.3℃@35℃，≤±0.3℃@200℃，≤±0.5℃@375℃
波动性: ≤±0.1℃/10min@35℃，±0.1℃/10min@200℃，±0.3℃/10min@375℃
</v>
          </cell>
        </row>
        <row r="47">
          <cell r="E47">
            <v>10510022</v>
          </cell>
          <cell r="F47" t="str">
            <v>温度校准炉 </v>
          </cell>
          <cell r="G47" t="str">
            <v>9102S  </v>
          </cell>
          <cell r="H47" t="str">
            <v>B56190  </v>
          </cell>
        </row>
        <row r="47">
          <cell r="K47">
            <v>216</v>
          </cell>
          <cell r="L47">
            <v>52</v>
          </cell>
          <cell r="M47">
            <v>43410</v>
          </cell>
          <cell r="N47" t="str">
            <v>JJF 1030-2010</v>
          </cell>
        </row>
        <row r="48">
          <cell r="E48">
            <v>11068061</v>
          </cell>
          <cell r="F48" t="str">
            <v>数显游标卡尺</v>
          </cell>
          <cell r="G48" t="str">
            <v>0-150MM</v>
          </cell>
          <cell r="H48">
            <v>9101191</v>
          </cell>
        </row>
        <row r="48">
          <cell r="J48" t="str">
            <v>LCD</v>
          </cell>
          <cell r="K48">
            <v>218</v>
          </cell>
          <cell r="L48">
            <v>52</v>
          </cell>
          <cell r="M48">
            <v>43417</v>
          </cell>
          <cell r="N48" t="str">
            <v>JJG 30-2012 通用卡尺检定规程</v>
          </cell>
          <cell r="O48" t="str">
            <v>通用</v>
          </cell>
        </row>
        <row r="48">
          <cell r="Q48">
            <v>-1</v>
          </cell>
          <cell r="R48">
            <v>14</v>
          </cell>
          <cell r="S48">
            <v>2018</v>
          </cell>
          <cell r="T48">
            <v>43053</v>
          </cell>
        </row>
        <row r="49">
          <cell r="E49">
            <v>10273004</v>
          </cell>
          <cell r="F49" t="str">
            <v>精密数字温湿度计</v>
          </cell>
          <cell r="G49" t="str">
            <v>HP23</v>
          </cell>
          <cell r="H49">
            <v>6037</v>
          </cell>
        </row>
        <row r="49">
          <cell r="J49" t="str">
            <v>SBS</v>
          </cell>
          <cell r="K49">
            <v>219</v>
          </cell>
          <cell r="L49">
            <v>52</v>
          </cell>
          <cell r="M49">
            <v>43437</v>
          </cell>
          <cell r="N49" t="str">
            <v>JJF1076-2001;JJG874-2007</v>
          </cell>
        </row>
        <row r="49">
          <cell r="Q49">
            <v>0</v>
          </cell>
          <cell r="R49">
            <v>4</v>
          </cell>
          <cell r="S49">
            <v>2018</v>
          </cell>
          <cell r="T49">
            <v>43073</v>
          </cell>
        </row>
        <row r="50">
          <cell r="E50">
            <v>10354013</v>
          </cell>
          <cell r="F50" t="str">
            <v>标准铂电阻</v>
          </cell>
          <cell r="G50">
            <v>5626</v>
          </cell>
          <cell r="H50">
            <v>2053</v>
          </cell>
          <cell r="I50" t="str">
            <v>建标</v>
          </cell>
          <cell r="J50">
            <v>102</v>
          </cell>
          <cell r="K50">
            <v>218</v>
          </cell>
          <cell r="L50">
            <v>52</v>
          </cell>
          <cell r="M50">
            <v>43461</v>
          </cell>
          <cell r="N50" t="str">
            <v>JJG160-2007</v>
          </cell>
          <cell r="O50" t="str">
            <v>二等标准</v>
          </cell>
          <cell r="P50" t="str">
            <v>GFJGJL1003170006665</v>
          </cell>
          <cell r="Q50">
            <v>0</v>
          </cell>
          <cell r="R50">
            <v>28</v>
          </cell>
          <cell r="S50">
            <v>2018</v>
          </cell>
          <cell r="T50">
            <v>43097</v>
          </cell>
        </row>
        <row r="51">
          <cell r="E51">
            <v>10354014</v>
          </cell>
          <cell r="F51" t="str">
            <v>标准铂电阻</v>
          </cell>
          <cell r="G51">
            <v>5628</v>
          </cell>
          <cell r="H51">
            <v>2051</v>
          </cell>
          <cell r="I51" t="str">
            <v>建标</v>
          </cell>
          <cell r="J51">
            <v>102</v>
          </cell>
          <cell r="K51">
            <v>218</v>
          </cell>
          <cell r="L51">
            <v>52</v>
          </cell>
          <cell r="M51">
            <v>43461</v>
          </cell>
          <cell r="N51" t="str">
            <v>JJG160-2007</v>
          </cell>
          <cell r="O51" t="str">
            <v>二等标准</v>
          </cell>
          <cell r="P51" t="str">
            <v>GFJGJL1003170006663</v>
          </cell>
          <cell r="Q51">
            <v>0</v>
          </cell>
          <cell r="R51">
            <v>28</v>
          </cell>
          <cell r="S51">
            <v>2018</v>
          </cell>
          <cell r="T51">
            <v>43097</v>
          </cell>
        </row>
        <row r="52">
          <cell r="E52">
            <v>10222011</v>
          </cell>
          <cell r="F52" t="str">
            <v>数字温度计</v>
          </cell>
          <cell r="G52" t="str">
            <v>1502A/5626</v>
          </cell>
          <cell r="H52" t="str">
            <v>A87048/2086</v>
          </cell>
          <cell r="I52" t="str">
            <v>配套10354009</v>
          </cell>
          <cell r="J52" t="str">
            <v>SBS</v>
          </cell>
          <cell r="K52">
            <v>218</v>
          </cell>
          <cell r="L52">
            <v>52</v>
          </cell>
          <cell r="M52">
            <v>43461</v>
          </cell>
          <cell r="N52" t="str">
            <v>APPROVED SUPP</v>
          </cell>
        </row>
        <row r="52">
          <cell r="P52" t="str">
            <v>2017F11-10-1334847001</v>
          </cell>
          <cell r="Q52">
            <v>0</v>
          </cell>
          <cell r="R52">
            <v>28</v>
          </cell>
          <cell r="S52">
            <v>2018</v>
          </cell>
          <cell r="T52">
            <v>43097</v>
          </cell>
          <cell r="U52">
            <v>12</v>
          </cell>
          <cell r="V52" t="str">
            <v>\\ZZ-J1112661P\Lgo\aa传送门aa\。日常工作流程\标准器 扫描件\10222011</v>
          </cell>
        </row>
        <row r="53">
          <cell r="E53">
            <v>10510006</v>
          </cell>
          <cell r="F53" t="str">
            <v>冰点瓶</v>
          </cell>
          <cell r="G53" t="str">
            <v>OF-612-HT</v>
          </cell>
          <cell r="H53">
            <v>962</v>
          </cell>
          <cell r="I53" t="str">
            <v>建标</v>
          </cell>
          <cell r="J53">
            <v>304</v>
          </cell>
          <cell r="K53">
            <v>218</v>
          </cell>
          <cell r="L53">
            <v>104</v>
          </cell>
          <cell r="M53">
            <v>43498</v>
          </cell>
          <cell r="N53" t="str">
            <v>APPROVED SUPP</v>
          </cell>
        </row>
        <row r="53">
          <cell r="P53" t="str">
            <v>GFJGJL1001170312089</v>
          </cell>
          <cell r="Q53">
            <v>-22</v>
          </cell>
          <cell r="R53">
            <v>3</v>
          </cell>
          <cell r="S53">
            <v>2019</v>
          </cell>
          <cell r="T53">
            <v>42769</v>
          </cell>
          <cell r="U53">
            <v>24</v>
          </cell>
        </row>
        <row r="54">
          <cell r="E54">
            <v>10602003</v>
          </cell>
          <cell r="F54" t="str">
            <v>标准水银温度计</v>
          </cell>
          <cell r="G54" t="str">
            <v>-30-300^C</v>
          </cell>
          <cell r="H54">
            <v>18687</v>
          </cell>
          <cell r="I54" t="str">
            <v>建标</v>
          </cell>
          <cell r="J54" t="str">
            <v>SBS</v>
          </cell>
          <cell r="K54">
            <v>219</v>
          </cell>
          <cell r="L54">
            <v>104</v>
          </cell>
          <cell r="M54">
            <v>43503</v>
          </cell>
          <cell r="N54" t="str">
            <v>APPROVED SUPP</v>
          </cell>
          <cell r="O54" t="str">
            <v>二等标准</v>
          </cell>
          <cell r="P54" t="str">
            <v>2017E11-20-1024411001</v>
          </cell>
          <cell r="Q54">
            <v>-22</v>
          </cell>
          <cell r="R54">
            <v>8</v>
          </cell>
          <cell r="S54">
            <v>2019</v>
          </cell>
          <cell r="T54">
            <v>42774</v>
          </cell>
          <cell r="U54">
            <v>24</v>
          </cell>
        </row>
        <row r="55">
          <cell r="E55">
            <v>10354009</v>
          </cell>
          <cell r="F55" t="str">
            <v>标准铂电阻</v>
          </cell>
          <cell r="G55">
            <v>5626</v>
          </cell>
          <cell r="H55">
            <v>2086</v>
          </cell>
          <cell r="I55" t="str">
            <v>SBS:双月检，单月送</v>
          </cell>
          <cell r="J55" t="str">
            <v>SBS</v>
          </cell>
          <cell r="K55">
            <v>215</v>
          </cell>
          <cell r="L55">
            <v>52</v>
          </cell>
          <cell r="M55">
            <v>43519</v>
          </cell>
          <cell r="N55" t="str">
            <v>JJG160-2007</v>
          </cell>
          <cell r="O55" t="str">
            <v>U=20mK(k=2)</v>
          </cell>
        </row>
        <row r="55">
          <cell r="Q55">
            <v>-10</v>
          </cell>
          <cell r="R55">
            <v>24</v>
          </cell>
          <cell r="S55">
            <v>2019</v>
          </cell>
          <cell r="T55">
            <v>43155</v>
          </cell>
        </row>
        <row r="55">
          <cell r="V55" t="str">
            <v>\\ZZ-J1112661P\Lgo\aa传送门aa\。日常工作流程\标准器 扫描件\10354009</v>
          </cell>
        </row>
        <row r="56">
          <cell r="E56">
            <v>15181024</v>
          </cell>
          <cell r="F56" t="str">
            <v>绝缘电阻表</v>
          </cell>
          <cell r="G56" t="str">
            <v>ZC25B-3</v>
          </cell>
          <cell r="H56" t="str">
            <v>7-0471</v>
          </cell>
        </row>
        <row r="56">
          <cell r="J56" t="str">
            <v>LCE</v>
          </cell>
          <cell r="K56">
            <v>219</v>
          </cell>
          <cell r="L56">
            <v>52</v>
          </cell>
          <cell r="M56">
            <v>43522</v>
          </cell>
          <cell r="N56" t="str">
            <v>JJG622-1997绝缘电阻表（兆欧表）检定规程</v>
          </cell>
          <cell r="O56" t="str">
            <v>通用</v>
          </cell>
        </row>
        <row r="56">
          <cell r="Q56">
            <v>-10</v>
          </cell>
          <cell r="R56">
            <v>27</v>
          </cell>
          <cell r="S56">
            <v>2019</v>
          </cell>
          <cell r="T56">
            <v>43158</v>
          </cell>
          <cell r="U56">
            <v>12</v>
          </cell>
        </row>
        <row r="57">
          <cell r="E57">
            <v>10222009</v>
          </cell>
          <cell r="F57" t="str">
            <v>数字万用表</v>
          </cell>
          <cell r="G57">
            <v>2000</v>
          </cell>
          <cell r="H57">
            <v>1176049</v>
          </cell>
          <cell r="I57" t="str">
            <v>建标  10222009校完后，进行检定炉校准</v>
          </cell>
          <cell r="J57">
            <v>808</v>
          </cell>
          <cell r="K57">
            <v>220</v>
          </cell>
          <cell r="L57">
            <v>52</v>
          </cell>
          <cell r="M57">
            <v>43528</v>
          </cell>
          <cell r="N57" t="str">
            <v>JJG724-91</v>
          </cell>
        </row>
        <row r="57">
          <cell r="P57" t="str">
            <v>D2-170371</v>
          </cell>
          <cell r="Q57">
            <v>-9</v>
          </cell>
          <cell r="R57">
            <v>5</v>
          </cell>
          <cell r="S57">
            <v>2019</v>
          </cell>
          <cell r="T57">
            <v>43164</v>
          </cell>
        </row>
        <row r="58">
          <cell r="E58">
            <v>10222021</v>
          </cell>
          <cell r="F58" t="str">
            <v>四通道数字测温仪</v>
          </cell>
          <cell r="G58">
            <v>1529</v>
          </cell>
          <cell r="H58" t="str">
            <v>A9A099</v>
          </cell>
          <cell r="I58" t="str">
            <v>建标</v>
          </cell>
          <cell r="J58">
            <v>514</v>
          </cell>
          <cell r="K58">
            <v>218</v>
          </cell>
          <cell r="L58">
            <v>52</v>
          </cell>
          <cell r="M58">
            <v>43535</v>
          </cell>
        </row>
        <row r="58">
          <cell r="P58" t="str">
            <v>DC18-0458</v>
          </cell>
          <cell r="Q58">
            <v>-9</v>
          </cell>
          <cell r="R58">
            <v>12</v>
          </cell>
          <cell r="S58">
            <v>2019</v>
          </cell>
          <cell r="T58">
            <v>43171</v>
          </cell>
          <cell r="U58">
            <v>12</v>
          </cell>
        </row>
        <row r="59">
          <cell r="E59">
            <v>17720257</v>
          </cell>
          <cell r="F59" t="str">
            <v>数字温度表</v>
          </cell>
          <cell r="G59" t="str">
            <v>54 II</v>
          </cell>
          <cell r="H59">
            <v>16520007</v>
          </cell>
        </row>
        <row r="59">
          <cell r="J59" t="str">
            <v>LCP</v>
          </cell>
          <cell r="K59">
            <v>220</v>
          </cell>
          <cell r="L59">
            <v>52</v>
          </cell>
          <cell r="M59">
            <v>43537</v>
          </cell>
          <cell r="N59" t="str">
            <v>JJF1379-2012</v>
          </cell>
        </row>
        <row r="59">
          <cell r="Q59">
            <v>-9</v>
          </cell>
          <cell r="R59">
            <v>14</v>
          </cell>
          <cell r="S59">
            <v>2019</v>
          </cell>
          <cell r="T59">
            <v>43173</v>
          </cell>
          <cell r="U59">
            <v>12</v>
          </cell>
        </row>
        <row r="60">
          <cell r="E60">
            <v>10510007</v>
          </cell>
          <cell r="F60" t="str">
            <v>热电偶检定炉</v>
          </cell>
          <cell r="G60" t="str">
            <v>KRJ-600</v>
          </cell>
          <cell r="H60">
            <v>1106643</v>
          </cell>
          <cell r="I60" t="str">
            <v>建标10222009校完后，进行检定炉校准</v>
          </cell>
          <cell r="J60">
            <v>808</v>
          </cell>
          <cell r="K60">
            <v>218</v>
          </cell>
          <cell r="L60">
            <v>52</v>
          </cell>
          <cell r="M60">
            <v>43538</v>
          </cell>
          <cell r="N60" t="str">
            <v>JJG 1184-2007</v>
          </cell>
        </row>
        <row r="60">
          <cell r="P60" t="str">
            <v>T1-160951</v>
          </cell>
          <cell r="Q60">
            <v>-9</v>
          </cell>
          <cell r="R60">
            <v>15</v>
          </cell>
          <cell r="S60">
            <v>2019</v>
          </cell>
          <cell r="T60">
            <v>43174</v>
          </cell>
        </row>
        <row r="61">
          <cell r="E61">
            <v>10510024</v>
          </cell>
        </row>
        <row r="61">
          <cell r="G61" t="str">
            <v>PR107 </v>
          </cell>
          <cell r="H61" t="str">
            <v>PB2073017 </v>
          </cell>
        </row>
        <row r="61">
          <cell r="J61">
            <v>808</v>
          </cell>
          <cell r="K61">
            <v>218</v>
          </cell>
          <cell r="L61">
            <v>52</v>
          </cell>
          <cell r="M61">
            <v>43538</v>
          </cell>
          <cell r="N61" t="str">
            <v>JJF 1098-2003</v>
          </cell>
          <cell r="O61" t="str">
            <v>JJF 1098-2003 工作偶系统</v>
          </cell>
        </row>
        <row r="62">
          <cell r="E62">
            <v>10510008</v>
          </cell>
          <cell r="F62" t="str">
            <v>热电偶检定炉</v>
          </cell>
          <cell r="G62" t="str">
            <v>KRJ-600D</v>
          </cell>
          <cell r="H62">
            <v>1106802</v>
          </cell>
          <cell r="I62" t="str">
            <v>建标10222009校完后，进行检定炉校准</v>
          </cell>
          <cell r="J62">
            <v>808</v>
          </cell>
          <cell r="K62">
            <v>218</v>
          </cell>
          <cell r="L62">
            <v>52</v>
          </cell>
          <cell r="M62">
            <v>43538</v>
          </cell>
          <cell r="N62" t="str">
            <v>JJF 1184-2007</v>
          </cell>
        </row>
        <row r="62">
          <cell r="P62" t="str">
            <v>T1-170945</v>
          </cell>
          <cell r="Q62">
            <v>-9</v>
          </cell>
          <cell r="R62">
            <v>15</v>
          </cell>
          <cell r="S62">
            <v>2019</v>
          </cell>
          <cell r="T62">
            <v>43174</v>
          </cell>
        </row>
        <row r="63">
          <cell r="E63">
            <v>10354012</v>
          </cell>
          <cell r="F63" t="str">
            <v>标准铂电阻</v>
          </cell>
          <cell r="G63">
            <v>5628</v>
          </cell>
          <cell r="H63">
            <v>2003</v>
          </cell>
          <cell r="I63" t="str">
            <v>建标</v>
          </cell>
          <cell r="J63">
            <v>102</v>
          </cell>
          <cell r="K63">
            <v>218</v>
          </cell>
          <cell r="L63">
            <v>52</v>
          </cell>
          <cell r="M63">
            <v>43543</v>
          </cell>
          <cell r="N63" t="str">
            <v>JJG160-2007</v>
          </cell>
          <cell r="O63" t="str">
            <v>二等标准</v>
          </cell>
        </row>
        <row r="63">
          <cell r="Q63">
            <v>-9</v>
          </cell>
          <cell r="R63">
            <v>20</v>
          </cell>
          <cell r="S63">
            <v>2019</v>
          </cell>
          <cell r="T63">
            <v>43179</v>
          </cell>
        </row>
        <row r="64">
          <cell r="E64">
            <v>11050734</v>
          </cell>
          <cell r="F64" t="str">
            <v>游标卡尺</v>
          </cell>
          <cell r="G64" t="str">
            <v>0-125</v>
          </cell>
          <cell r="H64" t="str">
            <v>A203-524</v>
          </cell>
        </row>
        <row r="64">
          <cell r="J64" t="str">
            <v>LCD</v>
          </cell>
          <cell r="K64">
            <v>219</v>
          </cell>
          <cell r="L64">
            <v>52</v>
          </cell>
          <cell r="M64">
            <v>43557</v>
          </cell>
          <cell r="N64" t="str">
            <v>JJG 30-2012 通用卡尺检定规程</v>
          </cell>
          <cell r="O64" t="str">
            <v>通用</v>
          </cell>
        </row>
        <row r="64">
          <cell r="Q64">
            <v>-8</v>
          </cell>
          <cell r="R64">
            <v>3</v>
          </cell>
          <cell r="S64">
            <v>2019</v>
          </cell>
          <cell r="T64">
            <v>43193</v>
          </cell>
        </row>
        <row r="65">
          <cell r="E65">
            <v>10354008</v>
          </cell>
          <cell r="F65" t="str">
            <v>标准热电偶</v>
          </cell>
          <cell r="G65" t="str">
            <v>S</v>
          </cell>
          <cell r="H65" t="str">
            <v>2-119</v>
          </cell>
          <cell r="I65" t="str">
            <v>建标</v>
          </cell>
          <cell r="J65">
            <v>304</v>
          </cell>
          <cell r="K65">
            <v>215</v>
          </cell>
          <cell r="L65">
            <v>52</v>
          </cell>
          <cell r="M65">
            <v>43574</v>
          </cell>
          <cell r="N65" t="str">
            <v>JJG75-1995</v>
          </cell>
          <cell r="O65" t="str">
            <v>≤±0.6℃,JJG75-1995：二等标准</v>
          </cell>
        </row>
        <row r="65">
          <cell r="Q65">
            <v>-8</v>
          </cell>
          <cell r="R65">
            <v>20</v>
          </cell>
          <cell r="S65">
            <v>2019</v>
          </cell>
          <cell r="T65">
            <v>43210</v>
          </cell>
        </row>
        <row r="66">
          <cell r="E66">
            <v>10222034</v>
          </cell>
          <cell r="F66" t="str">
            <v>超级测温仪 </v>
          </cell>
          <cell r="G66" t="str">
            <v>1595A  </v>
          </cell>
          <cell r="H66" t="str">
            <v>B53200  </v>
          </cell>
        </row>
        <row r="66">
          <cell r="J66">
            <v>514</v>
          </cell>
          <cell r="K66">
            <v>216</v>
          </cell>
          <cell r="L66">
            <v>52</v>
          </cell>
          <cell r="M66">
            <v>43578</v>
          </cell>
        </row>
        <row r="66">
          <cell r="O66" t="str">
            <v>（1~10K）Ω:相对误差≤(1*10^-5)
</v>
          </cell>
        </row>
        <row r="67">
          <cell r="E67">
            <v>10273002</v>
          </cell>
          <cell r="F67" t="str">
            <v>手持式温湿度计</v>
          </cell>
          <cell r="G67">
            <v>635</v>
          </cell>
          <cell r="H67" t="str">
            <v>01669408/20195896/9</v>
          </cell>
        </row>
        <row r="67">
          <cell r="J67" t="str">
            <v>SBS</v>
          </cell>
          <cell r="K67">
            <v>219</v>
          </cell>
          <cell r="L67">
            <v>52</v>
          </cell>
          <cell r="M67">
            <v>43591</v>
          </cell>
          <cell r="N67" t="str">
            <v>JJF 1076-2001、JJG 874-2007</v>
          </cell>
        </row>
        <row r="67">
          <cell r="Q67">
            <v>-7</v>
          </cell>
          <cell r="R67">
            <v>7</v>
          </cell>
          <cell r="S67">
            <v>2019</v>
          </cell>
          <cell r="T67">
            <v>43227</v>
          </cell>
          <cell r="U67">
            <v>12</v>
          </cell>
        </row>
        <row r="68">
          <cell r="E68">
            <v>10510013</v>
          </cell>
          <cell r="F68" t="str">
            <v>温湿度发生器</v>
          </cell>
          <cell r="G68" t="str">
            <v>HG2-S</v>
          </cell>
          <cell r="H68" t="str">
            <v>VCT-HG2-1337(61213816</v>
          </cell>
        </row>
        <row r="68">
          <cell r="J68" t="str">
            <v>SBS</v>
          </cell>
          <cell r="K68">
            <v>217</v>
          </cell>
          <cell r="L68">
            <v>52</v>
          </cell>
          <cell r="M68">
            <v>43592</v>
          </cell>
        </row>
        <row r="68">
          <cell r="O68" t="str">
            <v>温度范围：(5~50)℃
温度均匀度≤0.10℃
温度波动度≤0.05℃/10min
湿度范围：(10~90)%RH
湿度波动度：≤1%RH</v>
          </cell>
        </row>
        <row r="68">
          <cell r="Q68">
            <v>-7</v>
          </cell>
          <cell r="R68">
            <v>8</v>
          </cell>
          <cell r="S68">
            <v>2019</v>
          </cell>
          <cell r="T68">
            <v>43228</v>
          </cell>
          <cell r="U68">
            <v>12</v>
          </cell>
        </row>
        <row r="69">
          <cell r="E69">
            <v>10510014</v>
          </cell>
          <cell r="F69" t="str">
            <v>精密露点仪</v>
          </cell>
          <cell r="G69" t="str">
            <v>S8000 REMOTE</v>
          </cell>
          <cell r="H69">
            <v>143984</v>
          </cell>
        </row>
        <row r="69">
          <cell r="J69" t="str">
            <v>SBS</v>
          </cell>
          <cell r="K69">
            <v>217</v>
          </cell>
          <cell r="L69">
            <v>52</v>
          </cell>
          <cell r="M69">
            <v>43592</v>
          </cell>
          <cell r="N69" t="str">
            <v>JJG499-2004</v>
          </cell>
          <cell r="O69" t="str">
            <v>露点范围：（-20~40）℃  DP
精度要求：≤±0.15℃ DP
温度范围：（0~50）℃
精度要求：≤±0.1℃</v>
          </cell>
        </row>
        <row r="69">
          <cell r="Q69">
            <v>-7</v>
          </cell>
          <cell r="R69">
            <v>8</v>
          </cell>
          <cell r="S69">
            <v>2019</v>
          </cell>
          <cell r="T69">
            <v>43228</v>
          </cell>
        </row>
        <row r="70">
          <cell r="E70">
            <v>10510005</v>
          </cell>
          <cell r="F70" t="str">
            <v>水三相点瓶</v>
          </cell>
          <cell r="G70" t="str">
            <v>9210//5901</v>
          </cell>
          <cell r="H70" t="str">
            <v>B08417//B-G2320</v>
          </cell>
          <cell r="I70" t="str">
            <v>建标</v>
          </cell>
          <cell r="J70">
            <v>304</v>
          </cell>
          <cell r="K70">
            <v>218</v>
          </cell>
          <cell r="L70">
            <v>104</v>
          </cell>
          <cell r="M70">
            <v>43593</v>
          </cell>
          <cell r="N70" t="str">
            <v>JJF1178-2007</v>
          </cell>
          <cell r="O70" t="str">
            <v>与上级检定结果差值≤3.0mK</v>
          </cell>
        </row>
        <row r="70">
          <cell r="Q70">
            <v>-19</v>
          </cell>
          <cell r="R70">
            <v>9</v>
          </cell>
          <cell r="S70">
            <v>2019</v>
          </cell>
          <cell r="T70">
            <v>42864</v>
          </cell>
          <cell r="U70">
            <v>24</v>
          </cell>
        </row>
        <row r="71">
          <cell r="E71">
            <v>10350002</v>
          </cell>
          <cell r="F71" t="str">
            <v>补偿导线</v>
          </cell>
          <cell r="G71">
            <v>1520</v>
          </cell>
          <cell r="H71">
            <v>112112</v>
          </cell>
          <cell r="I71" t="str">
            <v>建标</v>
          </cell>
          <cell r="J71">
            <v>808</v>
          </cell>
          <cell r="K71">
            <v>219</v>
          </cell>
          <cell r="L71">
            <v>104</v>
          </cell>
          <cell r="M71">
            <v>43635</v>
          </cell>
          <cell r="N71" t="str">
            <v>JJG 351- 1996</v>
          </cell>
        </row>
        <row r="71">
          <cell r="Q71">
            <v>-18</v>
          </cell>
          <cell r="R71">
            <v>20</v>
          </cell>
          <cell r="S71">
            <v>2019</v>
          </cell>
          <cell r="T71">
            <v>42906</v>
          </cell>
        </row>
        <row r="72">
          <cell r="E72">
            <v>10354015</v>
          </cell>
          <cell r="F72" t="str">
            <v>补偿导线</v>
          </cell>
          <cell r="G72">
            <v>1520</v>
          </cell>
          <cell r="H72">
            <v>112403</v>
          </cell>
          <cell r="I72" t="str">
            <v>建标</v>
          </cell>
          <cell r="J72">
            <v>808</v>
          </cell>
          <cell r="K72">
            <v>219</v>
          </cell>
          <cell r="L72">
            <v>104</v>
          </cell>
          <cell r="M72">
            <v>43671</v>
          </cell>
          <cell r="N72" t="str">
            <v>JJG351-1996</v>
          </cell>
        </row>
        <row r="72">
          <cell r="Q72">
            <v>-17</v>
          </cell>
          <cell r="R72">
            <v>26</v>
          </cell>
          <cell r="S72">
            <v>2019</v>
          </cell>
          <cell r="T72">
            <v>42942</v>
          </cell>
        </row>
        <row r="73">
          <cell r="E73">
            <v>10602001</v>
          </cell>
          <cell r="F73" t="str">
            <v>标准水银温度计</v>
          </cell>
        </row>
        <row r="73">
          <cell r="H73">
            <v>17623</v>
          </cell>
          <cell r="I73" t="str">
            <v>建标</v>
          </cell>
          <cell r="J73" t="str">
            <v>SBS</v>
          </cell>
          <cell r="K73">
            <v>219</v>
          </cell>
          <cell r="L73">
            <v>104</v>
          </cell>
          <cell r="M73">
            <v>43721</v>
          </cell>
          <cell r="N73" t="str">
            <v>JJG 161-2010</v>
          </cell>
        </row>
        <row r="73">
          <cell r="P73" t="str">
            <v>2017E11-20-1221733001</v>
          </cell>
          <cell r="Q73">
            <v>-15</v>
          </cell>
          <cell r="R73">
            <v>14</v>
          </cell>
          <cell r="S73">
            <v>2019</v>
          </cell>
          <cell r="T73">
            <v>42992</v>
          </cell>
        </row>
        <row r="74">
          <cell r="E74">
            <v>10510023</v>
          </cell>
        </row>
        <row r="74">
          <cell r="G74" t="str">
            <v>9260//5947 </v>
          </cell>
          <cell r="H74" t="str">
            <v>B3A358//AL-47036 </v>
          </cell>
        </row>
        <row r="74">
          <cell r="J74" t="str">
            <v>LCP</v>
          </cell>
          <cell r="K74">
            <v>216</v>
          </cell>
          <cell r="L74">
            <v>104</v>
          </cell>
          <cell r="M74">
            <v>43908</v>
          </cell>
          <cell r="N74" t="str">
            <v>JJF 1178-2007 </v>
          </cell>
        </row>
        <row r="74">
          <cell r="P74" t="str">
            <v>2016E11-10-002160</v>
          </cell>
          <cell r="Q74">
            <v>-21</v>
          </cell>
          <cell r="R74">
            <v>19</v>
          </cell>
          <cell r="S74">
            <v>2020</v>
          </cell>
          <cell r="T74">
            <v>43178</v>
          </cell>
        </row>
        <row r="75">
          <cell r="E75">
            <v>19450559</v>
          </cell>
          <cell r="F75" t="str">
            <v>量筒</v>
          </cell>
          <cell r="G75" t="str">
            <v>50ML</v>
          </cell>
          <cell r="H75">
            <v>8</v>
          </cell>
        </row>
        <row r="75">
          <cell r="J75" t="str">
            <v>LCD</v>
          </cell>
          <cell r="K75">
            <v>219</v>
          </cell>
          <cell r="L75">
            <v>156</v>
          </cell>
          <cell r="M75">
            <v>43986</v>
          </cell>
          <cell r="N75" t="str">
            <v>APPROVED SUPP</v>
          </cell>
          <cell r="O75" t="str">
            <v>通用</v>
          </cell>
        </row>
        <row r="75">
          <cell r="Q75">
            <v>-30</v>
          </cell>
          <cell r="R75">
            <v>5</v>
          </cell>
          <cell r="S75">
            <v>2020</v>
          </cell>
          <cell r="T75">
            <v>42891</v>
          </cell>
        </row>
        <row r="76">
          <cell r="E76">
            <v>19450552</v>
          </cell>
          <cell r="F76" t="str">
            <v>量筒</v>
          </cell>
          <cell r="G76" t="str">
            <v>50ML</v>
          </cell>
          <cell r="H76">
            <v>1</v>
          </cell>
        </row>
        <row r="76">
          <cell r="J76" t="str">
            <v>LCD</v>
          </cell>
          <cell r="K76">
            <v>219</v>
          </cell>
          <cell r="L76">
            <v>156</v>
          </cell>
          <cell r="M76">
            <v>43986</v>
          </cell>
          <cell r="N76" t="str">
            <v>APPROVED SUPP</v>
          </cell>
          <cell r="O76" t="str">
            <v>通用</v>
          </cell>
        </row>
        <row r="76">
          <cell r="Q76">
            <v>-30</v>
          </cell>
          <cell r="R76">
            <v>5</v>
          </cell>
          <cell r="S76">
            <v>2020</v>
          </cell>
          <cell r="T76">
            <v>42891</v>
          </cell>
        </row>
        <row r="77">
          <cell r="E77">
            <v>19450553</v>
          </cell>
          <cell r="F77" t="str">
            <v>量筒</v>
          </cell>
          <cell r="G77" t="str">
            <v>50ML</v>
          </cell>
          <cell r="H77">
            <v>2</v>
          </cell>
        </row>
        <row r="77">
          <cell r="J77" t="str">
            <v>LCD</v>
          </cell>
          <cell r="K77">
            <v>219</v>
          </cell>
          <cell r="L77">
            <v>156</v>
          </cell>
          <cell r="M77">
            <v>43986</v>
          </cell>
          <cell r="N77" t="str">
            <v>APPROVED SUPP</v>
          </cell>
          <cell r="O77" t="str">
            <v>通用</v>
          </cell>
        </row>
        <row r="77">
          <cell r="Q77">
            <v>-30</v>
          </cell>
          <cell r="R77">
            <v>5</v>
          </cell>
          <cell r="S77">
            <v>2020</v>
          </cell>
          <cell r="T77">
            <v>42891</v>
          </cell>
        </row>
        <row r="78">
          <cell r="E78">
            <v>19450555</v>
          </cell>
          <cell r="F78" t="str">
            <v>量筒</v>
          </cell>
          <cell r="G78" t="str">
            <v>50ML</v>
          </cell>
          <cell r="H78">
            <v>4</v>
          </cell>
        </row>
        <row r="78">
          <cell r="J78" t="str">
            <v>LCD</v>
          </cell>
          <cell r="K78">
            <v>219</v>
          </cell>
          <cell r="L78">
            <v>156</v>
          </cell>
          <cell r="M78">
            <v>43986</v>
          </cell>
          <cell r="N78" t="str">
            <v>APPROVED SUPP</v>
          </cell>
          <cell r="O78" t="str">
            <v>通用</v>
          </cell>
        </row>
        <row r="78">
          <cell r="Q78">
            <v>-30</v>
          </cell>
          <cell r="R78">
            <v>5</v>
          </cell>
          <cell r="S78">
            <v>2020</v>
          </cell>
          <cell r="T78">
            <v>42891</v>
          </cell>
        </row>
        <row r="79">
          <cell r="E79">
            <v>19450556</v>
          </cell>
          <cell r="F79" t="str">
            <v>量筒</v>
          </cell>
          <cell r="G79" t="str">
            <v>50ML</v>
          </cell>
          <cell r="H79">
            <v>5</v>
          </cell>
        </row>
        <row r="79">
          <cell r="J79" t="str">
            <v>LCD</v>
          </cell>
          <cell r="K79">
            <v>219</v>
          </cell>
          <cell r="L79">
            <v>156</v>
          </cell>
          <cell r="M79">
            <v>43986</v>
          </cell>
          <cell r="N79" t="str">
            <v>APPROVED SUPP</v>
          </cell>
          <cell r="O79" t="str">
            <v>通用</v>
          </cell>
        </row>
        <row r="79">
          <cell r="Q79">
            <v>-30</v>
          </cell>
          <cell r="R79">
            <v>5</v>
          </cell>
          <cell r="S79">
            <v>2020</v>
          </cell>
          <cell r="T79">
            <v>42891</v>
          </cell>
        </row>
        <row r="80">
          <cell r="E80">
            <v>19450557</v>
          </cell>
          <cell r="F80" t="str">
            <v>量筒</v>
          </cell>
          <cell r="G80" t="str">
            <v>50ML</v>
          </cell>
          <cell r="H80">
            <v>6</v>
          </cell>
        </row>
        <row r="80">
          <cell r="J80" t="str">
            <v>LCD</v>
          </cell>
          <cell r="K80">
            <v>219</v>
          </cell>
          <cell r="L80">
            <v>156</v>
          </cell>
          <cell r="M80">
            <v>43986</v>
          </cell>
          <cell r="N80" t="str">
            <v>APPROVED SUPP</v>
          </cell>
          <cell r="O80" t="str">
            <v>通用</v>
          </cell>
        </row>
        <row r="80">
          <cell r="Q80">
            <v>-30</v>
          </cell>
          <cell r="R80">
            <v>5</v>
          </cell>
          <cell r="S80">
            <v>2020</v>
          </cell>
          <cell r="T80">
            <v>42891</v>
          </cell>
        </row>
        <row r="81">
          <cell r="E81">
            <v>19450558</v>
          </cell>
          <cell r="F81" t="str">
            <v>量筒</v>
          </cell>
          <cell r="G81" t="str">
            <v>50ML</v>
          </cell>
          <cell r="H81">
            <v>7</v>
          </cell>
        </row>
        <row r="81">
          <cell r="J81" t="str">
            <v>LCD</v>
          </cell>
          <cell r="K81">
            <v>219</v>
          </cell>
          <cell r="L81">
            <v>156</v>
          </cell>
          <cell r="M81">
            <v>43986</v>
          </cell>
          <cell r="N81" t="str">
            <v>APPROVED SUPP</v>
          </cell>
          <cell r="O81" t="str">
            <v>通用</v>
          </cell>
        </row>
        <row r="81">
          <cell r="Q81">
            <v>-30</v>
          </cell>
          <cell r="R81">
            <v>5</v>
          </cell>
          <cell r="S81">
            <v>2020</v>
          </cell>
          <cell r="T81">
            <v>42891</v>
          </cell>
        </row>
        <row r="82">
          <cell r="E82">
            <v>10350005</v>
          </cell>
          <cell r="F82" t="str">
            <v>热电阻</v>
          </cell>
          <cell r="G82" t="str">
            <v>Pt100 </v>
          </cell>
          <cell r="H82" t="str">
            <v>#1</v>
          </cell>
        </row>
        <row r="82">
          <cell r="J82" t="str">
            <v>LCP</v>
          </cell>
          <cell r="K82">
            <v>218</v>
          </cell>
        </row>
        <row r="82">
          <cell r="N82" t="str">
            <v>JJG 229-2010 </v>
          </cell>
        </row>
        <row r="83">
          <cell r="E83">
            <v>10350006</v>
          </cell>
          <cell r="F83" t="str">
            <v>热电阻</v>
          </cell>
          <cell r="G83" t="str">
            <v>Pt100 </v>
          </cell>
        </row>
        <row r="83">
          <cell r="J83" t="str">
            <v>LCP</v>
          </cell>
          <cell r="K83">
            <v>218</v>
          </cell>
          <cell r="L83">
            <v>52</v>
          </cell>
        </row>
        <row r="83">
          <cell r="N83" t="str">
            <v>JJG 229-2010 </v>
          </cell>
        </row>
        <row r="84">
          <cell r="E84">
            <v>15041005</v>
          </cell>
          <cell r="F84" t="str">
            <v>阻抗计</v>
          </cell>
          <cell r="G84" t="str">
            <v>252/SP2596</v>
          </cell>
          <cell r="H84">
            <v>20201112596</v>
          </cell>
        </row>
        <row r="84">
          <cell r="J84" t="str">
            <v>LCE</v>
          </cell>
          <cell r="K84">
            <v>110</v>
          </cell>
          <cell r="L84">
            <v>26</v>
          </cell>
        </row>
        <row r="84">
          <cell r="N84" t="str">
            <v>SCPC1-0013交流阻抗表878A校准程序</v>
          </cell>
          <cell r="O84" t="str">
            <v>通用</v>
          </cell>
        </row>
        <row r="84">
          <cell r="Q84">
            <v>-5</v>
          </cell>
          <cell r="R84">
            <v>1</v>
          </cell>
          <cell r="S84">
            <v>1900</v>
          </cell>
          <cell r="T84" t="e">
            <v>#NUM!</v>
          </cell>
        </row>
        <row r="85">
          <cell r="E85">
            <v>15041006</v>
          </cell>
          <cell r="F85" t="str">
            <v>阻抗计</v>
          </cell>
          <cell r="G85" t="str">
            <v>252/SP2596</v>
          </cell>
          <cell r="H85">
            <v>20101112596</v>
          </cell>
        </row>
        <row r="85">
          <cell r="J85" t="str">
            <v>LCE</v>
          </cell>
          <cell r="K85">
            <v>110</v>
          </cell>
          <cell r="L85">
            <v>26</v>
          </cell>
        </row>
        <row r="85">
          <cell r="N85" t="str">
            <v>SCPC1-0013交流阻抗表878A校准程序</v>
          </cell>
          <cell r="O85" t="str">
            <v>通用</v>
          </cell>
        </row>
        <row r="85">
          <cell r="Q85">
            <v>-5</v>
          </cell>
          <cell r="R85">
            <v>1</v>
          </cell>
          <cell r="S85">
            <v>1900</v>
          </cell>
          <cell r="T85" t="e">
            <v>#NUM!</v>
          </cell>
        </row>
        <row r="86">
          <cell r="E86">
            <v>10510004</v>
          </cell>
          <cell r="F86" t="str">
            <v>热电偶检定炉</v>
          </cell>
          <cell r="G86" t="str">
            <v>9112B</v>
          </cell>
          <cell r="H86" t="str">
            <v>A8A071</v>
          </cell>
        </row>
        <row r="86">
          <cell r="J86" t="str">
            <v>SBS</v>
          </cell>
          <cell r="K86">
            <v>218</v>
          </cell>
          <cell r="L86">
            <v>52</v>
          </cell>
        </row>
        <row r="86">
          <cell r="N86" t="str">
            <v>JJF 1184-2007,JJF1257-2010</v>
          </cell>
        </row>
        <row r="86">
          <cell r="P86" t="str">
            <v>2015E12-30-000125</v>
          </cell>
          <cell r="Q86">
            <v>-11</v>
          </cell>
          <cell r="R86">
            <v>1</v>
          </cell>
          <cell r="S86">
            <v>1900</v>
          </cell>
          <cell r="T86" t="e">
            <v>#NUM!</v>
          </cell>
        </row>
        <row r="87">
          <cell r="E87">
            <v>10510011</v>
          </cell>
          <cell r="F87" t="str">
            <v>微型恒温槽</v>
          </cell>
          <cell r="G87">
            <v>7102</v>
          </cell>
          <cell r="H87" t="str">
            <v>B32951</v>
          </cell>
        </row>
        <row r="87">
          <cell r="J87" t="str">
            <v>SBS</v>
          </cell>
          <cell r="K87">
            <v>218</v>
          </cell>
          <cell r="L87">
            <v>52</v>
          </cell>
        </row>
        <row r="87">
          <cell r="N87" t="str">
            <v>JJF 1030-2010</v>
          </cell>
        </row>
        <row r="87">
          <cell r="P87" t="str">
            <v>2015E11-30-000129</v>
          </cell>
          <cell r="Q87">
            <v>-11</v>
          </cell>
          <cell r="R87">
            <v>1</v>
          </cell>
          <cell r="S87">
            <v>1900</v>
          </cell>
          <cell r="T87" t="e">
            <v>#NUM!</v>
          </cell>
        </row>
        <row r="88">
          <cell r="E88">
            <v>17510007</v>
          </cell>
          <cell r="F88" t="str">
            <v>干式炉</v>
          </cell>
          <cell r="G88" t="str">
            <v>T100</v>
          </cell>
          <cell r="H88">
            <v>22165</v>
          </cell>
        </row>
        <row r="88">
          <cell r="J88" t="str">
            <v>LCP</v>
          </cell>
          <cell r="K88">
            <v>218</v>
          </cell>
          <cell r="L88">
            <v>52</v>
          </cell>
        </row>
        <row r="88">
          <cell r="N88" t="str">
            <v>JJF 1030-2010</v>
          </cell>
        </row>
        <row r="88">
          <cell r="Q88">
            <v>-11</v>
          </cell>
          <cell r="R88">
            <v>1</v>
          </cell>
          <cell r="S88">
            <v>1900</v>
          </cell>
          <cell r="T88" t="e">
            <v>#NUM!</v>
          </cell>
          <cell r="U88">
            <v>12</v>
          </cell>
        </row>
        <row r="89">
          <cell r="E89">
            <v>11900891</v>
          </cell>
          <cell r="F89" t="str">
            <v>钢卷尺</v>
          </cell>
          <cell r="G89" t="str">
            <v>5M</v>
          </cell>
          <cell r="H89" t="str">
            <v>NONE</v>
          </cell>
        </row>
        <row r="89">
          <cell r="J89" t="str">
            <v>LCD</v>
          </cell>
          <cell r="K89">
            <v>218</v>
          </cell>
          <cell r="L89">
            <v>52</v>
          </cell>
        </row>
        <row r="89">
          <cell r="N89" t="str">
            <v>APPROVED SUPP</v>
          </cell>
          <cell r="O89" t="str">
            <v>通用</v>
          </cell>
        </row>
        <row r="89">
          <cell r="Q89">
            <v>-11</v>
          </cell>
          <cell r="R89">
            <v>1</v>
          </cell>
          <cell r="S89">
            <v>1900</v>
          </cell>
          <cell r="T89" t="e">
            <v>#NUM!</v>
          </cell>
          <cell r="U89">
            <v>12</v>
          </cell>
        </row>
        <row r="90">
          <cell r="E90">
            <v>17273125</v>
          </cell>
          <cell r="F90" t="str">
            <v>温湿度记录仪</v>
          </cell>
          <cell r="G90" t="str">
            <v>DSR-THEXT-UC</v>
          </cell>
          <cell r="H90" t="str">
            <v>THEXT1312102816UC</v>
          </cell>
        </row>
        <row r="90">
          <cell r="J90" t="str">
            <v>LCP</v>
          </cell>
          <cell r="K90">
            <v>221</v>
          </cell>
          <cell r="L90">
            <v>52</v>
          </cell>
        </row>
        <row r="90">
          <cell r="N90" t="str">
            <v>JJF 1076-2001</v>
          </cell>
          <cell r="O90" t="str">
            <v>通用</v>
          </cell>
        </row>
        <row r="90">
          <cell r="Q90">
            <v>-11</v>
          </cell>
          <cell r="R90">
            <v>1</v>
          </cell>
          <cell r="S90">
            <v>1900</v>
          </cell>
          <cell r="T90" t="e">
            <v>#NUM!</v>
          </cell>
          <cell r="U90">
            <v>12</v>
          </cell>
        </row>
        <row r="91">
          <cell r="E91">
            <v>17722006</v>
          </cell>
          <cell r="F91" t="str">
            <v>温湿度记录仪</v>
          </cell>
          <cell r="G91" t="str">
            <v>ZJ1</v>
          </cell>
          <cell r="H91">
            <v>872211</v>
          </cell>
        </row>
        <row r="91">
          <cell r="J91" t="str">
            <v>LCP</v>
          </cell>
          <cell r="K91">
            <v>215</v>
          </cell>
          <cell r="L91">
            <v>52</v>
          </cell>
        </row>
        <row r="91">
          <cell r="N91" t="str">
            <v>JJG 205-2005</v>
          </cell>
          <cell r="O91" t="str">
            <v>通用</v>
          </cell>
        </row>
        <row r="91">
          <cell r="Q91">
            <v>-11</v>
          </cell>
          <cell r="R91">
            <v>1</v>
          </cell>
          <cell r="S91">
            <v>1900</v>
          </cell>
          <cell r="T91" t="e">
            <v>#NUM!</v>
          </cell>
          <cell r="U91">
            <v>12</v>
          </cell>
        </row>
        <row r="92">
          <cell r="E92">
            <v>17722138</v>
          </cell>
          <cell r="F92" t="str">
            <v>温湿度记录仪</v>
          </cell>
          <cell r="G92" t="str">
            <v>ZJ1-2A(ZB)</v>
          </cell>
          <cell r="H92">
            <v>508085</v>
          </cell>
        </row>
        <row r="92">
          <cell r="J92" t="str">
            <v>LCP</v>
          </cell>
          <cell r="K92">
            <v>219</v>
          </cell>
          <cell r="L92">
            <v>52</v>
          </cell>
        </row>
        <row r="92">
          <cell r="N92" t="str">
            <v>JJG 205-2005</v>
          </cell>
          <cell r="O92" t="str">
            <v>通用</v>
          </cell>
        </row>
        <row r="92">
          <cell r="Q92">
            <v>-11</v>
          </cell>
          <cell r="R92">
            <v>1</v>
          </cell>
          <cell r="S92">
            <v>1900</v>
          </cell>
          <cell r="T92" t="e">
            <v>#NUM!</v>
          </cell>
        </row>
        <row r="93">
          <cell r="E93">
            <v>17273129</v>
          </cell>
          <cell r="F93" t="str">
            <v>温湿度记录器</v>
          </cell>
          <cell r="G93" t="str">
            <v>HL-20D</v>
          </cell>
          <cell r="H93">
            <v>61168968</v>
          </cell>
        </row>
        <row r="93">
          <cell r="J93" t="str">
            <v>LCP</v>
          </cell>
          <cell r="K93">
            <v>221</v>
          </cell>
          <cell r="L93">
            <v>52</v>
          </cell>
        </row>
        <row r="93">
          <cell r="N93" t="str">
            <v>JJF 1076-2001、JJF 1183-2007</v>
          </cell>
          <cell r="O93" t="str">
            <v>通用</v>
          </cell>
        </row>
        <row r="93">
          <cell r="Q93">
            <v>-11</v>
          </cell>
          <cell r="R93">
            <v>1</v>
          </cell>
          <cell r="S93">
            <v>1900</v>
          </cell>
          <cell r="T93" t="e">
            <v>#NUM!</v>
          </cell>
          <cell r="U93">
            <v>12</v>
          </cell>
        </row>
        <row r="94">
          <cell r="E94">
            <v>10350004</v>
          </cell>
          <cell r="F94" t="str">
            <v>铂热电阻</v>
          </cell>
          <cell r="G94" t="str">
            <v>Pt100 </v>
          </cell>
          <cell r="H94" t="str">
            <v>2#</v>
          </cell>
        </row>
        <row r="94">
          <cell r="J94" t="str">
            <v>LCP</v>
          </cell>
          <cell r="K94">
            <v>221</v>
          </cell>
          <cell r="L94">
            <v>52</v>
          </cell>
        </row>
        <row r="94">
          <cell r="N94" t="str">
            <v>JJG 229-2010 </v>
          </cell>
        </row>
        <row r="95">
          <cell r="E95">
            <v>17273131</v>
          </cell>
          <cell r="F95" t="str">
            <v>温湿度记录器</v>
          </cell>
          <cell r="G95" t="str">
            <v>HL-20D</v>
          </cell>
          <cell r="H95">
            <v>61168983</v>
          </cell>
        </row>
        <row r="95">
          <cell r="J95" t="str">
            <v>LCP</v>
          </cell>
          <cell r="K95">
            <v>221</v>
          </cell>
          <cell r="L95">
            <v>52</v>
          </cell>
        </row>
        <row r="95">
          <cell r="N95" t="str">
            <v>JJF 1076-2001、JJF 1183-2007</v>
          </cell>
          <cell r="O95" t="str">
            <v>通用</v>
          </cell>
        </row>
        <row r="95">
          <cell r="Q95">
            <v>-11</v>
          </cell>
          <cell r="R95">
            <v>1</v>
          </cell>
          <cell r="S95">
            <v>1900</v>
          </cell>
          <cell r="T95" t="e">
            <v>#NUM!</v>
          </cell>
          <cell r="U95">
            <v>12</v>
          </cell>
        </row>
        <row r="96">
          <cell r="E96">
            <v>17273015</v>
          </cell>
          <cell r="F96" t="str">
            <v>T.H RECORDER</v>
          </cell>
          <cell r="G96" t="str">
            <v>TM320</v>
          </cell>
          <cell r="H96">
            <v>9197132</v>
          </cell>
        </row>
        <row r="96">
          <cell r="J96" t="str">
            <v>LCP</v>
          </cell>
          <cell r="K96">
            <v>221</v>
          </cell>
          <cell r="L96">
            <v>52</v>
          </cell>
        </row>
        <row r="96">
          <cell r="N96" t="str">
            <v>JJF 1076-2001、JJG874-2007</v>
          </cell>
          <cell r="O96" t="str">
            <v>通用</v>
          </cell>
        </row>
        <row r="96">
          <cell r="Q96">
            <v>-11</v>
          </cell>
          <cell r="R96">
            <v>1</v>
          </cell>
          <cell r="S96">
            <v>1900</v>
          </cell>
          <cell r="T96" t="e">
            <v>#NUM!</v>
          </cell>
          <cell r="U96">
            <v>12</v>
          </cell>
        </row>
        <row r="97">
          <cell r="E97">
            <v>17273130</v>
          </cell>
          <cell r="F97" t="str">
            <v>温湿度记录器</v>
          </cell>
          <cell r="G97" t="str">
            <v>HL-20D</v>
          </cell>
          <cell r="H97">
            <v>61168969</v>
          </cell>
        </row>
        <row r="97">
          <cell r="J97" t="str">
            <v>LCP</v>
          </cell>
          <cell r="K97">
            <v>221</v>
          </cell>
          <cell r="L97">
            <v>52</v>
          </cell>
        </row>
        <row r="97">
          <cell r="N97" t="str">
            <v>JJF 1076-2001、JJF 1183-2007</v>
          </cell>
          <cell r="O97" t="str">
            <v>通用</v>
          </cell>
        </row>
        <row r="97">
          <cell r="Q97">
            <v>-11</v>
          </cell>
          <cell r="R97">
            <v>1</v>
          </cell>
          <cell r="S97">
            <v>1900</v>
          </cell>
          <cell r="T97" t="e">
            <v>#NUM!</v>
          </cell>
          <cell r="U97">
            <v>12</v>
          </cell>
        </row>
        <row r="98">
          <cell r="E98">
            <v>17273132</v>
          </cell>
          <cell r="F98" t="str">
            <v>温湿度记录器</v>
          </cell>
          <cell r="G98" t="str">
            <v>HL-20D</v>
          </cell>
          <cell r="H98">
            <v>61168982</v>
          </cell>
        </row>
        <row r="98">
          <cell r="J98" t="str">
            <v>LCP</v>
          </cell>
          <cell r="K98">
            <v>221</v>
          </cell>
          <cell r="L98">
            <v>52</v>
          </cell>
        </row>
        <row r="98">
          <cell r="N98" t="str">
            <v>JJF 1076-2001、JJF 1183-2007</v>
          </cell>
          <cell r="O98" t="str">
            <v>通用</v>
          </cell>
        </row>
        <row r="98">
          <cell r="Q98">
            <v>-11</v>
          </cell>
          <cell r="R98">
            <v>1</v>
          </cell>
          <cell r="S98">
            <v>1900</v>
          </cell>
          <cell r="T98" t="e">
            <v>#NUM!</v>
          </cell>
          <cell r="U98">
            <v>12</v>
          </cell>
        </row>
        <row r="99">
          <cell r="E99">
            <v>17273133</v>
          </cell>
          <cell r="F99" t="str">
            <v>温湿度记录器</v>
          </cell>
          <cell r="G99" t="str">
            <v>HL-20D</v>
          </cell>
          <cell r="H99">
            <v>61168984</v>
          </cell>
        </row>
        <row r="99">
          <cell r="J99" t="str">
            <v>LCP</v>
          </cell>
          <cell r="K99">
            <v>221</v>
          </cell>
          <cell r="L99">
            <v>52</v>
          </cell>
        </row>
        <row r="99">
          <cell r="N99" t="str">
            <v>JJF 1076-2001、JJF 1183-2007</v>
          </cell>
          <cell r="O99" t="str">
            <v>通用</v>
          </cell>
        </row>
        <row r="99">
          <cell r="Q99">
            <v>-11</v>
          </cell>
          <cell r="R99">
            <v>1</v>
          </cell>
          <cell r="S99">
            <v>1900</v>
          </cell>
          <cell r="T99" t="e">
            <v>#NUM!</v>
          </cell>
          <cell r="U99">
            <v>12</v>
          </cell>
        </row>
        <row r="100">
          <cell r="E100">
            <v>10273003</v>
          </cell>
          <cell r="F100" t="str">
            <v>温湿度记录器</v>
          </cell>
          <cell r="G100" t="str">
            <v>HI-NT3-D</v>
          </cell>
          <cell r="H100">
            <v>60422176</v>
          </cell>
        </row>
        <row r="100">
          <cell r="J100" t="str">
            <v>LCP</v>
          </cell>
          <cell r="K100">
            <v>219</v>
          </cell>
          <cell r="L100">
            <v>52</v>
          </cell>
        </row>
        <row r="100">
          <cell r="N100" t="str">
            <v>JJF 1076-2001,JJG 874-2007</v>
          </cell>
        </row>
        <row r="100">
          <cell r="Q100">
            <v>-11</v>
          </cell>
          <cell r="R100">
            <v>1</v>
          </cell>
          <cell r="S100">
            <v>1900</v>
          </cell>
          <cell r="T100" t="e">
            <v>#NUM!</v>
          </cell>
        </row>
        <row r="101">
          <cell r="E101">
            <v>17722194</v>
          </cell>
          <cell r="F101" t="str">
            <v>温湿度记录仪</v>
          </cell>
          <cell r="G101" t="str">
            <v>ZJ1</v>
          </cell>
          <cell r="H101">
            <v>878095</v>
          </cell>
        </row>
        <row r="101">
          <cell r="J101" t="str">
            <v>LCP</v>
          </cell>
          <cell r="K101">
            <v>220</v>
          </cell>
          <cell r="L101">
            <v>52</v>
          </cell>
        </row>
        <row r="101">
          <cell r="N101" t="str">
            <v>SCPC-0531A</v>
          </cell>
          <cell r="O101" t="str">
            <v>通用</v>
          </cell>
        </row>
        <row r="101">
          <cell r="Q101">
            <v>-11</v>
          </cell>
          <cell r="R101">
            <v>1</v>
          </cell>
          <cell r="S101">
            <v>1900</v>
          </cell>
          <cell r="T101" t="e">
            <v>#NUM!</v>
          </cell>
        </row>
        <row r="102">
          <cell r="E102">
            <v>17722181</v>
          </cell>
          <cell r="F102" t="str">
            <v>温湿度记录仪</v>
          </cell>
          <cell r="G102" t="str">
            <v>ZJ1</v>
          </cell>
          <cell r="H102">
            <v>876146</v>
          </cell>
        </row>
        <row r="102">
          <cell r="J102" t="str">
            <v>LCP</v>
          </cell>
          <cell r="K102">
            <v>219</v>
          </cell>
          <cell r="L102">
            <v>52</v>
          </cell>
        </row>
        <row r="102">
          <cell r="N102" t="str">
            <v>SCPC-0531A</v>
          </cell>
          <cell r="O102" t="str">
            <v>通用</v>
          </cell>
        </row>
        <row r="102">
          <cell r="Q102">
            <v>-11</v>
          </cell>
          <cell r="R102">
            <v>1</v>
          </cell>
          <cell r="S102">
            <v>1900</v>
          </cell>
          <cell r="T102" t="e">
            <v>#NUM!</v>
          </cell>
        </row>
        <row r="103">
          <cell r="E103">
            <v>17722164</v>
          </cell>
          <cell r="F103" t="str">
            <v>温湿度记录仪</v>
          </cell>
          <cell r="G103" t="str">
            <v>ZJ1-1</v>
          </cell>
          <cell r="H103">
            <v>872275</v>
          </cell>
        </row>
        <row r="103">
          <cell r="J103" t="str">
            <v>LCP</v>
          </cell>
          <cell r="K103">
            <v>219</v>
          </cell>
          <cell r="L103">
            <v>52</v>
          </cell>
        </row>
        <row r="103">
          <cell r="N103" t="str">
            <v>SCPC-0531A</v>
          </cell>
          <cell r="O103" t="str">
            <v>通用</v>
          </cell>
        </row>
        <row r="103">
          <cell r="Q103">
            <v>-11</v>
          </cell>
          <cell r="R103">
            <v>1</v>
          </cell>
          <cell r="S103">
            <v>1900</v>
          </cell>
          <cell r="T103" t="e">
            <v>#NUM!</v>
          </cell>
        </row>
        <row r="104">
          <cell r="E104">
            <v>17722167</v>
          </cell>
          <cell r="F104" t="str">
            <v>温湿度记录仪</v>
          </cell>
          <cell r="G104" t="str">
            <v>ZJ1</v>
          </cell>
          <cell r="H104">
            <v>876139</v>
          </cell>
        </row>
        <row r="104">
          <cell r="J104" t="str">
            <v>LCP</v>
          </cell>
          <cell r="K104">
            <v>218</v>
          </cell>
          <cell r="L104">
            <v>52</v>
          </cell>
        </row>
        <row r="104">
          <cell r="N104" t="str">
            <v>SCPC-0531</v>
          </cell>
          <cell r="O104" t="str">
            <v>通用</v>
          </cell>
        </row>
        <row r="104">
          <cell r="Q104">
            <v>-11</v>
          </cell>
          <cell r="R104">
            <v>1</v>
          </cell>
          <cell r="S104">
            <v>1900</v>
          </cell>
          <cell r="T104" t="e">
            <v>#NUM!</v>
          </cell>
        </row>
        <row r="105">
          <cell r="E105">
            <v>17722178</v>
          </cell>
          <cell r="F105" t="str">
            <v>温湿度记录仪</v>
          </cell>
          <cell r="G105" t="str">
            <v>ZJ1</v>
          </cell>
          <cell r="H105">
            <v>878142</v>
          </cell>
        </row>
        <row r="105">
          <cell r="J105" t="str">
            <v>LCP</v>
          </cell>
          <cell r="K105">
            <v>106</v>
          </cell>
          <cell r="L105">
            <v>52</v>
          </cell>
        </row>
        <row r="105">
          <cell r="N105" t="str">
            <v>SCPC-0531A</v>
          </cell>
          <cell r="O105" t="str">
            <v>通用</v>
          </cell>
        </row>
        <row r="105">
          <cell r="Q105">
            <v>-11</v>
          </cell>
          <cell r="R105">
            <v>1</v>
          </cell>
          <cell r="S105">
            <v>1900</v>
          </cell>
          <cell r="T105" t="e">
            <v>#NUM!</v>
          </cell>
        </row>
        <row r="106">
          <cell r="E106">
            <v>15079320</v>
          </cell>
          <cell r="F106" t="str">
            <v>万用表</v>
          </cell>
          <cell r="G106" t="str">
            <v>17B</v>
          </cell>
          <cell r="H106">
            <v>1886957</v>
          </cell>
        </row>
        <row r="106">
          <cell r="J106" t="str">
            <v>LCE</v>
          </cell>
          <cell r="K106">
            <v>219</v>
          </cell>
          <cell r="L106">
            <v>52</v>
          </cell>
        </row>
        <row r="106">
          <cell r="N106" t="str">
            <v>JJF(HU)1-2003</v>
          </cell>
          <cell r="O106" t="str">
            <v>通用</v>
          </cell>
        </row>
        <row r="106">
          <cell r="Q106">
            <v>-11</v>
          </cell>
          <cell r="R106">
            <v>1</v>
          </cell>
          <cell r="S106">
            <v>1900</v>
          </cell>
          <cell r="T106" t="e">
            <v>#NUM!</v>
          </cell>
        </row>
        <row r="107">
          <cell r="E107">
            <v>10222002</v>
          </cell>
          <cell r="F107" t="str">
            <v>数据采集仪</v>
          </cell>
          <cell r="G107" t="str">
            <v>DR-90</v>
          </cell>
          <cell r="H107">
            <v>41</v>
          </cell>
        </row>
        <row r="107">
          <cell r="K107">
            <v>219</v>
          </cell>
          <cell r="L107">
            <v>4</v>
          </cell>
        </row>
        <row r="107">
          <cell r="N107" t="str">
            <v>SCPC-0509C</v>
          </cell>
        </row>
        <row r="107">
          <cell r="Q107">
            <v>0</v>
          </cell>
          <cell r="R107">
            <v>1</v>
          </cell>
          <cell r="S107">
            <v>1900</v>
          </cell>
          <cell r="T107" t="e">
            <v>#NUM!</v>
          </cell>
        </row>
        <row r="108">
          <cell r="E108">
            <v>10222007</v>
          </cell>
          <cell r="F108" t="str">
            <v>多功能校验仪</v>
          </cell>
          <cell r="G108" t="str">
            <v>200+</v>
          </cell>
          <cell r="H108">
            <v>21995</v>
          </cell>
        </row>
        <row r="108">
          <cell r="K108">
            <v>219</v>
          </cell>
          <cell r="L108">
            <v>13</v>
          </cell>
        </row>
        <row r="108">
          <cell r="N108" t="str">
            <v>JJG315,JJG445,JJG166,JJG(航天)38，JJG(航天)37</v>
          </cell>
        </row>
        <row r="108">
          <cell r="Q108">
            <v>-2</v>
          </cell>
          <cell r="R108">
            <v>1</v>
          </cell>
          <cell r="S108">
            <v>1900</v>
          </cell>
          <cell r="T108" t="e">
            <v>#NUM!</v>
          </cell>
        </row>
        <row r="109">
          <cell r="E109">
            <v>10222015</v>
          </cell>
          <cell r="F109" t="str">
            <v>数据采集仪</v>
          </cell>
          <cell r="G109" t="str">
            <v>2635A</v>
          </cell>
          <cell r="H109" t="str">
            <v>9752008/M9754002</v>
          </cell>
        </row>
        <row r="109">
          <cell r="J109" t="str">
            <v>LCP</v>
          </cell>
          <cell r="K109">
            <v>219</v>
          </cell>
          <cell r="L109">
            <v>4</v>
          </cell>
        </row>
        <row r="109">
          <cell r="N109" t="str">
            <v>SCPC-0529A</v>
          </cell>
        </row>
        <row r="109">
          <cell r="Q109">
            <v>0</v>
          </cell>
          <cell r="R109">
            <v>1</v>
          </cell>
          <cell r="S109">
            <v>1900</v>
          </cell>
          <cell r="T109" t="e">
            <v>#NUM!</v>
          </cell>
          <cell r="U109">
            <v>1</v>
          </cell>
        </row>
        <row r="110">
          <cell r="E110">
            <v>10222018</v>
          </cell>
          <cell r="F110" t="str">
            <v>数据采集仪</v>
          </cell>
          <cell r="G110" t="str">
            <v>2680A</v>
          </cell>
          <cell r="H110">
            <v>9759010</v>
          </cell>
        </row>
        <row r="110">
          <cell r="K110">
            <v>219</v>
          </cell>
          <cell r="L110">
            <v>4</v>
          </cell>
        </row>
        <row r="110">
          <cell r="N110" t="str">
            <v>SCPC-0529A</v>
          </cell>
        </row>
        <row r="110">
          <cell r="Q110">
            <v>0</v>
          </cell>
          <cell r="R110">
            <v>1</v>
          </cell>
          <cell r="S110">
            <v>1900</v>
          </cell>
          <cell r="T110" t="e">
            <v>#NUM!</v>
          </cell>
          <cell r="U110">
            <v>1</v>
          </cell>
        </row>
        <row r="111">
          <cell r="E111">
            <v>10222022</v>
          </cell>
        </row>
        <row r="111">
          <cell r="G111" t="str">
            <v>2635A</v>
          </cell>
          <cell r="H111">
            <v>1670017</v>
          </cell>
          <cell r="I111" t="str">
            <v>411-15</v>
          </cell>
        </row>
        <row r="111">
          <cell r="K111" t="str">
            <v>B1</v>
          </cell>
          <cell r="L111">
            <v>4</v>
          </cell>
        </row>
        <row r="111">
          <cell r="Q111">
            <v>0</v>
          </cell>
          <cell r="R111">
            <v>1</v>
          </cell>
          <cell r="S111">
            <v>1900</v>
          </cell>
          <cell r="T111" t="e">
            <v>#NUM!</v>
          </cell>
        </row>
        <row r="112">
          <cell r="E112">
            <v>10222023</v>
          </cell>
          <cell r="F112" t="str">
            <v>数据采集仪</v>
          </cell>
          <cell r="G112" t="str">
            <v>2635A</v>
          </cell>
          <cell r="H112">
            <v>1415016</v>
          </cell>
        </row>
        <row r="112">
          <cell r="K112">
            <v>219</v>
          </cell>
          <cell r="L112">
            <v>4</v>
          </cell>
        </row>
        <row r="112">
          <cell r="N112" t="str">
            <v>SCPC-0529A</v>
          </cell>
        </row>
        <row r="112">
          <cell r="Q112">
            <v>0</v>
          </cell>
          <cell r="R112">
            <v>1</v>
          </cell>
          <cell r="S112">
            <v>1900</v>
          </cell>
          <cell r="T112" t="e">
            <v>#NUM!</v>
          </cell>
          <cell r="U112">
            <v>1</v>
          </cell>
        </row>
        <row r="113">
          <cell r="E113">
            <v>10222024</v>
          </cell>
          <cell r="F113" t="str">
            <v>数据采集仪</v>
          </cell>
          <cell r="G113" t="str">
            <v>2635A</v>
          </cell>
          <cell r="H113" t="str">
            <v>/</v>
          </cell>
        </row>
        <row r="113">
          <cell r="K113">
            <v>219</v>
          </cell>
          <cell r="L113">
            <v>4</v>
          </cell>
        </row>
        <row r="113">
          <cell r="N113" t="str">
            <v>SCPC-0529A</v>
          </cell>
        </row>
        <row r="113">
          <cell r="Q113">
            <v>0</v>
          </cell>
          <cell r="R113">
            <v>1</v>
          </cell>
          <cell r="S113">
            <v>1900</v>
          </cell>
          <cell r="T113" t="e">
            <v>#NUM!</v>
          </cell>
          <cell r="U113">
            <v>1</v>
          </cell>
        </row>
        <row r="114">
          <cell r="E114">
            <v>10222025</v>
          </cell>
          <cell r="F114" t="str">
            <v>数据采集仪</v>
          </cell>
          <cell r="G114">
            <v>2680</v>
          </cell>
          <cell r="H114">
            <v>1483003</v>
          </cell>
        </row>
        <row r="114">
          <cell r="K114">
            <v>219</v>
          </cell>
          <cell r="L114">
            <v>4</v>
          </cell>
        </row>
        <row r="114">
          <cell r="N114" t="str">
            <v>SCPC-0529A</v>
          </cell>
        </row>
        <row r="114">
          <cell r="Q114">
            <v>0</v>
          </cell>
          <cell r="R114">
            <v>1</v>
          </cell>
          <cell r="S114">
            <v>1900</v>
          </cell>
          <cell r="T114" t="e">
            <v>#NUM!</v>
          </cell>
          <cell r="U114">
            <v>1</v>
          </cell>
        </row>
        <row r="115">
          <cell r="E115">
            <v>10222027</v>
          </cell>
          <cell r="F115" t="str">
            <v>数据采集仪</v>
          </cell>
          <cell r="G115" t="str">
            <v>2635A</v>
          </cell>
          <cell r="H115">
            <v>2224005</v>
          </cell>
        </row>
        <row r="115">
          <cell r="K115">
            <v>219</v>
          </cell>
          <cell r="L115">
            <v>4</v>
          </cell>
        </row>
        <row r="115">
          <cell r="N115" t="str">
            <v>SCPC-0529A</v>
          </cell>
        </row>
        <row r="115">
          <cell r="Q115">
            <v>0</v>
          </cell>
          <cell r="R115">
            <v>1</v>
          </cell>
          <cell r="S115">
            <v>1900</v>
          </cell>
          <cell r="T115" t="e">
            <v>#NUM!</v>
          </cell>
          <cell r="U115">
            <v>1</v>
          </cell>
        </row>
        <row r="116">
          <cell r="E116">
            <v>10222028</v>
          </cell>
        </row>
        <row r="116">
          <cell r="G116" t="str">
            <v>2635A</v>
          </cell>
        </row>
        <row r="116">
          <cell r="I116" t="str">
            <v>411-15</v>
          </cell>
        </row>
        <row r="116">
          <cell r="K116" t="str">
            <v>B1</v>
          </cell>
          <cell r="L116">
            <v>4</v>
          </cell>
        </row>
        <row r="116">
          <cell r="Q116">
            <v>0</v>
          </cell>
          <cell r="R116">
            <v>1</v>
          </cell>
          <cell r="S116">
            <v>1900</v>
          </cell>
          <cell r="T116" t="e">
            <v>#NUM!</v>
          </cell>
        </row>
        <row r="117">
          <cell r="E117">
            <v>10510009</v>
          </cell>
          <cell r="F117" t="str">
            <v>热电偶检定炉</v>
          </cell>
          <cell r="G117" t="str">
            <v>KRJ-H</v>
          </cell>
          <cell r="H117">
            <v>1094020</v>
          </cell>
          <cell r="I117" t="str">
            <v>10222009校完后，进行检定炉校准</v>
          </cell>
          <cell r="J117" t="str">
            <v>sbs</v>
          </cell>
          <cell r="K117">
            <v>218</v>
          </cell>
          <cell r="L117">
            <v>52</v>
          </cell>
        </row>
        <row r="117">
          <cell r="N117" t="str">
            <v>JJG 1184-2007</v>
          </cell>
        </row>
        <row r="117">
          <cell r="P117" t="str">
            <v>2015E12-30-000051</v>
          </cell>
          <cell r="Q117">
            <v>-11</v>
          </cell>
          <cell r="R117">
            <v>1</v>
          </cell>
          <cell r="S117">
            <v>1900</v>
          </cell>
          <cell r="T117" t="e">
            <v>#NUM!</v>
          </cell>
        </row>
        <row r="118">
          <cell r="E118">
            <v>17722067</v>
          </cell>
          <cell r="F118" t="str">
            <v>温湿度记录仪</v>
          </cell>
          <cell r="G118" t="str">
            <v>ZJ1</v>
          </cell>
          <cell r="H118">
            <v>108</v>
          </cell>
        </row>
        <row r="118">
          <cell r="J118" t="str">
            <v>LCP</v>
          </cell>
          <cell r="K118">
            <v>219</v>
          </cell>
          <cell r="L118">
            <v>52</v>
          </cell>
        </row>
        <row r="118">
          <cell r="N118" t="str">
            <v>SCPC-0531A</v>
          </cell>
        </row>
        <row r="118">
          <cell r="Q118">
            <v>-11</v>
          </cell>
          <cell r="R118">
            <v>1</v>
          </cell>
          <cell r="S118">
            <v>1900</v>
          </cell>
          <cell r="T118" t="e">
            <v>#NUM!</v>
          </cell>
        </row>
        <row r="119">
          <cell r="Q119">
            <v>1</v>
          </cell>
          <cell r="R119">
            <v>1</v>
          </cell>
          <cell r="S119">
            <v>1900</v>
          </cell>
          <cell r="T119">
            <v>1</v>
          </cell>
        </row>
        <row r="126">
          <cell r="E126">
            <v>10510017</v>
          </cell>
          <cell r="F126" t="str">
            <v>便携式制冷恒温槽</v>
          </cell>
          <cell r="G126" t="str">
            <v>DTS-20R</v>
          </cell>
          <cell r="H126" t="str">
            <v>DS020146</v>
          </cell>
        </row>
        <row r="126">
          <cell r="J126" t="str">
            <v>sbs</v>
          </cell>
          <cell r="K126">
            <v>218</v>
          </cell>
          <cell r="L126">
            <v>52</v>
          </cell>
        </row>
        <row r="126">
          <cell r="N126" t="str">
            <v>APPROVED SUPP</v>
          </cell>
        </row>
        <row r="126">
          <cell r="Q126">
            <v>-11</v>
          </cell>
          <cell r="R126">
            <v>1</v>
          </cell>
          <cell r="S126">
            <v>1900</v>
          </cell>
          <cell r="T126" t="e">
            <v>#NUM!</v>
          </cell>
        </row>
        <row r="127">
          <cell r="E127">
            <v>10510002</v>
          </cell>
          <cell r="F127" t="str">
            <v>计量干式炉</v>
          </cell>
          <cell r="G127">
            <v>9173</v>
          </cell>
          <cell r="H127" t="str">
            <v>A8A431</v>
          </cell>
        </row>
        <row r="127">
          <cell r="J127" t="str">
            <v>LCP</v>
          </cell>
          <cell r="K127">
            <v>218</v>
          </cell>
          <cell r="L127">
            <v>52</v>
          </cell>
        </row>
        <row r="127">
          <cell r="N127" t="str">
            <v>JJF 1257-2010</v>
          </cell>
        </row>
        <row r="127">
          <cell r="Q127">
            <v>-11</v>
          </cell>
          <cell r="R127">
            <v>1</v>
          </cell>
          <cell r="S127">
            <v>1900</v>
          </cell>
          <cell r="T127" t="e">
            <v>#NUM!</v>
          </cell>
        </row>
        <row r="128">
          <cell r="E128">
            <v>10510010</v>
          </cell>
          <cell r="F128" t="str">
            <v>计量干式炉</v>
          </cell>
          <cell r="G128">
            <v>9170</v>
          </cell>
          <cell r="H128" t="str">
            <v>B13551</v>
          </cell>
        </row>
        <row r="128">
          <cell r="J128" t="str">
            <v>LCP</v>
          </cell>
          <cell r="K128">
            <v>218</v>
          </cell>
          <cell r="L128">
            <v>52</v>
          </cell>
        </row>
        <row r="128">
          <cell r="N128" t="str">
            <v>JJF 1257-2010</v>
          </cell>
        </row>
        <row r="128">
          <cell r="Q128">
            <v>-11</v>
          </cell>
          <cell r="R128">
            <v>1</v>
          </cell>
          <cell r="S128">
            <v>1900</v>
          </cell>
          <cell r="T128" t="e">
            <v>#NUM!</v>
          </cell>
        </row>
      </sheetData>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BA358"/>
  <sheetViews>
    <sheetView tabSelected="1" topLeftCell="A331" workbookViewId="0">
      <selection activeCell="B315" sqref="B315:U358"/>
    </sheetView>
  </sheetViews>
  <sheetFormatPr defaultColWidth="9" defaultRowHeight="14.4"/>
  <cols>
    <col min="1" max="1" width="0.5" style="1" customWidth="1"/>
    <col min="2" max="2" width="5.88888888888889" customWidth="1"/>
    <col min="3" max="3" width="5.12962962962963" customWidth="1"/>
    <col min="4" max="4" width="5.22222222222222" customWidth="1"/>
    <col min="5" max="5" width="5.12962962962963" customWidth="1"/>
    <col min="6" max="6" width="4.87962962962963" customWidth="1"/>
    <col min="7" max="8" width="5.12962962962963" customWidth="1"/>
    <col min="9" max="10" width="4.87962962962963" customWidth="1"/>
    <col min="11" max="14" width="4.68518518518519" customWidth="1"/>
    <col min="15" max="15" width="10.6296296296296" customWidth="1"/>
    <col min="16" max="19" width="3.87962962962963" customWidth="1"/>
    <col min="20" max="20" width="4.87962962962963" customWidth="1"/>
    <col min="21" max="21" width="3" customWidth="1"/>
    <col min="22" max="22" width="3.5" style="2" customWidth="1"/>
    <col min="23" max="23" width="7.12962962962963" customWidth="1"/>
    <col min="24" max="24" width="10.8796296296296" customWidth="1"/>
    <col min="25" max="25" width="33" customWidth="1"/>
    <col min="26" max="26" width="9" style="3"/>
    <col min="27" max="27" width="9" style="3" customWidth="1"/>
    <col min="28" max="29" width="9.5" customWidth="1"/>
  </cols>
  <sheetData>
    <row r="1" spans="1:26">
      <c r="A1" s="4"/>
      <c r="B1" s="5" t="s">
        <v>0</v>
      </c>
      <c r="C1" s="5"/>
      <c r="D1" s="5"/>
      <c r="E1" s="5"/>
      <c r="F1" s="5"/>
      <c r="G1" s="5"/>
      <c r="H1" s="5"/>
      <c r="I1" s="5"/>
      <c r="J1" s="5"/>
      <c r="K1" s="5"/>
      <c r="L1" s="5"/>
      <c r="M1" s="5"/>
      <c r="N1" s="5"/>
      <c r="O1" s="5"/>
      <c r="P1" s="5"/>
      <c r="Q1" s="5"/>
      <c r="R1" s="5"/>
      <c r="S1" s="5"/>
      <c r="T1" s="5"/>
      <c r="U1" s="5"/>
      <c r="W1" s="95" t="str">
        <f>IF(I10-VLOOKUP(G19,[1]Sheet2!$E:$P,9,0)&lt;0,"","标准器过期！")</f>
        <v>标准器过期！</v>
      </c>
      <c r="Z1" s="3" t="s">
        <v>1</v>
      </c>
    </row>
    <row r="2" ht="20.4" spans="1:21">
      <c r="A2" s="4"/>
      <c r="B2" s="6" t="s">
        <v>2</v>
      </c>
      <c r="C2" s="6"/>
      <c r="D2" s="6"/>
      <c r="E2" s="6"/>
      <c r="F2" s="6"/>
      <c r="G2" s="6"/>
      <c r="H2" s="6"/>
      <c r="I2" s="6"/>
      <c r="J2" s="6"/>
      <c r="K2" s="6"/>
      <c r="L2" s="6"/>
      <c r="M2" s="6"/>
      <c r="N2" s="6"/>
      <c r="O2" s="6"/>
      <c r="P2" s="6"/>
      <c r="Q2" s="6"/>
      <c r="R2" s="6"/>
      <c r="S2" s="6"/>
      <c r="T2" s="6"/>
      <c r="U2" s="6"/>
    </row>
    <row r="3" ht="20.25" customHeight="1" spans="1:25">
      <c r="A3" s="4"/>
      <c r="B3" s="7" t="s">
        <v>3</v>
      </c>
      <c r="C3" s="7"/>
      <c r="D3" s="7"/>
      <c r="E3" s="7"/>
      <c r="F3" s="7"/>
      <c r="G3" s="7"/>
      <c r="H3" s="7"/>
      <c r="I3" s="7"/>
      <c r="J3" s="7"/>
      <c r="K3" s="7"/>
      <c r="L3" s="7"/>
      <c r="M3" s="7"/>
      <c r="N3" s="7"/>
      <c r="O3" s="7"/>
      <c r="P3" s="7"/>
      <c r="Q3" s="7"/>
      <c r="R3" s="7"/>
      <c r="S3" s="7"/>
      <c r="T3" s="7"/>
      <c r="U3" s="7"/>
      <c r="X3" s="96"/>
      <c r="Y3" s="96"/>
    </row>
    <row r="4" spans="1:28">
      <c r="A4" s="4"/>
      <c r="B4" s="8" t="s">
        <v>4</v>
      </c>
      <c r="C4" s="9"/>
      <c r="D4" s="9"/>
      <c r="E4" s="9"/>
      <c r="F4" s="9"/>
      <c r="G4" s="152">
        <v>43900</v>
      </c>
      <c r="H4" s="152"/>
      <c r="I4" s="152"/>
      <c r="J4" s="152"/>
      <c r="K4" s="164"/>
      <c r="L4" s="8" t="s">
        <v>5</v>
      </c>
      <c r="M4" s="9"/>
      <c r="N4" s="9"/>
      <c r="O4" s="9"/>
      <c r="P4" s="9"/>
      <c r="Q4" s="14" t="s">
        <v>6</v>
      </c>
      <c r="R4" s="14"/>
      <c r="S4" s="14"/>
      <c r="T4" s="14"/>
      <c r="U4" s="16"/>
      <c r="V4" s="97">
        <f>IF(ISBLANK(Q4),0,1)+IF(ISBLANK(G4),0,1)</f>
        <v>2</v>
      </c>
      <c r="X4" s="98"/>
      <c r="Y4" s="96"/>
      <c r="Z4" s="3" t="s">
        <v>7</v>
      </c>
      <c r="AB4" t="s">
        <v>6</v>
      </c>
    </row>
    <row r="5" ht="13.5" customHeight="1" spans="1:25">
      <c r="A5" s="4"/>
      <c r="B5" s="11" t="s">
        <v>8</v>
      </c>
      <c r="C5" s="12"/>
      <c r="D5" s="12"/>
      <c r="E5" s="12"/>
      <c r="F5" s="12"/>
      <c r="G5" s="153"/>
      <c r="H5" s="153"/>
      <c r="I5" s="153"/>
      <c r="J5" s="153"/>
      <c r="K5" s="165"/>
      <c r="L5" s="11" t="s">
        <v>9</v>
      </c>
      <c r="M5" s="12"/>
      <c r="N5" s="12"/>
      <c r="O5" s="12"/>
      <c r="P5" s="12"/>
      <c r="Q5" s="15"/>
      <c r="R5" s="15"/>
      <c r="S5" s="15"/>
      <c r="T5" s="15"/>
      <c r="U5" s="19"/>
      <c r="V5" s="97"/>
      <c r="X5" s="96"/>
      <c r="Y5" s="96"/>
    </row>
    <row r="6" ht="13.5" customHeight="1" spans="1:53">
      <c r="A6" s="4"/>
      <c r="B6" s="154" t="s">
        <v>10</v>
      </c>
      <c r="C6" s="8"/>
      <c r="D6" s="8"/>
      <c r="E6" s="8"/>
      <c r="F6" s="8"/>
      <c r="G6" s="14" t="s">
        <v>11</v>
      </c>
      <c r="H6" s="14"/>
      <c r="I6" s="14"/>
      <c r="J6" s="14"/>
      <c r="K6" s="16"/>
      <c r="L6" s="154" t="s">
        <v>12</v>
      </c>
      <c r="M6" s="8"/>
      <c r="N6" s="8"/>
      <c r="O6" s="8"/>
      <c r="P6" s="8"/>
      <c r="Q6" s="14" t="s">
        <v>13</v>
      </c>
      <c r="R6" s="14"/>
      <c r="S6" s="14"/>
      <c r="T6" s="14"/>
      <c r="U6" s="16"/>
      <c r="V6" s="97">
        <f>IF(ISBLANK(Q6),0,1)+IF(ISBLANK(G6),0,1)</f>
        <v>2</v>
      </c>
      <c r="X6" s="99"/>
      <c r="Y6" s="96"/>
      <c r="Z6" s="3" t="s">
        <v>14</v>
      </c>
      <c r="AB6" s="3" t="s">
        <v>6</v>
      </c>
      <c r="AC6" s="128" t="s">
        <v>15</v>
      </c>
      <c r="AD6" s="129" t="s">
        <v>16</v>
      </c>
      <c r="AE6" s="128" t="s">
        <v>17</v>
      </c>
      <c r="AF6" s="128" t="s">
        <v>18</v>
      </c>
      <c r="AG6" s="128" t="s">
        <v>19</v>
      </c>
      <c r="AH6" s="128" t="s">
        <v>20</v>
      </c>
      <c r="AI6" s="128" t="s">
        <v>21</v>
      </c>
      <c r="AJ6" s="128" t="s">
        <v>22</v>
      </c>
      <c r="AK6" s="128" t="s">
        <v>23</v>
      </c>
      <c r="AL6" s="128" t="s">
        <v>24</v>
      </c>
      <c r="AM6" s="128" t="s">
        <v>25</v>
      </c>
      <c r="AN6" s="128" t="s">
        <v>26</v>
      </c>
      <c r="AO6" s="128" t="s">
        <v>27</v>
      </c>
      <c r="AP6" s="128" t="s">
        <v>28</v>
      </c>
      <c r="AQ6" s="128" t="s">
        <v>29</v>
      </c>
      <c r="AR6" s="128" t="s">
        <v>30</v>
      </c>
      <c r="AS6" s="128" t="s">
        <v>31</v>
      </c>
      <c r="AT6" s="128" t="s">
        <v>32</v>
      </c>
      <c r="AU6" s="128" t="s">
        <v>33</v>
      </c>
      <c r="AV6" s="128" t="s">
        <v>34</v>
      </c>
      <c r="AW6" s="128" t="s">
        <v>35</v>
      </c>
      <c r="AX6" s="128" t="s">
        <v>36</v>
      </c>
      <c r="AY6" s="128" t="s">
        <v>37</v>
      </c>
      <c r="AZ6" s="128" t="s">
        <v>38</v>
      </c>
      <c r="BA6" t="s">
        <v>39</v>
      </c>
    </row>
    <row r="7" spans="1:28">
      <c r="A7" s="4"/>
      <c r="B7" s="11" t="s">
        <v>40</v>
      </c>
      <c r="C7" s="12"/>
      <c r="D7" s="12"/>
      <c r="E7" s="12"/>
      <c r="F7" s="12"/>
      <c r="G7" s="15"/>
      <c r="H7" s="15"/>
      <c r="I7" s="15"/>
      <c r="J7" s="15"/>
      <c r="K7" s="19"/>
      <c r="L7" s="11" t="s">
        <v>41</v>
      </c>
      <c r="M7" s="12"/>
      <c r="N7" s="12"/>
      <c r="O7" s="12"/>
      <c r="P7" s="12"/>
      <c r="Q7" s="15"/>
      <c r="R7" s="15"/>
      <c r="S7" s="15"/>
      <c r="T7" s="15"/>
      <c r="U7" s="19"/>
      <c r="V7" s="97"/>
      <c r="X7" s="99"/>
      <c r="Y7" s="96"/>
      <c r="Z7" s="3" t="s">
        <v>42</v>
      </c>
      <c r="AB7" t="s">
        <v>6</v>
      </c>
    </row>
    <row r="8" ht="13.5" customHeight="1" spans="1:31">
      <c r="A8" s="4"/>
      <c r="B8" s="8" t="s">
        <v>43</v>
      </c>
      <c r="C8" s="9"/>
      <c r="D8" s="14" t="s">
        <v>44</v>
      </c>
      <c r="E8" s="14"/>
      <c r="F8" s="16"/>
      <c r="G8" s="8" t="s">
        <v>45</v>
      </c>
      <c r="H8" s="9"/>
      <c r="I8" s="14" t="s">
        <v>6</v>
      </c>
      <c r="J8" s="14"/>
      <c r="K8" s="16"/>
      <c r="L8" s="8" t="s">
        <v>46</v>
      </c>
      <c r="M8" s="9"/>
      <c r="N8" s="14" t="s">
        <v>47</v>
      </c>
      <c r="O8" s="14"/>
      <c r="P8" s="16"/>
      <c r="Q8" s="8" t="s">
        <v>48</v>
      </c>
      <c r="R8" s="9"/>
      <c r="S8" s="14">
        <v>17720479</v>
      </c>
      <c r="T8" s="14"/>
      <c r="U8" s="16"/>
      <c r="V8" s="97">
        <f>IF(ISBLANK(I8),0,1)+IF(ISBLANK(D8),0,1)+IF(ISBLANK(N8),0,1)+IF(ISBLANK(S8),0,1)</f>
        <v>4</v>
      </c>
      <c r="X8" s="99"/>
      <c r="Y8" s="96"/>
      <c r="Z8" s="3" t="s">
        <v>49</v>
      </c>
      <c r="AB8" t="s">
        <v>50</v>
      </c>
      <c r="AC8" t="s">
        <v>51</v>
      </c>
      <c r="AD8" t="s">
        <v>52</v>
      </c>
      <c r="AE8" t="s">
        <v>53</v>
      </c>
    </row>
    <row r="9" spans="1:45">
      <c r="A9" s="4"/>
      <c r="B9" s="17" t="s">
        <v>54</v>
      </c>
      <c r="C9" s="18"/>
      <c r="D9" s="15"/>
      <c r="E9" s="15"/>
      <c r="F9" s="19"/>
      <c r="G9" s="17" t="s">
        <v>55</v>
      </c>
      <c r="H9" s="18"/>
      <c r="I9" s="15"/>
      <c r="J9" s="15"/>
      <c r="K9" s="19"/>
      <c r="L9" s="17" t="s">
        <v>56</v>
      </c>
      <c r="M9" s="18"/>
      <c r="N9" s="15"/>
      <c r="O9" s="15"/>
      <c r="P9" s="19"/>
      <c r="Q9" s="17" t="s">
        <v>57</v>
      </c>
      <c r="R9" s="18"/>
      <c r="S9" s="15"/>
      <c r="T9" s="15"/>
      <c r="U9" s="19"/>
      <c r="V9" s="97"/>
      <c r="X9" s="99"/>
      <c r="Y9" s="96"/>
      <c r="Z9" s="3" t="s">
        <v>58</v>
      </c>
      <c r="AB9" s="3" t="s">
        <v>6</v>
      </c>
      <c r="AC9" t="s">
        <v>59</v>
      </c>
      <c r="AD9" t="s">
        <v>60</v>
      </c>
      <c r="AE9" t="s">
        <v>61</v>
      </c>
      <c r="AF9" t="s">
        <v>62</v>
      </c>
      <c r="AG9" t="s">
        <v>63</v>
      </c>
      <c r="AH9" t="s">
        <v>64</v>
      </c>
      <c r="AI9" t="s">
        <v>65</v>
      </c>
      <c r="AJ9" s="128" t="s">
        <v>66</v>
      </c>
      <c r="AK9" t="s">
        <v>67</v>
      </c>
      <c r="AL9" t="s">
        <v>68</v>
      </c>
      <c r="AM9" t="s">
        <v>69</v>
      </c>
      <c r="AN9" t="s">
        <v>70</v>
      </c>
      <c r="AO9" t="s">
        <v>71</v>
      </c>
      <c r="AP9" t="s">
        <v>72</v>
      </c>
      <c r="AQ9" t="s">
        <v>73</v>
      </c>
      <c r="AR9" t="s">
        <v>74</v>
      </c>
      <c r="AS9" t="s">
        <v>75</v>
      </c>
    </row>
    <row r="10" ht="13.5" customHeight="1" spans="1:32">
      <c r="A10" s="4"/>
      <c r="B10" s="8" t="s">
        <v>76</v>
      </c>
      <c r="C10" s="9"/>
      <c r="D10" s="14" t="s">
        <v>77</v>
      </c>
      <c r="E10" s="14"/>
      <c r="F10" s="16"/>
      <c r="G10" s="8" t="s">
        <v>78</v>
      </c>
      <c r="H10" s="9"/>
      <c r="I10" s="152">
        <v>43900</v>
      </c>
      <c r="J10" s="152"/>
      <c r="K10" s="164"/>
      <c r="L10" s="8" t="s">
        <v>79</v>
      </c>
      <c r="M10" s="9"/>
      <c r="N10" s="88" t="s">
        <v>80</v>
      </c>
      <c r="O10" s="88"/>
      <c r="P10" s="89"/>
      <c r="Q10" s="8" t="s">
        <v>81</v>
      </c>
      <c r="R10" s="9"/>
      <c r="S10" s="88" t="s">
        <v>82</v>
      </c>
      <c r="T10" s="88"/>
      <c r="U10" s="89"/>
      <c r="V10" s="97">
        <f>IF(ISBLANK(I10),0,1)+IF(ISBLANK(D10),0,1)+IF(ISBLANK(N10),0,1)+IF(ISBLANK(S10),0,1)</f>
        <v>4</v>
      </c>
      <c r="Y10" s="96"/>
      <c r="Z10" s="3" t="s">
        <v>83</v>
      </c>
      <c r="AA10" s="130"/>
      <c r="AB10" s="96" t="s">
        <v>84</v>
      </c>
      <c r="AC10" s="96" t="s">
        <v>85</v>
      </c>
      <c r="AD10" s="96"/>
      <c r="AE10" s="96"/>
      <c r="AF10" s="96"/>
    </row>
    <row r="11" ht="24.95" customHeight="1" spans="1:32">
      <c r="A11" s="4"/>
      <c r="B11" s="17" t="s">
        <v>86</v>
      </c>
      <c r="C11" s="18"/>
      <c r="D11" s="15"/>
      <c r="E11" s="15"/>
      <c r="F11" s="19"/>
      <c r="G11" s="17" t="s">
        <v>87</v>
      </c>
      <c r="H11" s="18"/>
      <c r="I11" s="153"/>
      <c r="J11" s="153"/>
      <c r="K11" s="165"/>
      <c r="L11" s="17" t="s">
        <v>88</v>
      </c>
      <c r="M11" s="18"/>
      <c r="N11" s="90"/>
      <c r="O11" s="90"/>
      <c r="P11" s="91"/>
      <c r="Q11" s="17" t="s">
        <v>89</v>
      </c>
      <c r="R11" s="18"/>
      <c r="S11" s="90"/>
      <c r="T11" s="90"/>
      <c r="U11" s="91"/>
      <c r="V11" s="97"/>
      <c r="W11" s="100"/>
      <c r="X11" s="101"/>
      <c r="Y11" s="131"/>
      <c r="AA11" s="130"/>
      <c r="AB11" s="132"/>
      <c r="AC11" s="96"/>
      <c r="AD11" s="96"/>
      <c r="AE11" s="96"/>
      <c r="AF11" s="96"/>
    </row>
    <row r="12" ht="13.5" customHeight="1" spans="1:32">
      <c r="A12" s="20"/>
      <c r="B12" s="21" t="s">
        <v>90</v>
      </c>
      <c r="C12" s="14"/>
      <c r="D12" s="14"/>
      <c r="E12" s="14"/>
      <c r="F12" s="14"/>
      <c r="G12" s="14"/>
      <c r="H12" s="14"/>
      <c r="I12" s="14"/>
      <c r="J12" s="14"/>
      <c r="K12" s="14"/>
      <c r="L12" s="14"/>
      <c r="M12" s="14"/>
      <c r="N12" s="14"/>
      <c r="O12" s="14"/>
      <c r="P12" s="14"/>
      <c r="Q12" s="14"/>
      <c r="R12" s="14"/>
      <c r="S12" s="14"/>
      <c r="T12" s="14"/>
      <c r="U12" s="16"/>
      <c r="V12" s="97">
        <f>IF(ISBLANK(I12),0,1)</f>
        <v>0</v>
      </c>
      <c r="W12" s="100"/>
      <c r="X12" s="96"/>
      <c r="Y12" s="133"/>
      <c r="Z12" s="3" t="s">
        <v>91</v>
      </c>
      <c r="AA12" s="130"/>
      <c r="AB12" s="130" t="s">
        <v>92</v>
      </c>
      <c r="AC12" s="130" t="s">
        <v>93</v>
      </c>
      <c r="AD12" s="130"/>
      <c r="AF12" s="96"/>
    </row>
    <row r="13" ht="13.5" customHeight="1" spans="1:28">
      <c r="A13" s="22"/>
      <c r="B13" s="23" t="s">
        <v>94</v>
      </c>
      <c r="C13" s="24"/>
      <c r="D13" s="24"/>
      <c r="E13" s="24"/>
      <c r="F13" s="24"/>
      <c r="G13" s="24"/>
      <c r="H13" s="24"/>
      <c r="I13" s="26" t="s">
        <v>95</v>
      </c>
      <c r="J13" s="26"/>
      <c r="K13" s="26"/>
      <c r="L13" s="26"/>
      <c r="M13" s="26"/>
      <c r="N13" s="26"/>
      <c r="O13" s="26"/>
      <c r="P13" s="26"/>
      <c r="Q13" s="26"/>
      <c r="R13" s="26"/>
      <c r="S13" s="26"/>
      <c r="T13" s="26"/>
      <c r="U13" s="102"/>
      <c r="V13" s="97"/>
      <c r="W13" s="100"/>
      <c r="Y13" s="100"/>
      <c r="AA13" s="130"/>
      <c r="AB13" s="132"/>
    </row>
    <row r="14" ht="13.5" customHeight="1" spans="1:28">
      <c r="A14" s="22"/>
      <c r="B14" s="25"/>
      <c r="C14" s="26"/>
      <c r="D14" s="26"/>
      <c r="E14" s="26"/>
      <c r="F14" s="26"/>
      <c r="G14" s="26"/>
      <c r="H14" s="26"/>
      <c r="I14" s="26"/>
      <c r="J14" s="26"/>
      <c r="K14" s="26"/>
      <c r="L14" s="26"/>
      <c r="M14" s="26"/>
      <c r="N14" s="26"/>
      <c r="O14" s="26"/>
      <c r="P14" s="26"/>
      <c r="Q14" s="26"/>
      <c r="R14" s="26"/>
      <c r="S14" s="26"/>
      <c r="T14" s="26"/>
      <c r="U14" s="102"/>
      <c r="V14" s="97"/>
      <c r="W14" s="100"/>
      <c r="X14" s="96"/>
      <c r="Y14" s="100"/>
      <c r="AA14" s="130"/>
      <c r="AB14" s="132"/>
    </row>
    <row r="15" spans="1:28">
      <c r="A15" s="20"/>
      <c r="B15" s="155"/>
      <c r="C15" s="155"/>
      <c r="D15" s="155"/>
      <c r="E15" s="155"/>
      <c r="F15" s="155"/>
      <c r="G15" s="155"/>
      <c r="H15" s="155"/>
      <c r="I15" s="155"/>
      <c r="J15" s="155"/>
      <c r="K15" s="155"/>
      <c r="L15" s="155"/>
      <c r="M15" s="155"/>
      <c r="N15" s="155"/>
      <c r="O15" s="155"/>
      <c r="P15" s="155"/>
      <c r="Q15" s="155"/>
      <c r="R15" s="155"/>
      <c r="S15" s="155"/>
      <c r="T15" s="155"/>
      <c r="U15" s="155"/>
      <c r="V15" s="97"/>
      <c r="W15" s="100"/>
      <c r="X15" s="96"/>
      <c r="Y15" s="100"/>
      <c r="AA15" s="130"/>
      <c r="AB15" s="132"/>
    </row>
    <row r="16" ht="24" customHeight="1" spans="1:28">
      <c r="A16" s="4"/>
      <c r="B16" s="154" t="s">
        <v>96</v>
      </c>
      <c r="C16" s="154"/>
      <c r="D16" s="154"/>
      <c r="E16" s="154"/>
      <c r="F16" s="154"/>
      <c r="G16" s="154"/>
      <c r="H16" s="154"/>
      <c r="I16" s="154"/>
      <c r="J16" s="154"/>
      <c r="K16" s="154"/>
      <c r="L16" s="154"/>
      <c r="M16" s="154"/>
      <c r="N16" s="154"/>
      <c r="O16" s="154"/>
      <c r="P16" s="154"/>
      <c r="Q16" s="154"/>
      <c r="R16" s="154"/>
      <c r="S16" s="154"/>
      <c r="T16" s="154"/>
      <c r="U16" s="154"/>
      <c r="V16" s="105">
        <f>IF(ISBLANK(G19),0,1)</f>
        <v>1</v>
      </c>
      <c r="W16" s="100"/>
      <c r="Y16" s="100"/>
      <c r="AA16" s="130"/>
      <c r="AB16" s="132"/>
    </row>
    <row r="17" ht="28" customHeight="1" spans="1:28">
      <c r="A17" s="4"/>
      <c r="B17" s="25" t="s">
        <v>97</v>
      </c>
      <c r="C17" s="26"/>
      <c r="D17" s="26"/>
      <c r="E17" s="26"/>
      <c r="F17" s="26"/>
      <c r="G17" s="26" t="s">
        <v>98</v>
      </c>
      <c r="H17" s="26"/>
      <c r="I17" s="26"/>
      <c r="J17" s="26"/>
      <c r="K17" s="26"/>
      <c r="L17" s="26" t="s">
        <v>99</v>
      </c>
      <c r="M17" s="26"/>
      <c r="N17" s="26"/>
      <c r="O17" s="26"/>
      <c r="P17" s="26"/>
      <c r="Q17" s="26" t="s">
        <v>100</v>
      </c>
      <c r="R17" s="26"/>
      <c r="S17" s="26"/>
      <c r="T17" s="26"/>
      <c r="U17" s="102"/>
      <c r="V17" s="105"/>
      <c r="W17" s="96"/>
      <c r="X17" s="168" t="s">
        <v>101</v>
      </c>
      <c r="Y17" s="100"/>
      <c r="AB17" s="100"/>
    </row>
    <row r="18" ht="22.5" customHeight="1" spans="1:28">
      <c r="A18" s="4"/>
      <c r="B18" s="30" t="s">
        <v>102</v>
      </c>
      <c r="C18" s="31"/>
      <c r="D18" s="31"/>
      <c r="E18" s="31"/>
      <c r="F18" s="31"/>
      <c r="G18" s="31" t="s">
        <v>103</v>
      </c>
      <c r="H18" s="31"/>
      <c r="I18" s="31"/>
      <c r="J18" s="31"/>
      <c r="K18" s="31"/>
      <c r="L18" s="31" t="s">
        <v>104</v>
      </c>
      <c r="M18" s="31"/>
      <c r="N18" s="31"/>
      <c r="O18" s="31"/>
      <c r="P18" s="31"/>
      <c r="Q18" s="31" t="s">
        <v>105</v>
      </c>
      <c r="R18" s="31"/>
      <c r="S18" s="31"/>
      <c r="T18" s="31"/>
      <c r="U18" s="169"/>
      <c r="V18" s="105"/>
      <c r="W18" s="98"/>
      <c r="X18" s="170" t="s">
        <v>106</v>
      </c>
      <c r="Y18" s="134"/>
      <c r="AB18" s="100"/>
    </row>
    <row r="19" ht="17.25" customHeight="1" spans="1:30">
      <c r="A19" s="20"/>
      <c r="B19" s="33" t="s">
        <v>107</v>
      </c>
      <c r="C19" s="34"/>
      <c r="D19" s="34"/>
      <c r="E19" s="34"/>
      <c r="F19" s="34"/>
      <c r="G19" s="34">
        <v>10354012</v>
      </c>
      <c r="H19" s="34"/>
      <c r="I19" s="34"/>
      <c r="J19" s="34"/>
      <c r="K19" s="34"/>
      <c r="L19" s="34" t="s">
        <v>108</v>
      </c>
      <c r="M19" s="34"/>
      <c r="N19" s="34"/>
      <c r="O19" s="34"/>
      <c r="P19" s="34"/>
      <c r="Q19" s="34" t="s">
        <v>109</v>
      </c>
      <c r="R19" s="34"/>
      <c r="S19" s="34"/>
      <c r="T19" s="34"/>
      <c r="U19" s="108"/>
      <c r="V19" s="105">
        <f ca="1">VLOOKUP(G19,[1]Sheet2!$E:$P,9,0)-NOW()</f>
        <v>-450.518425925926</v>
      </c>
      <c r="W19" s="98"/>
      <c r="X19" s="170"/>
      <c r="Y19" s="135"/>
      <c r="Z19" s="3" t="s">
        <v>110</v>
      </c>
      <c r="AA19" s="130"/>
      <c r="AB19" s="130">
        <v>10354014</v>
      </c>
      <c r="AC19" s="130">
        <v>10222021</v>
      </c>
      <c r="AD19" s="130"/>
    </row>
    <row r="20" ht="17.25" customHeight="1" spans="1:28">
      <c r="A20" s="20"/>
      <c r="B20" s="33"/>
      <c r="C20" s="34"/>
      <c r="D20" s="34"/>
      <c r="E20" s="34"/>
      <c r="F20" s="34"/>
      <c r="G20" s="34"/>
      <c r="H20" s="34"/>
      <c r="I20" s="34"/>
      <c r="J20" s="34"/>
      <c r="K20" s="34"/>
      <c r="L20" s="34"/>
      <c r="M20" s="34"/>
      <c r="N20" s="34"/>
      <c r="O20" s="34"/>
      <c r="P20" s="34"/>
      <c r="Q20" s="34"/>
      <c r="R20" s="34"/>
      <c r="S20" s="34"/>
      <c r="T20" s="34"/>
      <c r="U20" s="108"/>
      <c r="V20" s="105"/>
      <c r="W20" s="98"/>
      <c r="X20" s="170"/>
      <c r="Z20" s="130"/>
      <c r="AA20" s="130"/>
      <c r="AB20" s="96"/>
    </row>
    <row r="21" ht="17.25" customHeight="1" spans="1:28">
      <c r="A21" s="20"/>
      <c r="B21" s="33"/>
      <c r="C21" s="34"/>
      <c r="D21" s="34"/>
      <c r="E21" s="34"/>
      <c r="F21" s="34"/>
      <c r="G21" s="34"/>
      <c r="H21" s="34"/>
      <c r="I21" s="34"/>
      <c r="J21" s="34"/>
      <c r="K21" s="34"/>
      <c r="L21" s="34"/>
      <c r="M21" s="34"/>
      <c r="N21" s="34"/>
      <c r="O21" s="34"/>
      <c r="P21" s="34"/>
      <c r="Q21" s="34"/>
      <c r="R21" s="34"/>
      <c r="S21" s="34"/>
      <c r="T21" s="34"/>
      <c r="U21" s="108"/>
      <c r="V21" s="105"/>
      <c r="W21" s="98"/>
      <c r="X21" s="170"/>
      <c r="Z21" s="130"/>
      <c r="AA21" s="130"/>
      <c r="AB21" s="96"/>
    </row>
    <row r="22" ht="17.25" customHeight="1" spans="1:28">
      <c r="A22" s="20"/>
      <c r="B22" s="33" t="s">
        <v>111</v>
      </c>
      <c r="C22" s="34"/>
      <c r="D22" s="34"/>
      <c r="E22" s="34"/>
      <c r="F22" s="34"/>
      <c r="G22" s="34">
        <v>10222021</v>
      </c>
      <c r="H22" s="34"/>
      <c r="I22" s="34"/>
      <c r="J22" s="34"/>
      <c r="K22" s="34"/>
      <c r="L22" s="34" t="s">
        <v>112</v>
      </c>
      <c r="M22" s="34"/>
      <c r="N22" s="34"/>
      <c r="O22" s="34"/>
      <c r="P22" s="34"/>
      <c r="Q22" s="34" t="s">
        <v>113</v>
      </c>
      <c r="R22" s="34"/>
      <c r="S22" s="34"/>
      <c r="T22" s="34"/>
      <c r="U22" s="108"/>
      <c r="V22" s="105">
        <f ca="1">VLOOKUP(G22,[1]Sheet2!$E:$P,9,0)-NOW()</f>
        <v>-458.518425925926</v>
      </c>
      <c r="W22" s="98"/>
      <c r="X22" s="170"/>
      <c r="Z22" s="130"/>
      <c r="AA22" s="130"/>
      <c r="AB22" s="96"/>
    </row>
    <row r="23" ht="17.25" customHeight="1" spans="1:28">
      <c r="A23" s="20"/>
      <c r="B23" s="33"/>
      <c r="C23" s="34"/>
      <c r="D23" s="34"/>
      <c r="E23" s="34"/>
      <c r="F23" s="34"/>
      <c r="G23" s="34"/>
      <c r="H23" s="34"/>
      <c r="I23" s="34"/>
      <c r="J23" s="34"/>
      <c r="K23" s="34"/>
      <c r="L23" s="34"/>
      <c r="M23" s="34"/>
      <c r="N23" s="34"/>
      <c r="O23" s="34"/>
      <c r="P23" s="34"/>
      <c r="Q23" s="34"/>
      <c r="R23" s="34"/>
      <c r="S23" s="34"/>
      <c r="T23" s="34"/>
      <c r="U23" s="108"/>
      <c r="V23" s="105"/>
      <c r="W23" s="98"/>
      <c r="X23" s="170"/>
      <c r="Z23" s="130"/>
      <c r="AA23" s="130"/>
      <c r="AB23" s="96"/>
    </row>
    <row r="24" ht="17.25" customHeight="1" spans="1:24">
      <c r="A24" s="20"/>
      <c r="B24" s="33"/>
      <c r="C24" s="34"/>
      <c r="D24" s="34"/>
      <c r="E24" s="34"/>
      <c r="F24" s="34"/>
      <c r="G24" s="34"/>
      <c r="H24" s="34"/>
      <c r="I24" s="34"/>
      <c r="J24" s="34"/>
      <c r="K24" s="34"/>
      <c r="L24" s="34"/>
      <c r="M24" s="34"/>
      <c r="N24" s="34"/>
      <c r="O24" s="34"/>
      <c r="P24" s="34"/>
      <c r="Q24" s="34"/>
      <c r="R24" s="34"/>
      <c r="S24" s="34"/>
      <c r="T24" s="34"/>
      <c r="U24" s="108"/>
      <c r="V24" s="105"/>
      <c r="W24" s="98"/>
      <c r="X24" s="171"/>
    </row>
    <row r="25" ht="14" customHeight="1" spans="1:22">
      <c r="A25" s="20"/>
      <c r="B25" s="33" t="str">
        <f>IF(G25="","",VLOOKUP(G25,[1]Sheet2!$E:$P,2,0)&amp;"/"&amp;VLOOKUP(G25,[1]Sheet2!$E:$P,3,0))</f>
        <v/>
      </c>
      <c r="C25" s="34"/>
      <c r="D25" s="34"/>
      <c r="E25" s="34"/>
      <c r="F25" s="34"/>
      <c r="G25" s="34"/>
      <c r="H25" s="34"/>
      <c r="I25" s="34"/>
      <c r="J25" s="34"/>
      <c r="K25" s="34"/>
      <c r="L25" s="34" t="str">
        <f>IF(G25="","",VLOOKUP(G25,[1]Sheet2!$E:$P,12,0)&amp;"/"&amp;MONTH(VLOOKUP(G25,[1]Sheet2!$E:$P,9,0))&amp;"-"&amp;DAY(VLOOKUP(G25,[1]Sheet2!$E:$P,9,0))&amp;"-"&amp;YEAR(VLOOKUP(G25,[1]Sheet2!$E:$P,9,0)))</f>
        <v/>
      </c>
      <c r="M25" s="34"/>
      <c r="N25" s="34"/>
      <c r="O25" s="34"/>
      <c r="P25" s="34"/>
      <c r="Q25" s="34" t="str">
        <f>IF(G25="","",VLOOKUP(G25,[1]Sheet2!$E:$Y,11,0))</f>
        <v/>
      </c>
      <c r="R25" s="34"/>
      <c r="S25" s="34"/>
      <c r="T25" s="34"/>
      <c r="U25" s="108"/>
      <c r="V25" s="105" t="e">
        <f ca="1">VLOOKUP(G25,[1]Sheet2!$E:$P,9,0)-NOW()</f>
        <v>#N/A</v>
      </c>
    </row>
    <row r="26" customFormat="1" ht="14" customHeight="1" spans="1:27">
      <c r="A26" s="20"/>
      <c r="B26" s="33"/>
      <c r="C26" s="34"/>
      <c r="D26" s="34"/>
      <c r="E26" s="34"/>
      <c r="F26" s="34"/>
      <c r="G26" s="34"/>
      <c r="H26" s="34"/>
      <c r="I26" s="34"/>
      <c r="J26" s="34"/>
      <c r="K26" s="34"/>
      <c r="L26" s="34"/>
      <c r="M26" s="34"/>
      <c r="N26" s="34"/>
      <c r="O26" s="34"/>
      <c r="P26" s="34"/>
      <c r="Q26" s="34"/>
      <c r="R26" s="34"/>
      <c r="S26" s="34"/>
      <c r="T26" s="34"/>
      <c r="U26" s="108"/>
      <c r="V26" s="105"/>
      <c r="Z26" s="3"/>
      <c r="AA26" s="3"/>
    </row>
    <row r="27" customFormat="1" ht="14" customHeight="1" spans="1:27">
      <c r="A27" s="20"/>
      <c r="B27" s="33"/>
      <c r="C27" s="34"/>
      <c r="D27" s="34"/>
      <c r="E27" s="34"/>
      <c r="F27" s="34"/>
      <c r="G27" s="34"/>
      <c r="H27" s="34"/>
      <c r="I27" s="34"/>
      <c r="J27" s="34"/>
      <c r="K27" s="34"/>
      <c r="L27" s="34"/>
      <c r="M27" s="34"/>
      <c r="N27" s="34"/>
      <c r="O27" s="34"/>
      <c r="P27" s="34"/>
      <c r="Q27" s="34"/>
      <c r="R27" s="34"/>
      <c r="S27" s="34"/>
      <c r="T27" s="34"/>
      <c r="U27" s="108"/>
      <c r="V27" s="105"/>
      <c r="Z27" s="3"/>
      <c r="AA27" s="3"/>
    </row>
    <row r="28" customFormat="1" ht="14" customHeight="1" spans="1:27">
      <c r="A28" s="20"/>
      <c r="B28" s="33" t="str">
        <f>IF(G28="","",VLOOKUP(G28,[1]Sheet2!$E:$P,2,0)&amp;"/"&amp;VLOOKUP(G28,[1]Sheet2!$E:$P,3,0))</f>
        <v/>
      </c>
      <c r="C28" s="34"/>
      <c r="D28" s="34"/>
      <c r="E28" s="34"/>
      <c r="F28" s="34"/>
      <c r="G28" s="34"/>
      <c r="H28" s="34"/>
      <c r="I28" s="34"/>
      <c r="J28" s="34"/>
      <c r="K28" s="34"/>
      <c r="L28" s="34" t="str">
        <f>IF(G28="","",VLOOKUP(G28,[1]Sheet2!$E:$P,12,0)&amp;"/"&amp;MONTH(VLOOKUP(G28,[1]Sheet2!$E:$P,9,0))&amp;"-"&amp;DAY(VLOOKUP(G28,[1]Sheet2!$E:$P,9,0))&amp;"-"&amp;YEAR(VLOOKUP(G28,[1]Sheet2!$E:$P,9,0)))</f>
        <v/>
      </c>
      <c r="M28" s="34"/>
      <c r="N28" s="34"/>
      <c r="O28" s="34"/>
      <c r="P28" s="34"/>
      <c r="Q28" s="34" t="str">
        <f>IF(G28="","",VLOOKUP(G28,[1]Sheet2!$E:$Y,11,0))</f>
        <v/>
      </c>
      <c r="R28" s="34"/>
      <c r="S28" s="34"/>
      <c r="T28" s="34"/>
      <c r="U28" s="108"/>
      <c r="V28" s="105" t="e">
        <f ca="1">VLOOKUP(G28,[1]Sheet2!$E:$P,9,0)-NOW()</f>
        <v>#N/A</v>
      </c>
      <c r="Z28" s="3"/>
      <c r="AA28" s="3"/>
    </row>
    <row r="29" customFormat="1" ht="14" customHeight="1" spans="1:27">
      <c r="A29" s="20"/>
      <c r="B29" s="33"/>
      <c r="C29" s="34"/>
      <c r="D29" s="34"/>
      <c r="E29" s="34"/>
      <c r="F29" s="34"/>
      <c r="G29" s="34"/>
      <c r="H29" s="34"/>
      <c r="I29" s="34"/>
      <c r="J29" s="34"/>
      <c r="K29" s="34"/>
      <c r="L29" s="34"/>
      <c r="M29" s="34"/>
      <c r="N29" s="34"/>
      <c r="O29" s="34"/>
      <c r="P29" s="34"/>
      <c r="Q29" s="34"/>
      <c r="R29" s="34"/>
      <c r="S29" s="34"/>
      <c r="T29" s="34"/>
      <c r="U29" s="108"/>
      <c r="V29" s="105"/>
      <c r="Z29" s="3"/>
      <c r="AA29" s="3"/>
    </row>
    <row r="30" ht="14" customHeight="1" spans="1:22">
      <c r="A30" s="20"/>
      <c r="B30" s="33"/>
      <c r="C30" s="34"/>
      <c r="D30" s="34"/>
      <c r="E30" s="34"/>
      <c r="F30" s="34"/>
      <c r="G30" s="34"/>
      <c r="H30" s="34"/>
      <c r="I30" s="34"/>
      <c r="J30" s="34"/>
      <c r="K30" s="34"/>
      <c r="L30" s="34"/>
      <c r="M30" s="34"/>
      <c r="N30" s="34"/>
      <c r="O30" s="34"/>
      <c r="P30" s="34"/>
      <c r="Q30" s="34"/>
      <c r="R30" s="34"/>
      <c r="S30" s="34"/>
      <c r="T30" s="34"/>
      <c r="U30" s="108"/>
      <c r="V30" s="105"/>
    </row>
    <row r="31" ht="13.5" customHeight="1" spans="1:31">
      <c r="A31" s="4"/>
      <c r="B31" s="8" t="s">
        <v>114</v>
      </c>
      <c r="C31" s="9"/>
      <c r="D31" s="9"/>
      <c r="E31" s="9"/>
      <c r="F31" s="9"/>
      <c r="G31" s="37" t="s">
        <v>6</v>
      </c>
      <c r="H31" s="37"/>
      <c r="I31" s="37"/>
      <c r="J31" s="37"/>
      <c r="K31" s="37"/>
      <c r="L31" s="37"/>
      <c r="M31" s="37"/>
      <c r="N31" s="37"/>
      <c r="O31" s="37"/>
      <c r="P31" s="37"/>
      <c r="Q31" s="37"/>
      <c r="R31" s="37"/>
      <c r="S31" s="37"/>
      <c r="T31" s="37"/>
      <c r="U31" s="110"/>
      <c r="V31" s="105">
        <f>IF(ISBLANK(J31),0,1)</f>
        <v>0</v>
      </c>
      <c r="Z31" s="3" t="s">
        <v>115</v>
      </c>
      <c r="AB31" s="3" t="s">
        <v>6</v>
      </c>
      <c r="AC31" s="136" t="s">
        <v>116</v>
      </c>
      <c r="AD31" t="s">
        <v>117</v>
      </c>
      <c r="AE31" t="s">
        <v>118</v>
      </c>
    </row>
    <row r="32" customFormat="1" ht="13.5" customHeight="1" spans="1:29">
      <c r="A32" s="4"/>
      <c r="B32" s="30" t="s">
        <v>119</v>
      </c>
      <c r="C32" s="31"/>
      <c r="D32" s="31"/>
      <c r="E32" s="31"/>
      <c r="F32" s="31"/>
      <c r="G32" s="38"/>
      <c r="H32" s="38"/>
      <c r="I32" s="38"/>
      <c r="J32" s="38"/>
      <c r="K32" s="38"/>
      <c r="L32" s="38"/>
      <c r="M32" s="38"/>
      <c r="N32" s="38"/>
      <c r="O32" s="38"/>
      <c r="P32" s="38"/>
      <c r="Q32" s="38"/>
      <c r="R32" s="38"/>
      <c r="S32" s="38"/>
      <c r="T32" s="38"/>
      <c r="U32" s="111"/>
      <c r="V32" s="105"/>
      <c r="Z32" s="3" t="s">
        <v>120</v>
      </c>
      <c r="AA32" s="96" t="s">
        <v>6</v>
      </c>
      <c r="AB32" s="96" t="s">
        <v>121</v>
      </c>
      <c r="AC32" s="96" t="s">
        <v>122</v>
      </c>
    </row>
    <row r="33" ht="13.5" customHeight="1" spans="1:22">
      <c r="A33" s="4"/>
      <c r="B33" s="39"/>
      <c r="C33" s="40"/>
      <c r="D33" s="40"/>
      <c r="E33" s="40"/>
      <c r="F33" s="40"/>
      <c r="G33" s="41"/>
      <c r="H33" s="41"/>
      <c r="I33" s="41"/>
      <c r="J33" s="41"/>
      <c r="K33" s="41"/>
      <c r="L33" s="41"/>
      <c r="M33" s="41"/>
      <c r="N33" s="41"/>
      <c r="O33" s="41"/>
      <c r="P33" s="41"/>
      <c r="Q33" s="41"/>
      <c r="R33" s="41"/>
      <c r="S33" s="41"/>
      <c r="T33" s="41"/>
      <c r="U33" s="112"/>
      <c r="V33" s="105"/>
    </row>
    <row r="34" ht="13.5" customHeight="1" spans="1:21">
      <c r="A34" s="4"/>
      <c r="B34" s="42" t="s">
        <v>123</v>
      </c>
      <c r="C34" s="43"/>
      <c r="D34" s="43"/>
      <c r="E34" s="43"/>
      <c r="F34" s="43"/>
      <c r="G34" s="43"/>
      <c r="H34" s="43"/>
      <c r="I34" s="43"/>
      <c r="J34" s="43"/>
      <c r="K34" s="43"/>
      <c r="L34" s="43"/>
      <c r="M34" s="43"/>
      <c r="N34" s="43"/>
      <c r="O34" s="43"/>
      <c r="P34" s="43"/>
      <c r="Q34" s="43"/>
      <c r="R34" s="43"/>
      <c r="S34" s="43"/>
      <c r="T34" s="43"/>
      <c r="U34" s="113"/>
    </row>
    <row r="35" ht="13.5" customHeight="1" spans="1:21">
      <c r="A35" s="4"/>
      <c r="B35" s="44" t="s">
        <v>124</v>
      </c>
      <c r="C35" s="45"/>
      <c r="D35" s="45"/>
      <c r="E35" s="45"/>
      <c r="F35" s="45"/>
      <c r="G35" s="45"/>
      <c r="H35" s="45"/>
      <c r="I35" s="45"/>
      <c r="J35" s="45"/>
      <c r="K35" s="45"/>
      <c r="L35" s="45"/>
      <c r="M35" s="45"/>
      <c r="N35" s="45"/>
      <c r="O35" s="45"/>
      <c r="P35" s="45"/>
      <c r="Q35" s="45"/>
      <c r="R35" s="45"/>
      <c r="S35" s="45"/>
      <c r="T35" s="45"/>
      <c r="U35" s="70"/>
    </row>
    <row r="36" ht="13.5" customHeight="1" spans="1:30">
      <c r="A36" s="4"/>
      <c r="B36" s="8" t="s">
        <v>125</v>
      </c>
      <c r="C36" s="9"/>
      <c r="D36" s="9"/>
      <c r="E36" s="9" t="s">
        <v>126</v>
      </c>
      <c r="F36" s="9"/>
      <c r="G36" s="9"/>
      <c r="H36" s="9"/>
      <c r="I36" s="9"/>
      <c r="J36" s="37"/>
      <c r="K36" s="37"/>
      <c r="L36" s="37"/>
      <c r="M36" s="37"/>
      <c r="N36" s="37"/>
      <c r="O36" s="37"/>
      <c r="P36" s="37"/>
      <c r="Q36" s="37"/>
      <c r="R36" s="37"/>
      <c r="S36" s="37"/>
      <c r="T36" s="37"/>
      <c r="U36" s="110"/>
      <c r="V36" s="105">
        <f>IF(ISBLANK(E36),0,1)</f>
        <v>1</v>
      </c>
      <c r="Z36" s="3" t="s">
        <v>127</v>
      </c>
      <c r="AA36" s="130"/>
      <c r="AB36" s="96" t="s">
        <v>6</v>
      </c>
      <c r="AC36" s="96" t="s">
        <v>126</v>
      </c>
      <c r="AD36" s="137" t="s">
        <v>128</v>
      </c>
    </row>
    <row r="37" ht="13.5" customHeight="1" spans="1:29">
      <c r="A37" s="4"/>
      <c r="B37" s="46" t="s">
        <v>129</v>
      </c>
      <c r="C37" s="47"/>
      <c r="D37" s="47"/>
      <c r="E37" s="48"/>
      <c r="F37" s="48"/>
      <c r="G37" s="48"/>
      <c r="H37" s="48"/>
      <c r="I37" s="48"/>
      <c r="J37" s="38"/>
      <c r="K37" s="38"/>
      <c r="L37" s="38"/>
      <c r="M37" s="38"/>
      <c r="N37" s="38"/>
      <c r="O37" s="38"/>
      <c r="P37" s="38"/>
      <c r="Q37" s="38"/>
      <c r="R37" s="38"/>
      <c r="S37" s="38"/>
      <c r="T37" s="38"/>
      <c r="U37" s="111"/>
      <c r="V37" s="105"/>
      <c r="W37" s="114"/>
      <c r="AA37" s="130"/>
      <c r="AB37" s="96"/>
      <c r="AC37" s="96"/>
    </row>
    <row r="38" ht="13.5" customHeight="1" spans="1:29">
      <c r="A38" s="4"/>
      <c r="B38" s="49" t="s">
        <v>130</v>
      </c>
      <c r="C38" s="48"/>
      <c r="D38" s="48"/>
      <c r="E38" s="78" t="s">
        <v>131</v>
      </c>
      <c r="F38" s="156"/>
      <c r="G38" s="156"/>
      <c r="H38" s="156"/>
      <c r="I38" s="156"/>
      <c r="J38" s="156"/>
      <c r="K38" s="156"/>
      <c r="L38" s="156"/>
      <c r="M38" s="156"/>
      <c r="N38" s="156"/>
      <c r="O38" s="156"/>
      <c r="P38" s="156"/>
      <c r="Q38" s="156"/>
      <c r="R38" s="156"/>
      <c r="S38" s="156"/>
      <c r="T38" s="156"/>
      <c r="U38" s="172"/>
      <c r="V38" s="105">
        <f>IF(ISBLANK(E38),0,1)</f>
        <v>1</v>
      </c>
      <c r="Z38" s="3" t="s">
        <v>132</v>
      </c>
      <c r="AA38" s="138"/>
      <c r="AB38" s="98" t="s">
        <v>6</v>
      </c>
      <c r="AC38" s="96" t="s">
        <v>133</v>
      </c>
    </row>
    <row r="39" ht="13.5" customHeight="1" spans="1:29">
      <c r="A39" s="4"/>
      <c r="B39" s="51" t="s">
        <v>134</v>
      </c>
      <c r="C39" s="52"/>
      <c r="D39" s="52"/>
      <c r="E39" s="157"/>
      <c r="F39" s="157"/>
      <c r="G39" s="157"/>
      <c r="H39" s="157"/>
      <c r="I39" s="157"/>
      <c r="J39" s="157"/>
      <c r="K39" s="157"/>
      <c r="L39" s="157"/>
      <c r="M39" s="157"/>
      <c r="N39" s="157"/>
      <c r="O39" s="157"/>
      <c r="P39" s="157"/>
      <c r="Q39" s="157"/>
      <c r="R39" s="157"/>
      <c r="S39" s="157"/>
      <c r="T39" s="157"/>
      <c r="U39" s="173"/>
      <c r="V39" s="105"/>
      <c r="AA39" s="130"/>
      <c r="AB39" s="96"/>
      <c r="AC39" s="96"/>
    </row>
    <row r="40" ht="13.5" customHeight="1" spans="1:29">
      <c r="A40" s="4"/>
      <c r="B40" s="8" t="s">
        <v>135</v>
      </c>
      <c r="C40" s="9"/>
      <c r="D40" s="9"/>
      <c r="E40" s="9"/>
      <c r="F40" s="9"/>
      <c r="G40" s="9"/>
      <c r="H40" s="9"/>
      <c r="I40" s="9"/>
      <c r="J40" s="9"/>
      <c r="K40" s="9"/>
      <c r="L40" s="9"/>
      <c r="M40" s="9"/>
      <c r="N40" s="9"/>
      <c r="O40" s="9"/>
      <c r="P40" s="9"/>
      <c r="Q40" s="9"/>
      <c r="R40" s="9"/>
      <c r="S40" s="9"/>
      <c r="T40" s="9"/>
      <c r="U40" s="104"/>
      <c r="AA40" s="130"/>
      <c r="AB40" s="96"/>
      <c r="AC40" s="96"/>
    </row>
    <row r="41" ht="13.5" customHeight="1" spans="1:29">
      <c r="A41" s="4"/>
      <c r="B41" s="54" t="s">
        <v>136</v>
      </c>
      <c r="C41" s="55"/>
      <c r="D41" s="55"/>
      <c r="E41" s="55"/>
      <c r="F41" s="55"/>
      <c r="G41" s="48"/>
      <c r="H41" s="48"/>
      <c r="I41" s="48"/>
      <c r="J41" s="48"/>
      <c r="K41" s="48"/>
      <c r="L41" s="48"/>
      <c r="M41" s="48"/>
      <c r="N41" s="48"/>
      <c r="O41" s="48"/>
      <c r="P41" s="48"/>
      <c r="Q41" s="48"/>
      <c r="R41" s="48"/>
      <c r="S41" s="48"/>
      <c r="T41" s="48"/>
      <c r="U41" s="117"/>
      <c r="AA41" s="130"/>
      <c r="AB41" s="96"/>
      <c r="AC41" s="96"/>
    </row>
    <row r="42" spans="1:29">
      <c r="A42" s="4"/>
      <c r="B42" s="54"/>
      <c r="C42" s="55"/>
      <c r="D42" s="55"/>
      <c r="E42" s="55"/>
      <c r="F42" s="55"/>
      <c r="G42" s="48"/>
      <c r="H42" s="48"/>
      <c r="I42" s="48"/>
      <c r="J42" s="48"/>
      <c r="K42" s="48"/>
      <c r="L42" s="48"/>
      <c r="M42" s="48"/>
      <c r="N42" s="48"/>
      <c r="O42" s="48"/>
      <c r="P42" s="48"/>
      <c r="Q42" s="48"/>
      <c r="R42" s="48"/>
      <c r="S42" s="48"/>
      <c r="T42" s="48"/>
      <c r="U42" s="117"/>
      <c r="AA42" s="130"/>
      <c r="AB42" s="96"/>
      <c r="AC42" s="96"/>
    </row>
    <row r="43" ht="13.5" customHeight="1" spans="1:29">
      <c r="A43" s="4"/>
      <c r="B43" s="49" t="s">
        <v>137</v>
      </c>
      <c r="C43" s="48"/>
      <c r="D43" s="48"/>
      <c r="E43" s="48"/>
      <c r="F43" s="48"/>
      <c r="G43" s="158">
        <v>44264</v>
      </c>
      <c r="H43" s="158"/>
      <c r="I43" s="158"/>
      <c r="J43" s="158"/>
      <c r="K43" s="158"/>
      <c r="L43" s="158"/>
      <c r="M43" s="158"/>
      <c r="N43" s="158"/>
      <c r="O43" s="158"/>
      <c r="P43" s="158"/>
      <c r="Q43" s="158"/>
      <c r="R43" s="158"/>
      <c r="S43" s="158"/>
      <c r="T43" s="158"/>
      <c r="U43" s="174"/>
      <c r="V43" s="105">
        <f>IF(ISBLANK(G43),0,1)</f>
        <v>1</v>
      </c>
      <c r="Z43" s="3" t="s">
        <v>138</v>
      </c>
      <c r="AA43" s="139"/>
      <c r="AB43" s="130" t="s">
        <v>6</v>
      </c>
      <c r="AC43" s="96" t="s">
        <v>139</v>
      </c>
    </row>
    <row r="44" ht="13.5" customHeight="1" spans="1:29">
      <c r="A44" s="4"/>
      <c r="B44" s="57" t="s">
        <v>140</v>
      </c>
      <c r="C44" s="58"/>
      <c r="D44" s="58"/>
      <c r="E44" s="58"/>
      <c r="F44" s="58"/>
      <c r="G44" s="158"/>
      <c r="H44" s="158"/>
      <c r="I44" s="158"/>
      <c r="J44" s="158"/>
      <c r="K44" s="158"/>
      <c r="L44" s="158"/>
      <c r="M44" s="158"/>
      <c r="N44" s="158"/>
      <c r="O44" s="158"/>
      <c r="P44" s="158"/>
      <c r="Q44" s="158"/>
      <c r="R44" s="158"/>
      <c r="S44" s="158"/>
      <c r="T44" s="158"/>
      <c r="U44" s="174"/>
      <c r="V44" s="105"/>
      <c r="AA44" s="130"/>
      <c r="AB44" s="96"/>
      <c r="AC44" s="96"/>
    </row>
    <row r="45" ht="13.5" customHeight="1" spans="1:29">
      <c r="A45" s="4"/>
      <c r="B45" s="49" t="s">
        <v>141</v>
      </c>
      <c r="C45" s="48"/>
      <c r="D45" s="48"/>
      <c r="E45" s="48"/>
      <c r="F45" s="48"/>
      <c r="G45" s="26" t="s">
        <v>142</v>
      </c>
      <c r="H45" s="26"/>
      <c r="I45" s="26"/>
      <c r="J45" s="26"/>
      <c r="K45" s="26"/>
      <c r="L45" s="26"/>
      <c r="M45" s="26"/>
      <c r="N45" s="26"/>
      <c r="O45" s="26"/>
      <c r="P45" s="26"/>
      <c r="Q45" s="26"/>
      <c r="R45" s="26"/>
      <c r="S45" s="26"/>
      <c r="T45" s="26"/>
      <c r="U45" s="102"/>
      <c r="V45" s="105">
        <f>IF(ISBLANK(G45),0,1)</f>
        <v>1</v>
      </c>
      <c r="Y45" s="96"/>
      <c r="Z45" s="3" t="s">
        <v>143</v>
      </c>
      <c r="AA45" s="130"/>
      <c r="AB45" s="130" t="s">
        <v>6</v>
      </c>
      <c r="AC45" s="140" t="s">
        <v>142</v>
      </c>
    </row>
    <row r="46" ht="13.5" customHeight="1" spans="1:29">
      <c r="A46" s="4"/>
      <c r="B46" s="59" t="s">
        <v>144</v>
      </c>
      <c r="C46" s="60"/>
      <c r="D46" s="60"/>
      <c r="E46" s="60"/>
      <c r="F46" s="60"/>
      <c r="G46" s="15"/>
      <c r="H46" s="15"/>
      <c r="I46" s="15"/>
      <c r="J46" s="15"/>
      <c r="K46" s="15"/>
      <c r="L46" s="15"/>
      <c r="M46" s="15"/>
      <c r="N46" s="15"/>
      <c r="O46" s="15"/>
      <c r="P46" s="15"/>
      <c r="Q46" s="15"/>
      <c r="R46" s="15"/>
      <c r="S46" s="15"/>
      <c r="T46" s="15"/>
      <c r="U46" s="19"/>
      <c r="V46" s="105"/>
      <c r="AA46" s="130"/>
      <c r="AB46" s="130"/>
      <c r="AC46" s="96" t="s">
        <v>145</v>
      </c>
    </row>
    <row r="47" ht="25.5" customHeight="1" spans="1:21">
      <c r="A47" s="4"/>
      <c r="B47" s="83" t="s">
        <v>146</v>
      </c>
      <c r="C47" s="84"/>
      <c r="D47" s="84"/>
      <c r="E47" s="85"/>
      <c r="F47" s="83" t="s">
        <v>147</v>
      </c>
      <c r="G47" s="84"/>
      <c r="H47" s="84"/>
      <c r="I47" s="85"/>
      <c r="J47" s="83" t="s">
        <v>148</v>
      </c>
      <c r="K47" s="84"/>
      <c r="L47" s="84"/>
      <c r="M47" s="84"/>
      <c r="N47" s="85"/>
      <c r="O47" s="84" t="s">
        <v>149</v>
      </c>
      <c r="P47" s="84"/>
      <c r="Q47" s="84"/>
      <c r="R47" s="84"/>
      <c r="S47" s="84"/>
      <c r="T47" s="84"/>
      <c r="U47" s="85"/>
    </row>
    <row r="48" ht="25.5" customHeight="1" spans="1:21">
      <c r="A48" s="4"/>
      <c r="B48" s="11" t="s">
        <v>150</v>
      </c>
      <c r="C48" s="12"/>
      <c r="D48" s="12"/>
      <c r="E48" s="159"/>
      <c r="F48" s="11" t="s">
        <v>151</v>
      </c>
      <c r="G48" s="12"/>
      <c r="H48" s="12"/>
      <c r="I48" s="159"/>
      <c r="J48" s="11" t="s">
        <v>152</v>
      </c>
      <c r="K48" s="12"/>
      <c r="L48" s="12"/>
      <c r="M48" s="12"/>
      <c r="N48" s="159"/>
      <c r="O48" s="12" t="s">
        <v>153</v>
      </c>
      <c r="P48" s="12"/>
      <c r="Q48" s="12"/>
      <c r="R48" s="12"/>
      <c r="S48" s="12"/>
      <c r="T48" s="12"/>
      <c r="U48" s="159"/>
    </row>
    <row r="49" ht="13.5" customHeight="1" spans="1:21">
      <c r="A49" s="4"/>
      <c r="B49" s="63" t="str">
        <f>"第 1 页,共 "&amp;U50&amp;" 页"</f>
        <v>第 1 页,共 2 页</v>
      </c>
      <c r="C49" s="64"/>
      <c r="D49" s="64"/>
      <c r="E49" s="64"/>
      <c r="F49" s="64"/>
      <c r="G49" s="64"/>
      <c r="H49" s="64"/>
      <c r="I49" s="64"/>
      <c r="J49" s="64"/>
      <c r="K49" s="64"/>
      <c r="L49" s="64"/>
      <c r="M49" s="64"/>
      <c r="N49" s="64"/>
      <c r="O49" s="64"/>
      <c r="P49" s="64"/>
      <c r="Q49" s="64"/>
      <c r="R49" s="64"/>
      <c r="S49" s="64"/>
      <c r="T49" s="64"/>
      <c r="U49" s="69"/>
    </row>
    <row r="50" ht="13.5" customHeight="1" spans="1:21">
      <c r="A50" s="4"/>
      <c r="B50" s="44"/>
      <c r="C50" s="45" t="s">
        <v>154</v>
      </c>
      <c r="D50" s="45"/>
      <c r="E50" s="45"/>
      <c r="F50" s="45"/>
      <c r="G50" s="45"/>
      <c r="H50" s="45"/>
      <c r="I50" s="45"/>
      <c r="J50" s="45"/>
      <c r="K50" s="45"/>
      <c r="L50" s="45"/>
      <c r="M50" s="45"/>
      <c r="N50" s="45"/>
      <c r="O50" s="45"/>
      <c r="P50" s="45"/>
      <c r="Q50" s="45"/>
      <c r="R50" s="45"/>
      <c r="S50" s="45"/>
      <c r="T50" s="119"/>
      <c r="U50" s="120">
        <f>IF(U146=0,2,IF(U146+U94=1,3))</f>
        <v>2</v>
      </c>
    </row>
    <row r="51" ht="13.5" customHeight="1" spans="1:21">
      <c r="A51" s="65"/>
      <c r="B51" s="66" t="s">
        <v>0</v>
      </c>
      <c r="C51" s="66"/>
      <c r="D51" s="66"/>
      <c r="E51" s="66"/>
      <c r="F51" s="66"/>
      <c r="G51" s="66"/>
      <c r="H51" s="66"/>
      <c r="I51" s="66"/>
      <c r="J51" s="66"/>
      <c r="K51" s="66"/>
      <c r="L51" s="66"/>
      <c r="M51" s="66"/>
      <c r="N51" s="66"/>
      <c r="O51" s="66"/>
      <c r="P51" s="66"/>
      <c r="Q51" s="66"/>
      <c r="R51" s="66"/>
      <c r="S51" s="66"/>
      <c r="T51" s="66"/>
      <c r="U51" s="66"/>
    </row>
    <row r="52" ht="20.4" spans="1:21">
      <c r="A52" s="65"/>
      <c r="B52" s="6" t="s">
        <v>155</v>
      </c>
      <c r="C52" s="6"/>
      <c r="D52" s="6"/>
      <c r="E52" s="6"/>
      <c r="F52" s="6"/>
      <c r="G52" s="6"/>
      <c r="H52" s="6"/>
      <c r="I52" s="6"/>
      <c r="J52" s="6"/>
      <c r="K52" s="6"/>
      <c r="L52" s="6"/>
      <c r="M52" s="6"/>
      <c r="N52" s="6"/>
      <c r="O52" s="6"/>
      <c r="P52" s="6"/>
      <c r="Q52" s="6"/>
      <c r="R52" s="6"/>
      <c r="S52" s="6"/>
      <c r="T52" s="6"/>
      <c r="U52" s="6"/>
    </row>
    <row r="53" ht="22.35" customHeight="1" spans="1:21">
      <c r="A53" s="65"/>
      <c r="B53" s="160" t="s">
        <v>156</v>
      </c>
      <c r="C53" s="160"/>
      <c r="D53" s="160"/>
      <c r="E53" s="160"/>
      <c r="F53" s="160"/>
      <c r="G53" s="160"/>
      <c r="H53" s="160"/>
      <c r="I53" s="160"/>
      <c r="J53" s="160"/>
      <c r="K53" s="160"/>
      <c r="L53" s="160"/>
      <c r="M53" s="160"/>
      <c r="N53" s="160"/>
      <c r="O53" s="160"/>
      <c r="P53" s="160"/>
      <c r="Q53" s="160"/>
      <c r="R53" s="160"/>
      <c r="S53" s="160"/>
      <c r="T53" s="160"/>
      <c r="U53" s="160"/>
    </row>
    <row r="54" ht="13.5" customHeight="1" spans="1:24">
      <c r="A54" s="65"/>
      <c r="B54" s="21" t="s">
        <v>48</v>
      </c>
      <c r="C54" s="14"/>
      <c r="D54" s="14">
        <v>17720479</v>
      </c>
      <c r="E54" s="14"/>
      <c r="F54" s="14"/>
      <c r="G54" s="14"/>
      <c r="H54" s="14"/>
      <c r="I54" s="14"/>
      <c r="J54" s="14"/>
      <c r="K54" s="16"/>
      <c r="L54" s="21" t="s">
        <v>78</v>
      </c>
      <c r="M54" s="14"/>
      <c r="N54" s="152">
        <v>43900</v>
      </c>
      <c r="O54" s="152"/>
      <c r="P54" s="152"/>
      <c r="Q54" s="152"/>
      <c r="R54" s="152"/>
      <c r="S54" s="152"/>
      <c r="T54" s="152"/>
      <c r="U54" s="164"/>
      <c r="V54" s="97">
        <f>IF(ISBLANK(D54),0,1)+IF(ISBLANK(I54),0,1)+IF(ISBLANK(N54),0,1)+IF(ISBLANK(S54),0,1)</f>
        <v>2</v>
      </c>
      <c r="W54" s="48"/>
      <c r="X54" s="48"/>
    </row>
    <row r="55" ht="19" customHeight="1" spans="1:24">
      <c r="A55" s="65"/>
      <c r="B55" s="17" t="s">
        <v>57</v>
      </c>
      <c r="C55" s="18"/>
      <c r="D55" s="15"/>
      <c r="E55" s="15"/>
      <c r="F55" s="15"/>
      <c r="G55" s="15"/>
      <c r="H55" s="15"/>
      <c r="I55" s="15"/>
      <c r="J55" s="15"/>
      <c r="K55" s="19"/>
      <c r="L55" s="166" t="s">
        <v>87</v>
      </c>
      <c r="M55" s="167"/>
      <c r="N55" s="153"/>
      <c r="O55" s="153"/>
      <c r="P55" s="153"/>
      <c r="Q55" s="153"/>
      <c r="R55" s="153"/>
      <c r="S55" s="153"/>
      <c r="T55" s="153"/>
      <c r="U55" s="165"/>
      <c r="V55" s="97"/>
      <c r="W55" s="58"/>
      <c r="X55" s="58"/>
    </row>
    <row r="56" ht="15" customHeight="1" spans="1:24">
      <c r="A56" s="65"/>
      <c r="B56" s="42" t="s">
        <v>123</v>
      </c>
      <c r="C56" s="43"/>
      <c r="D56" s="43"/>
      <c r="E56" s="43"/>
      <c r="F56" s="43"/>
      <c r="G56" s="43"/>
      <c r="H56" s="43"/>
      <c r="I56" s="43"/>
      <c r="J56" s="43"/>
      <c r="K56" s="43"/>
      <c r="L56" s="43"/>
      <c r="M56" s="43"/>
      <c r="N56" s="43"/>
      <c r="O56" s="43"/>
      <c r="P56" s="43"/>
      <c r="Q56" s="43"/>
      <c r="R56" s="43"/>
      <c r="S56" s="43"/>
      <c r="T56" s="43"/>
      <c r="U56" s="113"/>
      <c r="V56" s="121"/>
      <c r="W56" s="122"/>
      <c r="X56" s="122"/>
    </row>
    <row r="57" ht="11" customHeight="1" spans="1:24">
      <c r="A57" s="65"/>
      <c r="B57" s="67" t="s">
        <v>157</v>
      </c>
      <c r="C57" s="68"/>
      <c r="D57" s="68"/>
      <c r="E57" s="68"/>
      <c r="F57" s="68"/>
      <c r="G57" s="68"/>
      <c r="H57" s="68"/>
      <c r="I57" s="68"/>
      <c r="J57" s="68"/>
      <c r="K57" s="68"/>
      <c r="L57" s="68"/>
      <c r="M57" s="68"/>
      <c r="N57" s="68"/>
      <c r="O57" s="68"/>
      <c r="P57" s="68"/>
      <c r="Q57" s="68"/>
      <c r="R57" s="68"/>
      <c r="S57" s="68"/>
      <c r="T57" s="68"/>
      <c r="U57" s="123"/>
      <c r="W57" s="124"/>
      <c r="X57" s="124"/>
    </row>
    <row r="58" ht="15" customHeight="1" spans="1:24">
      <c r="A58" s="65"/>
      <c r="B58" s="42" t="s">
        <v>158</v>
      </c>
      <c r="C58" s="43"/>
      <c r="D58" s="43"/>
      <c r="E58" s="43"/>
      <c r="F58" s="43"/>
      <c r="G58" s="43"/>
      <c r="H58" s="43"/>
      <c r="I58" s="43"/>
      <c r="J58" s="43"/>
      <c r="K58" s="43"/>
      <c r="L58" s="43"/>
      <c r="M58" s="43"/>
      <c r="N58" s="43"/>
      <c r="O58" s="43"/>
      <c r="P58" s="43"/>
      <c r="Q58" s="43"/>
      <c r="R58" s="43"/>
      <c r="S58" s="43"/>
      <c r="T58" s="43"/>
      <c r="U58" s="113"/>
      <c r="W58" s="125"/>
      <c r="X58" s="125"/>
    </row>
    <row r="59" customFormat="1" ht="15" customHeight="1" spans="1:27">
      <c r="A59" s="65"/>
      <c r="B59" s="161" t="s">
        <v>159</v>
      </c>
      <c r="C59" s="162"/>
      <c r="D59" s="162"/>
      <c r="E59" s="162"/>
      <c r="F59" s="162"/>
      <c r="G59" s="162"/>
      <c r="H59" s="162"/>
      <c r="I59" s="162"/>
      <c r="J59" s="162"/>
      <c r="K59" s="162"/>
      <c r="L59" s="162"/>
      <c r="M59" s="162"/>
      <c r="N59" s="162"/>
      <c r="O59" s="162"/>
      <c r="P59" s="162"/>
      <c r="Q59" s="162"/>
      <c r="R59" s="162"/>
      <c r="S59" s="162"/>
      <c r="T59" s="162"/>
      <c r="U59" s="175"/>
      <c r="V59" s="121"/>
      <c r="W59" s="125"/>
      <c r="X59" s="125"/>
      <c r="Z59" s="3"/>
      <c r="AA59" s="3"/>
    </row>
    <row r="60" ht="15" customHeight="1" spans="1:24">
      <c r="A60" s="65"/>
      <c r="B60" s="42" t="s">
        <v>160</v>
      </c>
      <c r="C60" s="43"/>
      <c r="D60" s="43"/>
      <c r="E60" s="43"/>
      <c r="F60" s="43"/>
      <c r="G60" s="43"/>
      <c r="H60" s="43"/>
      <c r="I60" s="43"/>
      <c r="J60" s="43"/>
      <c r="K60" s="43"/>
      <c r="L60" s="43"/>
      <c r="M60" s="43"/>
      <c r="N60" s="43"/>
      <c r="O60" s="43"/>
      <c r="P60" s="43"/>
      <c r="Q60" s="43"/>
      <c r="R60" s="43"/>
      <c r="S60" s="43"/>
      <c r="T60" s="43"/>
      <c r="U60" s="113"/>
      <c r="V60" s="126"/>
      <c r="X60" s="127"/>
    </row>
    <row r="61" ht="10" customHeight="1" spans="1:24">
      <c r="A61" s="65"/>
      <c r="B61" s="161" t="s">
        <v>161</v>
      </c>
      <c r="C61" s="162"/>
      <c r="D61" s="162"/>
      <c r="E61" s="162"/>
      <c r="F61" s="162"/>
      <c r="G61" s="162"/>
      <c r="H61" s="162"/>
      <c r="I61" s="162"/>
      <c r="J61" s="162"/>
      <c r="K61" s="162"/>
      <c r="L61" s="162"/>
      <c r="M61" s="162"/>
      <c r="N61" s="162"/>
      <c r="O61" s="162"/>
      <c r="P61" s="162"/>
      <c r="Q61" s="162"/>
      <c r="R61" s="162"/>
      <c r="S61" s="162"/>
      <c r="T61" s="162"/>
      <c r="U61" s="175"/>
      <c r="V61" s="126"/>
      <c r="X61" s="127"/>
    </row>
    <row r="62" ht="15" customHeight="1" spans="1:24">
      <c r="A62" s="65"/>
      <c r="B62" s="163" t="s">
        <v>162</v>
      </c>
      <c r="C62" s="163" t="s">
        <v>163</v>
      </c>
      <c r="D62" s="163"/>
      <c r="E62" s="163" t="s">
        <v>164</v>
      </c>
      <c r="F62" s="163"/>
      <c r="G62" s="163" t="s">
        <v>165</v>
      </c>
      <c r="H62" s="163"/>
      <c r="I62" s="163"/>
      <c r="J62" s="163"/>
      <c r="K62" s="163"/>
      <c r="L62" s="163"/>
      <c r="M62" s="163"/>
      <c r="N62" s="163"/>
      <c r="O62" s="163" t="s">
        <v>166</v>
      </c>
      <c r="P62" s="163" t="s">
        <v>167</v>
      </c>
      <c r="Q62" s="163"/>
      <c r="R62" s="163"/>
      <c r="S62" s="163"/>
      <c r="T62" s="176" t="s">
        <v>168</v>
      </c>
      <c r="U62" s="176"/>
      <c r="V62" s="126"/>
      <c r="W62" s="127"/>
      <c r="X62" s="127"/>
    </row>
    <row r="63" ht="15" customHeight="1" spans="1:24">
      <c r="A63" s="65"/>
      <c r="B63" s="163"/>
      <c r="C63" s="163"/>
      <c r="D63" s="163"/>
      <c r="E63" s="163"/>
      <c r="F63" s="163"/>
      <c r="G63" s="163"/>
      <c r="H63" s="163"/>
      <c r="I63" s="163"/>
      <c r="J63" s="163"/>
      <c r="K63" s="163"/>
      <c r="L63" s="163"/>
      <c r="M63" s="163"/>
      <c r="N63" s="163"/>
      <c r="O63" s="163"/>
      <c r="P63" s="163"/>
      <c r="Q63" s="163"/>
      <c r="R63" s="163"/>
      <c r="S63" s="163"/>
      <c r="T63" s="176"/>
      <c r="U63" s="176"/>
      <c r="V63" s="126"/>
      <c r="W63" s="127"/>
      <c r="X63" s="127"/>
    </row>
    <row r="64" ht="15" customHeight="1" spans="1:24">
      <c r="A64" s="65"/>
      <c r="B64" s="163"/>
      <c r="C64" s="163"/>
      <c r="D64" s="163"/>
      <c r="E64" s="163"/>
      <c r="F64" s="163"/>
      <c r="G64" s="163"/>
      <c r="H64" s="163"/>
      <c r="I64" s="163"/>
      <c r="J64" s="163"/>
      <c r="K64" s="163"/>
      <c r="L64" s="163"/>
      <c r="M64" s="163"/>
      <c r="N64" s="163"/>
      <c r="O64" s="163"/>
      <c r="P64" s="163"/>
      <c r="Q64" s="163"/>
      <c r="R64" s="163"/>
      <c r="S64" s="163"/>
      <c r="T64" s="176"/>
      <c r="U64" s="176"/>
      <c r="V64" s="126"/>
      <c r="W64" s="127"/>
      <c r="X64" s="127"/>
    </row>
    <row r="65" ht="15" customHeight="1" spans="1:24">
      <c r="A65" s="65"/>
      <c r="B65" s="163"/>
      <c r="C65" s="163"/>
      <c r="D65" s="163"/>
      <c r="E65" s="163"/>
      <c r="F65" s="163"/>
      <c r="G65" s="163"/>
      <c r="H65" s="163"/>
      <c r="I65" s="163"/>
      <c r="J65" s="163"/>
      <c r="K65" s="163"/>
      <c r="L65" s="163"/>
      <c r="M65" s="163"/>
      <c r="N65" s="163"/>
      <c r="O65" s="163"/>
      <c r="P65" s="163"/>
      <c r="Q65" s="163"/>
      <c r="R65" s="163"/>
      <c r="S65" s="163"/>
      <c r="T65" s="176"/>
      <c r="U65" s="176"/>
      <c r="V65" s="126"/>
      <c r="W65" s="127"/>
      <c r="X65" s="127"/>
    </row>
    <row r="66" ht="15" customHeight="1" spans="1:24">
      <c r="A66" s="65"/>
      <c r="B66" s="163"/>
      <c r="C66" s="163"/>
      <c r="D66" s="163"/>
      <c r="E66" s="163"/>
      <c r="F66" s="163"/>
      <c r="G66" s="163" t="s">
        <v>169</v>
      </c>
      <c r="H66" s="163"/>
      <c r="I66" s="163"/>
      <c r="J66" s="163"/>
      <c r="K66" s="163" t="s">
        <v>170</v>
      </c>
      <c r="L66" s="163"/>
      <c r="M66" s="163"/>
      <c r="N66" s="163"/>
      <c r="O66" s="163"/>
      <c r="P66" s="163" t="s">
        <v>171</v>
      </c>
      <c r="Q66" s="163"/>
      <c r="R66" s="163" t="s">
        <v>172</v>
      </c>
      <c r="S66" s="163"/>
      <c r="T66" s="176"/>
      <c r="U66" s="176"/>
      <c r="V66" s="126"/>
      <c r="W66" s="127"/>
      <c r="X66" s="127"/>
    </row>
    <row r="67" ht="15" customHeight="1" spans="1:24">
      <c r="A67" s="65"/>
      <c r="B67" s="163"/>
      <c r="C67" s="163"/>
      <c r="D67" s="163"/>
      <c r="E67" s="163"/>
      <c r="F67" s="163"/>
      <c r="G67" s="163"/>
      <c r="H67" s="163"/>
      <c r="I67" s="163"/>
      <c r="J67" s="163"/>
      <c r="K67" s="163"/>
      <c r="L67" s="163"/>
      <c r="M67" s="163"/>
      <c r="N67" s="163"/>
      <c r="O67" s="163"/>
      <c r="P67" s="163"/>
      <c r="Q67" s="163"/>
      <c r="R67" s="163"/>
      <c r="S67" s="163"/>
      <c r="T67" s="176"/>
      <c r="U67" s="176"/>
      <c r="V67" s="126"/>
      <c r="W67" s="127"/>
      <c r="X67" s="127"/>
    </row>
    <row r="68" customFormat="1" ht="28" customHeight="1" spans="1:27">
      <c r="A68" s="65"/>
      <c r="B68" s="163"/>
      <c r="C68" s="163"/>
      <c r="D68" s="163"/>
      <c r="E68" s="163"/>
      <c r="F68" s="163"/>
      <c r="G68" s="163" t="s">
        <v>173</v>
      </c>
      <c r="H68" s="163"/>
      <c r="I68" s="163" t="s">
        <v>174</v>
      </c>
      <c r="J68" s="163"/>
      <c r="K68" s="163" t="s">
        <v>173</v>
      </c>
      <c r="L68" s="163"/>
      <c r="M68" s="163" t="s">
        <v>174</v>
      </c>
      <c r="N68" s="163"/>
      <c r="O68" s="163"/>
      <c r="P68" s="163"/>
      <c r="Q68" s="163"/>
      <c r="R68" s="163"/>
      <c r="S68" s="163"/>
      <c r="T68" s="176"/>
      <c r="U68" s="176"/>
      <c r="V68" s="126"/>
      <c r="W68" s="127"/>
      <c r="X68" s="127"/>
      <c r="Z68" s="3"/>
      <c r="AA68" s="3"/>
    </row>
    <row r="69" customFormat="1" ht="15" customHeight="1" spans="1:27">
      <c r="A69" s="65"/>
      <c r="B69" s="177" t="s">
        <v>175</v>
      </c>
      <c r="C69" s="177">
        <v>20</v>
      </c>
      <c r="D69" s="177"/>
      <c r="E69" s="177"/>
      <c r="F69" s="177"/>
      <c r="G69" s="177">
        <v>20.1</v>
      </c>
      <c r="H69" s="177"/>
      <c r="I69" s="177">
        <v>20.1</v>
      </c>
      <c r="J69" s="177"/>
      <c r="K69" s="177">
        <v>20.1</v>
      </c>
      <c r="L69" s="177"/>
      <c r="M69" s="177">
        <v>20.1</v>
      </c>
      <c r="N69" s="177"/>
      <c r="O69" s="184">
        <v>0.1</v>
      </c>
      <c r="P69" s="163"/>
      <c r="Q69" s="163"/>
      <c r="R69" s="163"/>
      <c r="S69" s="163"/>
      <c r="T69" s="163"/>
      <c r="U69" s="163"/>
      <c r="V69" s="126"/>
      <c r="W69" s="127"/>
      <c r="X69" s="127"/>
      <c r="Z69" s="3"/>
      <c r="AA69" s="3"/>
    </row>
    <row r="70" customFormat="1" ht="15" customHeight="1" spans="1:27">
      <c r="A70" s="65"/>
      <c r="B70" s="177"/>
      <c r="C70" s="177">
        <v>100</v>
      </c>
      <c r="D70" s="177"/>
      <c r="E70" s="177"/>
      <c r="F70" s="177"/>
      <c r="G70" s="177">
        <v>100.1</v>
      </c>
      <c r="H70" s="177"/>
      <c r="I70" s="177">
        <v>100.1</v>
      </c>
      <c r="J70" s="177"/>
      <c r="K70" s="177">
        <v>100.1</v>
      </c>
      <c r="L70" s="177"/>
      <c r="M70" s="177">
        <v>100.1</v>
      </c>
      <c r="N70" s="177"/>
      <c r="O70" s="184">
        <v>0.1</v>
      </c>
      <c r="P70" s="163"/>
      <c r="Q70" s="163"/>
      <c r="R70" s="163"/>
      <c r="S70" s="163"/>
      <c r="T70" s="163"/>
      <c r="U70" s="163"/>
      <c r="V70" s="126"/>
      <c r="W70" s="127"/>
      <c r="X70" s="127"/>
      <c r="Z70" s="3"/>
      <c r="AA70" s="3"/>
    </row>
    <row r="71" customFormat="1" ht="15" customHeight="1" spans="1:27">
      <c r="A71" s="65"/>
      <c r="B71" s="177"/>
      <c r="C71" s="177"/>
      <c r="D71" s="177"/>
      <c r="E71" s="177"/>
      <c r="F71" s="177"/>
      <c r="G71" s="177"/>
      <c r="H71" s="177"/>
      <c r="I71" s="177"/>
      <c r="J71" s="177"/>
      <c r="K71" s="177"/>
      <c r="L71" s="177"/>
      <c r="M71" s="177"/>
      <c r="N71" s="177"/>
      <c r="O71" s="184"/>
      <c r="P71" s="163"/>
      <c r="Q71" s="163"/>
      <c r="R71" s="163"/>
      <c r="S71" s="163"/>
      <c r="T71" s="163"/>
      <c r="U71" s="163"/>
      <c r="V71" s="126"/>
      <c r="W71" s="127"/>
      <c r="X71" s="127"/>
      <c r="Z71" s="3"/>
      <c r="AA71" s="3"/>
    </row>
    <row r="72" ht="15" customHeight="1" spans="1:24">
      <c r="A72" s="65"/>
      <c r="B72" s="177"/>
      <c r="C72" s="177"/>
      <c r="D72" s="177"/>
      <c r="E72" s="177"/>
      <c r="F72" s="177"/>
      <c r="G72" s="177"/>
      <c r="H72" s="177"/>
      <c r="I72" s="177"/>
      <c r="J72" s="177"/>
      <c r="K72" s="177"/>
      <c r="L72" s="177"/>
      <c r="M72" s="177"/>
      <c r="N72" s="177"/>
      <c r="O72" s="185"/>
      <c r="P72" s="163"/>
      <c r="Q72" s="163"/>
      <c r="R72" s="163"/>
      <c r="S72" s="163"/>
      <c r="T72" s="163"/>
      <c r="U72" s="163"/>
      <c r="V72" s="126"/>
      <c r="W72" s="127"/>
      <c r="X72" s="127"/>
    </row>
    <row r="73" ht="15" customHeight="1" spans="1:24">
      <c r="A73" s="65"/>
      <c r="B73" s="177"/>
      <c r="C73" s="177"/>
      <c r="D73" s="177"/>
      <c r="E73" s="177"/>
      <c r="F73" s="177"/>
      <c r="G73" s="177"/>
      <c r="H73" s="177"/>
      <c r="I73" s="177"/>
      <c r="J73" s="177"/>
      <c r="K73" s="177"/>
      <c r="L73" s="177"/>
      <c r="M73" s="177"/>
      <c r="N73" s="177"/>
      <c r="O73" s="184"/>
      <c r="P73" s="163"/>
      <c r="Q73" s="163"/>
      <c r="R73" s="163"/>
      <c r="S73" s="163"/>
      <c r="T73" s="163"/>
      <c r="U73" s="163"/>
      <c r="V73" s="126"/>
      <c r="W73" s="127"/>
      <c r="X73" s="127"/>
    </row>
    <row r="74" ht="15" customHeight="1" spans="1:24">
      <c r="A74" s="65"/>
      <c r="B74" s="177"/>
      <c r="C74" s="177"/>
      <c r="D74" s="177"/>
      <c r="E74" s="177"/>
      <c r="F74" s="177"/>
      <c r="G74" s="177"/>
      <c r="H74" s="177"/>
      <c r="I74" s="177"/>
      <c r="J74" s="177"/>
      <c r="K74" s="177"/>
      <c r="L74" s="177"/>
      <c r="M74" s="177"/>
      <c r="N74" s="177"/>
      <c r="O74" s="184"/>
      <c r="P74" s="163"/>
      <c r="Q74" s="163"/>
      <c r="R74" s="163"/>
      <c r="S74" s="163"/>
      <c r="T74" s="163"/>
      <c r="U74" s="163"/>
      <c r="W74" s="127"/>
      <c r="X74" s="127"/>
    </row>
    <row r="75" ht="15" customHeight="1" spans="1:24">
      <c r="A75" s="65"/>
      <c r="B75" s="177"/>
      <c r="C75" s="177"/>
      <c r="D75" s="177"/>
      <c r="E75" s="177"/>
      <c r="F75" s="177"/>
      <c r="G75" s="177"/>
      <c r="H75" s="177"/>
      <c r="I75" s="177"/>
      <c r="J75" s="177"/>
      <c r="K75" s="177"/>
      <c r="L75" s="177"/>
      <c r="M75" s="177"/>
      <c r="N75" s="177"/>
      <c r="O75" s="185"/>
      <c r="P75" s="163"/>
      <c r="Q75" s="163"/>
      <c r="R75" s="163"/>
      <c r="S75" s="163"/>
      <c r="T75" s="163"/>
      <c r="U75" s="163"/>
      <c r="V75" s="126"/>
      <c r="W75" s="127"/>
      <c r="X75" s="127"/>
    </row>
    <row r="76" ht="15" customHeight="1" spans="1:24">
      <c r="A76" s="65"/>
      <c r="B76" s="177"/>
      <c r="C76" s="177"/>
      <c r="D76" s="177"/>
      <c r="E76" s="177"/>
      <c r="F76" s="177"/>
      <c r="G76" s="177"/>
      <c r="H76" s="177"/>
      <c r="I76" s="177"/>
      <c r="J76" s="177"/>
      <c r="K76" s="177"/>
      <c r="L76" s="177"/>
      <c r="M76" s="177"/>
      <c r="N76" s="177"/>
      <c r="O76" s="184"/>
      <c r="P76" s="163"/>
      <c r="Q76" s="163"/>
      <c r="R76" s="163"/>
      <c r="S76" s="163"/>
      <c r="T76" s="163"/>
      <c r="U76" s="163"/>
      <c r="V76" s="126"/>
      <c r="W76" s="127"/>
      <c r="X76" s="127"/>
    </row>
    <row r="77" ht="15" customHeight="1" spans="1:24">
      <c r="A77" s="65"/>
      <c r="B77" s="177"/>
      <c r="C77" s="177"/>
      <c r="D77" s="177"/>
      <c r="E77" s="177"/>
      <c r="F77" s="177"/>
      <c r="G77" s="177"/>
      <c r="H77" s="177"/>
      <c r="I77" s="177"/>
      <c r="J77" s="177"/>
      <c r="K77" s="177"/>
      <c r="L77" s="177"/>
      <c r="M77" s="177"/>
      <c r="N77" s="177"/>
      <c r="O77" s="185"/>
      <c r="P77" s="163"/>
      <c r="Q77" s="163"/>
      <c r="R77" s="163"/>
      <c r="S77" s="163"/>
      <c r="T77" s="163"/>
      <c r="U77" s="163"/>
      <c r="V77" s="126"/>
      <c r="W77" s="127"/>
      <c r="X77" s="127"/>
    </row>
    <row r="78" ht="15" customHeight="1" spans="1:24">
      <c r="A78" s="65"/>
      <c r="B78" s="177"/>
      <c r="C78" s="177"/>
      <c r="D78" s="177"/>
      <c r="E78" s="177"/>
      <c r="F78" s="177"/>
      <c r="G78" s="177"/>
      <c r="H78" s="177"/>
      <c r="I78" s="177"/>
      <c r="J78" s="177"/>
      <c r="K78" s="177"/>
      <c r="L78" s="177"/>
      <c r="M78" s="177"/>
      <c r="N78" s="177"/>
      <c r="O78" s="184"/>
      <c r="P78" s="163"/>
      <c r="Q78" s="163"/>
      <c r="R78" s="163"/>
      <c r="S78" s="163"/>
      <c r="T78" s="163"/>
      <c r="U78" s="163"/>
      <c r="V78" s="126"/>
      <c r="W78" s="127"/>
      <c r="X78" s="127"/>
    </row>
    <row r="79" customFormat="1" ht="15" customHeight="1" spans="1:27">
      <c r="A79" s="65"/>
      <c r="B79" s="177"/>
      <c r="C79" s="177"/>
      <c r="D79" s="177"/>
      <c r="E79" s="177"/>
      <c r="F79" s="177"/>
      <c r="G79" s="177"/>
      <c r="H79" s="177"/>
      <c r="I79" s="177"/>
      <c r="J79" s="177"/>
      <c r="K79" s="177"/>
      <c r="L79" s="177"/>
      <c r="M79" s="177"/>
      <c r="N79" s="177"/>
      <c r="O79" s="184"/>
      <c r="P79" s="163"/>
      <c r="Q79" s="163"/>
      <c r="R79" s="163"/>
      <c r="S79" s="163"/>
      <c r="T79" s="163"/>
      <c r="U79" s="163"/>
      <c r="V79" s="126"/>
      <c r="W79" s="127"/>
      <c r="X79" s="127"/>
      <c r="Z79" s="3"/>
      <c r="AA79" s="3"/>
    </row>
    <row r="80" ht="15" customHeight="1" spans="1:24">
      <c r="A80" s="65"/>
      <c r="B80" s="177"/>
      <c r="C80" s="177"/>
      <c r="D80" s="177"/>
      <c r="E80" s="177"/>
      <c r="F80" s="177"/>
      <c r="G80" s="177"/>
      <c r="H80" s="177"/>
      <c r="I80" s="177"/>
      <c r="J80" s="177"/>
      <c r="K80" s="177"/>
      <c r="L80" s="177"/>
      <c r="M80" s="177"/>
      <c r="N80" s="177"/>
      <c r="O80" s="185"/>
      <c r="P80" s="163"/>
      <c r="Q80" s="163"/>
      <c r="R80" s="163"/>
      <c r="S80" s="163"/>
      <c r="T80" s="163"/>
      <c r="U80" s="163"/>
      <c r="V80" s="126"/>
      <c r="W80" s="127"/>
      <c r="X80" s="127"/>
    </row>
    <row r="81" ht="15" customHeight="1" spans="1:24">
      <c r="A81" s="65"/>
      <c r="B81" s="177"/>
      <c r="C81" s="177"/>
      <c r="D81" s="177"/>
      <c r="E81" s="177"/>
      <c r="F81" s="177"/>
      <c r="G81" s="177"/>
      <c r="H81" s="177"/>
      <c r="I81" s="177"/>
      <c r="J81" s="177"/>
      <c r="K81" s="177"/>
      <c r="L81" s="177"/>
      <c r="M81" s="177"/>
      <c r="N81" s="177"/>
      <c r="O81" s="184"/>
      <c r="P81" s="163"/>
      <c r="Q81" s="163"/>
      <c r="R81" s="163"/>
      <c r="S81" s="163"/>
      <c r="T81" s="163"/>
      <c r="U81" s="163"/>
      <c r="V81" s="126"/>
      <c r="W81" s="127"/>
      <c r="X81" s="127"/>
    </row>
    <row r="82" ht="15" customHeight="1" spans="1:24">
      <c r="A82" s="65"/>
      <c r="B82" s="177"/>
      <c r="C82" s="177"/>
      <c r="D82" s="177"/>
      <c r="E82" s="177"/>
      <c r="F82" s="177"/>
      <c r="G82" s="177"/>
      <c r="H82" s="177"/>
      <c r="I82" s="177"/>
      <c r="J82" s="177"/>
      <c r="K82" s="177"/>
      <c r="L82" s="177"/>
      <c r="M82" s="177"/>
      <c r="N82" s="177"/>
      <c r="O82" s="185"/>
      <c r="P82" s="163"/>
      <c r="Q82" s="163"/>
      <c r="R82" s="163"/>
      <c r="S82" s="163"/>
      <c r="T82" s="163"/>
      <c r="U82" s="163"/>
      <c r="V82" s="126"/>
      <c r="W82" s="127"/>
      <c r="X82" s="127"/>
    </row>
    <row r="83" ht="15" customHeight="1" spans="1:24">
      <c r="A83" s="65"/>
      <c r="B83" s="177"/>
      <c r="C83" s="177"/>
      <c r="D83" s="177"/>
      <c r="E83" s="177"/>
      <c r="F83" s="177"/>
      <c r="G83" s="177"/>
      <c r="H83" s="177"/>
      <c r="I83" s="177"/>
      <c r="J83" s="177"/>
      <c r="K83" s="177"/>
      <c r="L83" s="177"/>
      <c r="M83" s="177"/>
      <c r="N83" s="177"/>
      <c r="O83" s="184"/>
      <c r="P83" s="163"/>
      <c r="Q83" s="163"/>
      <c r="R83" s="163"/>
      <c r="S83" s="163"/>
      <c r="T83" s="163"/>
      <c r="U83" s="163"/>
      <c r="V83" s="126"/>
      <c r="W83" s="127"/>
      <c r="X83" s="127"/>
    </row>
    <row r="84" customFormat="1" ht="15" customHeight="1" spans="1:27">
      <c r="A84" s="65"/>
      <c r="B84" s="177"/>
      <c r="C84" s="177"/>
      <c r="D84" s="177"/>
      <c r="E84" s="177"/>
      <c r="F84" s="177"/>
      <c r="G84" s="177"/>
      <c r="H84" s="177"/>
      <c r="I84" s="177"/>
      <c r="J84" s="177"/>
      <c r="K84" s="177"/>
      <c r="L84" s="177"/>
      <c r="M84" s="177"/>
      <c r="N84" s="177"/>
      <c r="O84" s="184"/>
      <c r="P84" s="163"/>
      <c r="Q84" s="163"/>
      <c r="R84" s="163"/>
      <c r="S84" s="163"/>
      <c r="T84" s="163"/>
      <c r="U84" s="163"/>
      <c r="V84" s="126"/>
      <c r="W84" s="127"/>
      <c r="X84" s="127"/>
      <c r="Z84" s="3"/>
      <c r="AA84" s="3"/>
    </row>
    <row r="85" customFormat="1" ht="15" customHeight="1" spans="1:27">
      <c r="A85" s="65"/>
      <c r="B85" s="177"/>
      <c r="C85" s="177"/>
      <c r="D85" s="177"/>
      <c r="E85" s="177"/>
      <c r="F85" s="177"/>
      <c r="G85" s="177"/>
      <c r="H85" s="177"/>
      <c r="I85" s="177"/>
      <c r="J85" s="177"/>
      <c r="K85" s="177"/>
      <c r="L85" s="177"/>
      <c r="M85" s="177"/>
      <c r="N85" s="177"/>
      <c r="O85" s="185"/>
      <c r="P85" s="163"/>
      <c r="Q85" s="163"/>
      <c r="R85" s="163"/>
      <c r="S85" s="163"/>
      <c r="T85" s="163"/>
      <c r="U85" s="163"/>
      <c r="V85" s="126"/>
      <c r="W85" s="127"/>
      <c r="X85" s="127"/>
      <c r="Z85" s="3"/>
      <c r="AA85" s="3"/>
    </row>
    <row r="86" customFormat="1" ht="15" customHeight="1" spans="1:27">
      <c r="A86" s="65"/>
      <c r="B86" s="177"/>
      <c r="C86" s="177"/>
      <c r="D86" s="177"/>
      <c r="E86" s="177"/>
      <c r="F86" s="177"/>
      <c r="G86" s="177"/>
      <c r="H86" s="177"/>
      <c r="I86" s="177"/>
      <c r="J86" s="177"/>
      <c r="K86" s="177"/>
      <c r="L86" s="177"/>
      <c r="M86" s="177"/>
      <c r="N86" s="177"/>
      <c r="O86" s="184"/>
      <c r="P86" s="163"/>
      <c r="Q86" s="163"/>
      <c r="R86" s="163"/>
      <c r="S86" s="163"/>
      <c r="T86" s="163"/>
      <c r="U86" s="163"/>
      <c r="V86" s="126"/>
      <c r="W86" s="127"/>
      <c r="X86" s="127"/>
      <c r="Z86" s="3"/>
      <c r="AA86" s="3"/>
    </row>
    <row r="87" ht="15" customHeight="1" spans="1:24">
      <c r="A87" s="65"/>
      <c r="B87" s="177"/>
      <c r="C87" s="177"/>
      <c r="D87" s="177"/>
      <c r="E87" s="177"/>
      <c r="F87" s="177"/>
      <c r="G87" s="177"/>
      <c r="H87" s="177"/>
      <c r="I87" s="177"/>
      <c r="J87" s="177"/>
      <c r="K87" s="177"/>
      <c r="L87" s="177"/>
      <c r="M87" s="177"/>
      <c r="N87" s="177"/>
      <c r="O87" s="185"/>
      <c r="P87" s="163"/>
      <c r="Q87" s="163"/>
      <c r="R87" s="163"/>
      <c r="S87" s="163"/>
      <c r="T87" s="163"/>
      <c r="U87" s="163"/>
      <c r="V87" s="126"/>
      <c r="W87" s="127"/>
      <c r="X87" s="127"/>
    </row>
    <row r="88" customFormat="1" ht="15" customHeight="1" spans="1:27">
      <c r="A88" s="65"/>
      <c r="B88" s="177"/>
      <c r="C88" s="177"/>
      <c r="D88" s="177"/>
      <c r="E88" s="177"/>
      <c r="F88" s="177"/>
      <c r="G88" s="177"/>
      <c r="H88" s="177"/>
      <c r="I88" s="177"/>
      <c r="J88" s="177"/>
      <c r="K88" s="177"/>
      <c r="L88" s="177"/>
      <c r="M88" s="177"/>
      <c r="N88" s="177"/>
      <c r="O88" s="184"/>
      <c r="P88" s="163"/>
      <c r="Q88" s="163"/>
      <c r="R88" s="163"/>
      <c r="S88" s="163"/>
      <c r="T88" s="163"/>
      <c r="U88" s="163"/>
      <c r="V88" s="126"/>
      <c r="W88" s="127"/>
      <c r="X88" s="127"/>
      <c r="Z88" s="3"/>
      <c r="AA88" s="3"/>
    </row>
    <row r="89" customFormat="1" ht="19" customHeight="1" spans="1:27">
      <c r="A89" s="65"/>
      <c r="B89" s="178" t="s">
        <v>176</v>
      </c>
      <c r="C89" s="179"/>
      <c r="D89" s="179"/>
      <c r="E89" s="179"/>
      <c r="F89" s="179"/>
      <c r="G89" s="179"/>
      <c r="H89" s="179"/>
      <c r="I89" s="179"/>
      <c r="J89" s="179"/>
      <c r="K89" s="179"/>
      <c r="L89" s="179"/>
      <c r="M89" s="179"/>
      <c r="N89" s="179"/>
      <c r="O89" s="179"/>
      <c r="P89" s="179"/>
      <c r="Q89" s="179"/>
      <c r="R89" s="179"/>
      <c r="S89" s="179"/>
      <c r="T89" s="179"/>
      <c r="U89" s="186"/>
      <c r="V89" s="126"/>
      <c r="W89" s="127"/>
      <c r="X89" s="127"/>
      <c r="Z89" s="3"/>
      <c r="AA89" s="3"/>
    </row>
    <row r="90" customFormat="1" ht="17" customHeight="1" spans="1:27">
      <c r="A90" s="65"/>
      <c r="B90" s="180"/>
      <c r="C90" s="181"/>
      <c r="D90" s="181"/>
      <c r="E90" s="181"/>
      <c r="F90" s="181"/>
      <c r="G90" s="181"/>
      <c r="H90" s="181"/>
      <c r="I90" s="181"/>
      <c r="J90" s="181"/>
      <c r="K90" s="181"/>
      <c r="L90" s="181"/>
      <c r="M90" s="181"/>
      <c r="N90" s="181"/>
      <c r="O90" s="181"/>
      <c r="P90" s="181"/>
      <c r="Q90" s="181"/>
      <c r="R90" s="181"/>
      <c r="S90" s="181"/>
      <c r="T90" s="181"/>
      <c r="U90" s="187"/>
      <c r="V90" s="126"/>
      <c r="W90" s="127"/>
      <c r="X90" s="127"/>
      <c r="Z90" s="3"/>
      <c r="AA90" s="3"/>
    </row>
    <row r="91" customFormat="1" ht="18" customHeight="1" spans="1:27">
      <c r="A91" s="65"/>
      <c r="B91" s="178" t="s">
        <v>177</v>
      </c>
      <c r="C91" s="179"/>
      <c r="D91" s="179"/>
      <c r="E91" s="179"/>
      <c r="F91" s="179"/>
      <c r="G91" s="179"/>
      <c r="H91" s="179"/>
      <c r="I91" s="179"/>
      <c r="J91" s="179"/>
      <c r="K91" s="179"/>
      <c r="L91" s="179"/>
      <c r="M91" s="179"/>
      <c r="N91" s="179"/>
      <c r="O91" s="179"/>
      <c r="P91" s="179"/>
      <c r="Q91" s="179"/>
      <c r="R91" s="179"/>
      <c r="S91" s="179"/>
      <c r="T91" s="179"/>
      <c r="U91" s="186"/>
      <c r="V91" s="126"/>
      <c r="W91" s="127"/>
      <c r="X91" s="127"/>
      <c r="Z91" s="3"/>
      <c r="AA91" s="3"/>
    </row>
    <row r="92" customFormat="1" ht="21" customHeight="1" spans="1:27">
      <c r="A92" s="65"/>
      <c r="B92" s="180"/>
      <c r="C92" s="181"/>
      <c r="D92" s="181"/>
      <c r="E92" s="181"/>
      <c r="F92" s="181"/>
      <c r="G92" s="181"/>
      <c r="H92" s="181"/>
      <c r="I92" s="181"/>
      <c r="J92" s="181"/>
      <c r="K92" s="181"/>
      <c r="L92" s="181"/>
      <c r="M92" s="181"/>
      <c r="N92" s="181"/>
      <c r="O92" s="181"/>
      <c r="P92" s="181"/>
      <c r="Q92" s="181"/>
      <c r="R92" s="181"/>
      <c r="S92" s="181"/>
      <c r="T92" s="181"/>
      <c r="U92" s="187"/>
      <c r="V92" s="126"/>
      <c r="W92" s="127"/>
      <c r="X92" s="127"/>
      <c r="Z92" s="3"/>
      <c r="AA92" s="3"/>
    </row>
    <row r="93" customFormat="1" ht="13.5" customHeight="1" spans="1:27">
      <c r="A93" s="182"/>
      <c r="B93" s="183" t="str">
        <f>"第 2 页,共 "&amp;U50&amp;" 页"</f>
        <v>第 2 页,共 2 页</v>
      </c>
      <c r="C93" s="124"/>
      <c r="D93" s="124"/>
      <c r="E93" s="124"/>
      <c r="F93" s="124"/>
      <c r="G93" s="124"/>
      <c r="H93" s="124"/>
      <c r="I93" s="124"/>
      <c r="J93" s="124"/>
      <c r="K93" s="124"/>
      <c r="L93" s="124"/>
      <c r="M93" s="124"/>
      <c r="N93" s="124"/>
      <c r="O93" s="124"/>
      <c r="P93" s="124"/>
      <c r="Q93" s="124"/>
      <c r="R93" s="124"/>
      <c r="S93" s="124"/>
      <c r="T93" s="124"/>
      <c r="U93" s="188"/>
      <c r="V93" s="2"/>
      <c r="Z93" s="3"/>
      <c r="AA93" s="3"/>
    </row>
    <row r="94" customFormat="1" spans="1:27">
      <c r="A94" s="182"/>
      <c r="B94" s="148">
        <f>SUM(D62:D92)</f>
        <v>0</v>
      </c>
      <c r="C94" s="45" t="s">
        <v>154</v>
      </c>
      <c r="D94" s="45"/>
      <c r="E94" s="45"/>
      <c r="F94" s="45"/>
      <c r="G94" s="45"/>
      <c r="H94" s="45"/>
      <c r="I94" s="45"/>
      <c r="J94" s="45"/>
      <c r="K94" s="45"/>
      <c r="L94" s="45"/>
      <c r="M94" s="45"/>
      <c r="N94" s="45"/>
      <c r="O94" s="45"/>
      <c r="P94" s="45"/>
      <c r="Q94" s="45"/>
      <c r="R94" s="45"/>
      <c r="S94" s="45"/>
      <c r="T94" s="45"/>
      <c r="U94" s="70"/>
      <c r="V94" s="2"/>
      <c r="Z94" s="3"/>
      <c r="AA94" s="3"/>
    </row>
    <row r="95" customFormat="1" ht="22.35" customHeight="1" spans="1:27">
      <c r="A95" s="182"/>
      <c r="B95" s="66" t="s">
        <v>0</v>
      </c>
      <c r="C95" s="66"/>
      <c r="D95" s="66"/>
      <c r="E95" s="66"/>
      <c r="F95" s="66"/>
      <c r="G95" s="66"/>
      <c r="H95" s="66"/>
      <c r="I95" s="66"/>
      <c r="J95" s="66"/>
      <c r="K95" s="66"/>
      <c r="L95" s="66"/>
      <c r="M95" s="66"/>
      <c r="N95" s="66"/>
      <c r="O95" s="66"/>
      <c r="P95" s="66"/>
      <c r="Q95" s="66"/>
      <c r="R95" s="66"/>
      <c r="S95" s="66"/>
      <c r="T95" s="66"/>
      <c r="U95" s="66"/>
      <c r="V95" s="2"/>
      <c r="Z95" s="3"/>
      <c r="AA95" s="3"/>
    </row>
    <row r="96" customFormat="1" ht="13.5" customHeight="1" spans="1:27">
      <c r="A96" s="182"/>
      <c r="B96" s="6" t="s">
        <v>155</v>
      </c>
      <c r="C96" s="6"/>
      <c r="D96" s="6"/>
      <c r="E96" s="6"/>
      <c r="F96" s="6"/>
      <c r="G96" s="6"/>
      <c r="H96" s="6"/>
      <c r="I96" s="6"/>
      <c r="J96" s="6"/>
      <c r="K96" s="6"/>
      <c r="L96" s="6"/>
      <c r="M96" s="6"/>
      <c r="N96" s="6"/>
      <c r="O96" s="6"/>
      <c r="P96" s="6"/>
      <c r="Q96" s="6"/>
      <c r="R96" s="6"/>
      <c r="S96" s="6"/>
      <c r="T96" s="6"/>
      <c r="U96" s="6"/>
      <c r="V96" s="105">
        <f>IF(ISBLANK(L120),0,1)</f>
        <v>0</v>
      </c>
      <c r="W96" s="48"/>
      <c r="X96" s="48"/>
      <c r="Z96" s="3"/>
      <c r="AA96" s="3"/>
    </row>
    <row r="97" customFormat="1" ht="24.95" customHeight="1" spans="1:27">
      <c r="A97" s="182"/>
      <c r="B97" s="160" t="s">
        <v>156</v>
      </c>
      <c r="C97" s="160"/>
      <c r="D97" s="160"/>
      <c r="E97" s="160"/>
      <c r="F97" s="160"/>
      <c r="G97" s="160"/>
      <c r="H97" s="160"/>
      <c r="I97" s="160"/>
      <c r="J97" s="160"/>
      <c r="K97" s="160"/>
      <c r="L97" s="160"/>
      <c r="M97" s="160"/>
      <c r="N97" s="160"/>
      <c r="O97" s="160"/>
      <c r="P97" s="160"/>
      <c r="Q97" s="160"/>
      <c r="R97" s="160"/>
      <c r="S97" s="160"/>
      <c r="T97" s="160"/>
      <c r="U97" s="160"/>
      <c r="V97" s="105"/>
      <c r="W97" s="58"/>
      <c r="X97" s="58" t="s">
        <v>178</v>
      </c>
      <c r="Z97" s="3"/>
      <c r="AA97" s="3"/>
    </row>
    <row r="98" customFormat="1" ht="15" customHeight="1" spans="1:27">
      <c r="A98" s="182"/>
      <c r="B98" s="21" t="s">
        <v>48</v>
      </c>
      <c r="C98" s="14"/>
      <c r="D98" s="14">
        <v>17720479</v>
      </c>
      <c r="E98" s="14"/>
      <c r="F98" s="14"/>
      <c r="G98" s="14"/>
      <c r="H98" s="14"/>
      <c r="I98" s="14"/>
      <c r="J98" s="14"/>
      <c r="K98" s="16"/>
      <c r="L98" s="21" t="s">
        <v>78</v>
      </c>
      <c r="M98" s="14"/>
      <c r="N98" s="152">
        <v>43900</v>
      </c>
      <c r="O98" s="152"/>
      <c r="P98" s="152"/>
      <c r="Q98" s="152"/>
      <c r="R98" s="152"/>
      <c r="S98" s="152"/>
      <c r="T98" s="152"/>
      <c r="U98" s="164"/>
      <c r="V98" s="121"/>
      <c r="W98" s="122"/>
      <c r="X98" s="122"/>
      <c r="Z98" s="3"/>
      <c r="AA98" s="3"/>
    </row>
    <row r="99" customFormat="1" ht="15" customHeight="1" spans="1:27">
      <c r="A99" s="182"/>
      <c r="B99" s="17" t="s">
        <v>57</v>
      </c>
      <c r="C99" s="18"/>
      <c r="D99" s="15"/>
      <c r="E99" s="15"/>
      <c r="F99" s="15"/>
      <c r="G99" s="15"/>
      <c r="H99" s="15"/>
      <c r="I99" s="15"/>
      <c r="J99" s="15"/>
      <c r="K99" s="19"/>
      <c r="L99" s="166" t="s">
        <v>87</v>
      </c>
      <c r="M99" s="167"/>
      <c r="N99" s="153"/>
      <c r="O99" s="153"/>
      <c r="P99" s="153"/>
      <c r="Q99" s="153"/>
      <c r="R99" s="153"/>
      <c r="S99" s="153"/>
      <c r="T99" s="153"/>
      <c r="U99" s="165"/>
      <c r="W99" s="124"/>
      <c r="X99" s="124"/>
      <c r="Z99" s="3"/>
      <c r="AA99" s="3"/>
    </row>
    <row r="100" customFormat="1" ht="15" customHeight="1" spans="1:27">
      <c r="A100" s="182"/>
      <c r="B100" s="42" t="s">
        <v>123</v>
      </c>
      <c r="C100" s="43"/>
      <c r="D100" s="43"/>
      <c r="E100" s="43"/>
      <c r="F100" s="43"/>
      <c r="G100" s="43"/>
      <c r="H100" s="43"/>
      <c r="I100" s="43"/>
      <c r="J100" s="43"/>
      <c r="K100" s="43"/>
      <c r="L100" s="43"/>
      <c r="M100" s="43"/>
      <c r="N100" s="43"/>
      <c r="O100" s="43"/>
      <c r="P100" s="43"/>
      <c r="Q100" s="43"/>
      <c r="R100" s="43"/>
      <c r="S100" s="43"/>
      <c r="T100" s="43"/>
      <c r="U100" s="113"/>
      <c r="W100" s="125"/>
      <c r="X100" s="125"/>
      <c r="Z100" s="3"/>
      <c r="AA100" s="3"/>
    </row>
    <row r="101" customFormat="1" ht="15" customHeight="1" spans="1:27">
      <c r="A101" s="182"/>
      <c r="B101" s="67" t="s">
        <v>157</v>
      </c>
      <c r="C101" s="68"/>
      <c r="D101" s="68"/>
      <c r="E101" s="68"/>
      <c r="F101" s="68"/>
      <c r="G101" s="68"/>
      <c r="H101" s="68"/>
      <c r="I101" s="68"/>
      <c r="J101" s="68"/>
      <c r="K101" s="68"/>
      <c r="L101" s="68"/>
      <c r="M101" s="68"/>
      <c r="N101" s="68"/>
      <c r="O101" s="68"/>
      <c r="P101" s="68"/>
      <c r="Q101" s="68"/>
      <c r="R101" s="68"/>
      <c r="S101" s="68"/>
      <c r="T101" s="68"/>
      <c r="U101" s="123"/>
      <c r="V101" s="121"/>
      <c r="W101" s="125"/>
      <c r="X101" s="125"/>
      <c r="Z101" s="3"/>
      <c r="AA101" s="3"/>
    </row>
    <row r="102" customFormat="1" ht="15" customHeight="1" spans="1:27">
      <c r="A102" s="182"/>
      <c r="B102" s="42" t="s">
        <v>158</v>
      </c>
      <c r="C102" s="43"/>
      <c r="D102" s="43"/>
      <c r="E102" s="43"/>
      <c r="F102" s="43"/>
      <c r="G102" s="43"/>
      <c r="H102" s="43"/>
      <c r="I102" s="43"/>
      <c r="J102" s="43"/>
      <c r="K102" s="43"/>
      <c r="L102" s="43"/>
      <c r="M102" s="43"/>
      <c r="N102" s="43"/>
      <c r="O102" s="43"/>
      <c r="P102" s="43"/>
      <c r="Q102" s="43"/>
      <c r="R102" s="43"/>
      <c r="S102" s="43"/>
      <c r="T102" s="43"/>
      <c r="U102" s="113"/>
      <c r="V102" s="126"/>
      <c r="W102" s="127"/>
      <c r="X102" s="127"/>
      <c r="Z102" s="3"/>
      <c r="AA102" s="3"/>
    </row>
    <row r="103" customFormat="1" ht="15" customHeight="1" spans="1:27">
      <c r="A103" s="182"/>
      <c r="B103" s="161" t="s">
        <v>159</v>
      </c>
      <c r="C103" s="162"/>
      <c r="D103" s="162"/>
      <c r="E103" s="162"/>
      <c r="F103" s="162"/>
      <c r="G103" s="162"/>
      <c r="H103" s="162"/>
      <c r="I103" s="162"/>
      <c r="J103" s="162"/>
      <c r="K103" s="162"/>
      <c r="L103" s="162"/>
      <c r="M103" s="162"/>
      <c r="N103" s="162"/>
      <c r="O103" s="162"/>
      <c r="P103" s="162"/>
      <c r="Q103" s="162"/>
      <c r="R103" s="162"/>
      <c r="S103" s="162"/>
      <c r="T103" s="162"/>
      <c r="U103" s="175"/>
      <c r="V103" s="126"/>
      <c r="W103" s="127"/>
      <c r="X103" s="127"/>
      <c r="Z103" s="3"/>
      <c r="AA103" s="3"/>
    </row>
    <row r="104" customFormat="1" ht="15" customHeight="1" spans="1:27">
      <c r="A104" s="182"/>
      <c r="B104" s="42" t="s">
        <v>160</v>
      </c>
      <c r="C104" s="43"/>
      <c r="D104" s="43"/>
      <c r="E104" s="43"/>
      <c r="F104" s="43"/>
      <c r="G104" s="43"/>
      <c r="H104" s="43"/>
      <c r="I104" s="43"/>
      <c r="J104" s="43"/>
      <c r="K104" s="43"/>
      <c r="L104" s="43"/>
      <c r="M104" s="43"/>
      <c r="N104" s="43"/>
      <c r="O104" s="43"/>
      <c r="P104" s="43"/>
      <c r="Q104" s="43"/>
      <c r="R104" s="43"/>
      <c r="S104" s="43"/>
      <c r="T104" s="43"/>
      <c r="U104" s="113"/>
      <c r="V104" s="126"/>
      <c r="W104" s="127"/>
      <c r="X104" s="127"/>
      <c r="Z104" s="3"/>
      <c r="AA104" s="3"/>
    </row>
    <row r="105" customFormat="1" ht="15" customHeight="1" spans="1:27">
      <c r="A105" s="182"/>
      <c r="B105" s="161" t="s">
        <v>161</v>
      </c>
      <c r="C105" s="162"/>
      <c r="D105" s="162"/>
      <c r="E105" s="162"/>
      <c r="F105" s="162"/>
      <c r="G105" s="162"/>
      <c r="H105" s="162"/>
      <c r="I105" s="162"/>
      <c r="J105" s="162"/>
      <c r="K105" s="162"/>
      <c r="L105" s="162"/>
      <c r="M105" s="162"/>
      <c r="N105" s="162"/>
      <c r="O105" s="162"/>
      <c r="P105" s="162"/>
      <c r="Q105" s="162"/>
      <c r="R105" s="162"/>
      <c r="S105" s="162"/>
      <c r="T105" s="162"/>
      <c r="U105" s="175"/>
      <c r="V105" s="126"/>
      <c r="W105" s="127"/>
      <c r="X105" s="127"/>
      <c r="Z105" s="3"/>
      <c r="AA105" s="3"/>
    </row>
    <row r="106" customFormat="1" ht="15" customHeight="1" spans="1:27">
      <c r="A106" s="182"/>
      <c r="B106" s="163" t="s">
        <v>162</v>
      </c>
      <c r="C106" s="163" t="s">
        <v>163</v>
      </c>
      <c r="D106" s="163"/>
      <c r="E106" s="163" t="s">
        <v>164</v>
      </c>
      <c r="F106" s="163"/>
      <c r="G106" s="163" t="s">
        <v>165</v>
      </c>
      <c r="H106" s="163"/>
      <c r="I106" s="163"/>
      <c r="J106" s="163"/>
      <c r="K106" s="163"/>
      <c r="L106" s="163"/>
      <c r="M106" s="163"/>
      <c r="N106" s="163"/>
      <c r="O106" s="163" t="s">
        <v>166</v>
      </c>
      <c r="P106" s="163" t="s">
        <v>167</v>
      </c>
      <c r="Q106" s="163"/>
      <c r="R106" s="163"/>
      <c r="S106" s="163"/>
      <c r="T106" s="176" t="s">
        <v>168</v>
      </c>
      <c r="U106" s="176"/>
      <c r="V106" s="126"/>
      <c r="W106" s="127"/>
      <c r="X106" s="127"/>
      <c r="Z106" s="3"/>
      <c r="AA106" s="3"/>
    </row>
    <row r="107" customFormat="1" ht="15" customHeight="1" spans="1:27">
      <c r="A107" s="182"/>
      <c r="B107" s="163"/>
      <c r="C107" s="163"/>
      <c r="D107" s="163"/>
      <c r="E107" s="163"/>
      <c r="F107" s="163"/>
      <c r="G107" s="163"/>
      <c r="H107" s="163"/>
      <c r="I107" s="163"/>
      <c r="J107" s="163"/>
      <c r="K107" s="163"/>
      <c r="L107" s="163"/>
      <c r="M107" s="163"/>
      <c r="N107" s="163"/>
      <c r="O107" s="163"/>
      <c r="P107" s="163"/>
      <c r="Q107" s="163"/>
      <c r="R107" s="163"/>
      <c r="S107" s="163"/>
      <c r="T107" s="176"/>
      <c r="U107" s="176"/>
      <c r="V107" s="126"/>
      <c r="W107" s="127"/>
      <c r="X107" s="127"/>
      <c r="Z107" s="3"/>
      <c r="AA107" s="3"/>
    </row>
    <row r="108" customFormat="1" ht="15" customHeight="1" spans="1:27">
      <c r="A108" s="182"/>
      <c r="B108" s="163"/>
      <c r="C108" s="163"/>
      <c r="D108" s="163"/>
      <c r="E108" s="163"/>
      <c r="F108" s="163"/>
      <c r="G108" s="163"/>
      <c r="H108" s="163"/>
      <c r="I108" s="163"/>
      <c r="J108" s="163"/>
      <c r="K108" s="163"/>
      <c r="L108" s="163"/>
      <c r="M108" s="163"/>
      <c r="N108" s="163"/>
      <c r="O108" s="163"/>
      <c r="P108" s="163"/>
      <c r="Q108" s="163"/>
      <c r="R108" s="163"/>
      <c r="S108" s="163"/>
      <c r="T108" s="176"/>
      <c r="U108" s="176"/>
      <c r="V108" s="126"/>
      <c r="W108" s="127"/>
      <c r="X108" s="127"/>
      <c r="Z108" s="3"/>
      <c r="AA108" s="3"/>
    </row>
    <row r="109" customFormat="1" ht="15" customHeight="1" spans="1:27">
      <c r="A109" s="182"/>
      <c r="B109" s="163"/>
      <c r="C109" s="163"/>
      <c r="D109" s="163"/>
      <c r="E109" s="163"/>
      <c r="F109" s="163"/>
      <c r="G109" s="163"/>
      <c r="H109" s="163"/>
      <c r="I109" s="163"/>
      <c r="J109" s="163"/>
      <c r="K109" s="163"/>
      <c r="L109" s="163"/>
      <c r="M109" s="163"/>
      <c r="N109" s="163"/>
      <c r="O109" s="163"/>
      <c r="P109" s="163"/>
      <c r="Q109" s="163"/>
      <c r="R109" s="163"/>
      <c r="S109" s="163"/>
      <c r="T109" s="176"/>
      <c r="U109" s="176"/>
      <c r="V109" s="126"/>
      <c r="W109" s="127"/>
      <c r="X109" s="127"/>
      <c r="Z109" s="3"/>
      <c r="AA109" s="3"/>
    </row>
    <row r="110" customFormat="1" ht="15" customHeight="1" spans="1:27">
      <c r="A110" s="182"/>
      <c r="B110" s="163"/>
      <c r="C110" s="163"/>
      <c r="D110" s="163"/>
      <c r="E110" s="163"/>
      <c r="F110" s="163"/>
      <c r="G110" s="163" t="s">
        <v>169</v>
      </c>
      <c r="H110" s="163"/>
      <c r="I110" s="163"/>
      <c r="J110" s="163"/>
      <c r="K110" s="163" t="s">
        <v>170</v>
      </c>
      <c r="L110" s="163"/>
      <c r="M110" s="163"/>
      <c r="N110" s="163"/>
      <c r="O110" s="163"/>
      <c r="P110" s="163" t="s">
        <v>171</v>
      </c>
      <c r="Q110" s="163"/>
      <c r="R110" s="163" t="s">
        <v>172</v>
      </c>
      <c r="S110" s="163"/>
      <c r="T110" s="176"/>
      <c r="U110" s="176"/>
      <c r="V110" s="126"/>
      <c r="W110" s="127"/>
      <c r="X110" s="127"/>
      <c r="Z110" s="3"/>
      <c r="AA110" s="3"/>
    </row>
    <row r="111" customFormat="1" ht="15" customHeight="1" spans="1:27">
      <c r="A111" s="182"/>
      <c r="B111" s="163"/>
      <c r="C111" s="163"/>
      <c r="D111" s="163"/>
      <c r="E111" s="163"/>
      <c r="F111" s="163"/>
      <c r="G111" s="163"/>
      <c r="H111" s="163"/>
      <c r="I111" s="163"/>
      <c r="J111" s="163"/>
      <c r="K111" s="163"/>
      <c r="L111" s="163"/>
      <c r="M111" s="163"/>
      <c r="N111" s="163"/>
      <c r="O111" s="163"/>
      <c r="P111" s="163"/>
      <c r="Q111" s="163"/>
      <c r="R111" s="163"/>
      <c r="S111" s="163"/>
      <c r="T111" s="176"/>
      <c r="U111" s="176"/>
      <c r="V111" s="126"/>
      <c r="W111" s="127"/>
      <c r="X111" s="127"/>
      <c r="Z111" s="3"/>
      <c r="AA111" s="3"/>
    </row>
    <row r="112" customFormat="1" ht="15" customHeight="1" spans="1:27">
      <c r="A112" s="182"/>
      <c r="B112" s="163"/>
      <c r="C112" s="163"/>
      <c r="D112" s="163"/>
      <c r="E112" s="163"/>
      <c r="F112" s="163"/>
      <c r="G112" s="163" t="s">
        <v>173</v>
      </c>
      <c r="H112" s="163"/>
      <c r="I112" s="163" t="s">
        <v>174</v>
      </c>
      <c r="J112" s="163"/>
      <c r="K112" s="163" t="s">
        <v>173</v>
      </c>
      <c r="L112" s="163"/>
      <c r="M112" s="163" t="s">
        <v>174</v>
      </c>
      <c r="N112" s="163"/>
      <c r="O112" s="163"/>
      <c r="P112" s="163"/>
      <c r="Q112" s="163"/>
      <c r="R112" s="163"/>
      <c r="S112" s="163"/>
      <c r="T112" s="176"/>
      <c r="U112" s="176"/>
      <c r="V112" s="126"/>
      <c r="W112" s="127"/>
      <c r="X112" s="127"/>
      <c r="Z112" s="3"/>
      <c r="AA112" s="3"/>
    </row>
    <row r="113" customFormat="1" ht="15" customHeight="1" spans="1:27">
      <c r="A113" s="182"/>
      <c r="B113" s="177" t="s">
        <v>175</v>
      </c>
      <c r="C113" s="177">
        <v>20</v>
      </c>
      <c r="D113" s="177"/>
      <c r="E113" s="177"/>
      <c r="F113" s="177"/>
      <c r="G113" s="177">
        <v>20.1</v>
      </c>
      <c r="H113" s="177"/>
      <c r="I113" s="177">
        <v>20.1</v>
      </c>
      <c r="J113" s="177"/>
      <c r="K113" s="177">
        <v>20.1</v>
      </c>
      <c r="L113" s="177"/>
      <c r="M113" s="177">
        <v>20.1</v>
      </c>
      <c r="N113" s="177"/>
      <c r="O113" s="184">
        <v>0.1</v>
      </c>
      <c r="P113" s="163"/>
      <c r="Q113" s="163"/>
      <c r="R113" s="163"/>
      <c r="S113" s="163"/>
      <c r="T113" s="163"/>
      <c r="U113" s="163"/>
      <c r="V113" s="126"/>
      <c r="W113" s="127"/>
      <c r="X113" s="127"/>
      <c r="Z113" s="3"/>
      <c r="AA113" s="3"/>
    </row>
    <row r="114" customFormat="1" ht="15" customHeight="1" spans="1:27">
      <c r="A114" s="182"/>
      <c r="B114" s="177"/>
      <c r="C114" s="177">
        <v>100</v>
      </c>
      <c r="D114" s="177"/>
      <c r="E114" s="177"/>
      <c r="F114" s="177"/>
      <c r="G114" s="177">
        <v>100.1</v>
      </c>
      <c r="H114" s="177"/>
      <c r="I114" s="177">
        <v>100.1</v>
      </c>
      <c r="J114" s="177"/>
      <c r="K114" s="177">
        <v>100.1</v>
      </c>
      <c r="L114" s="177"/>
      <c r="M114" s="177">
        <v>100.1</v>
      </c>
      <c r="N114" s="177"/>
      <c r="O114" s="184">
        <v>0.1</v>
      </c>
      <c r="P114" s="163"/>
      <c r="Q114" s="163"/>
      <c r="R114" s="163"/>
      <c r="S114" s="163"/>
      <c r="T114" s="163"/>
      <c r="U114" s="163"/>
      <c r="V114" s="126"/>
      <c r="W114" s="127"/>
      <c r="X114" s="127"/>
      <c r="Z114" s="3"/>
      <c r="AA114" s="3"/>
    </row>
    <row r="115" customFormat="1" ht="15" customHeight="1" spans="1:27">
      <c r="A115" s="182"/>
      <c r="B115" s="177"/>
      <c r="C115" s="177"/>
      <c r="D115" s="177"/>
      <c r="E115" s="177"/>
      <c r="F115" s="177"/>
      <c r="G115" s="177"/>
      <c r="H115" s="177"/>
      <c r="I115" s="177"/>
      <c r="J115" s="177"/>
      <c r="K115" s="177"/>
      <c r="L115" s="177"/>
      <c r="M115" s="177"/>
      <c r="N115" s="177"/>
      <c r="O115" s="184"/>
      <c r="P115" s="163"/>
      <c r="Q115" s="163"/>
      <c r="R115" s="163"/>
      <c r="S115" s="163"/>
      <c r="T115" s="163"/>
      <c r="U115" s="163"/>
      <c r="V115" s="126"/>
      <c r="W115" s="127"/>
      <c r="X115" s="127"/>
      <c r="Z115" s="3"/>
      <c r="AA115" s="3"/>
    </row>
    <row r="116" customFormat="1" ht="15" customHeight="1" spans="1:27">
      <c r="A116" s="182"/>
      <c r="B116" s="177"/>
      <c r="C116" s="177"/>
      <c r="D116" s="177"/>
      <c r="E116" s="177"/>
      <c r="F116" s="177"/>
      <c r="G116" s="177"/>
      <c r="H116" s="177"/>
      <c r="I116" s="177"/>
      <c r="J116" s="177"/>
      <c r="K116" s="177"/>
      <c r="L116" s="177"/>
      <c r="M116" s="177"/>
      <c r="N116" s="177"/>
      <c r="O116" s="185"/>
      <c r="P116" s="163"/>
      <c r="Q116" s="163"/>
      <c r="R116" s="163"/>
      <c r="S116" s="163"/>
      <c r="T116" s="163"/>
      <c r="U116" s="163"/>
      <c r="V116" s="126"/>
      <c r="W116" s="127"/>
      <c r="X116" s="127"/>
      <c r="Z116" s="3"/>
      <c r="AA116" s="3"/>
    </row>
    <row r="117" customFormat="1" ht="15" customHeight="1" spans="1:27">
      <c r="A117" s="182"/>
      <c r="B117" s="177"/>
      <c r="C117" s="177"/>
      <c r="D117" s="177"/>
      <c r="E117" s="177"/>
      <c r="F117" s="177"/>
      <c r="G117" s="177"/>
      <c r="H117" s="177"/>
      <c r="I117" s="177"/>
      <c r="J117" s="177"/>
      <c r="K117" s="177"/>
      <c r="L117" s="177"/>
      <c r="M117" s="177"/>
      <c r="N117" s="177"/>
      <c r="O117" s="184"/>
      <c r="P117" s="163"/>
      <c r="Q117" s="163"/>
      <c r="R117" s="163"/>
      <c r="S117" s="163"/>
      <c r="T117" s="163"/>
      <c r="U117" s="163"/>
      <c r="V117" s="126"/>
      <c r="W117" s="127"/>
      <c r="X117" s="127"/>
      <c r="Z117" s="3"/>
      <c r="AA117" s="3"/>
    </row>
    <row r="118" customFormat="1" ht="15" customHeight="1" spans="1:27">
      <c r="A118" s="182"/>
      <c r="B118" s="177"/>
      <c r="C118" s="177"/>
      <c r="D118" s="177"/>
      <c r="E118" s="177"/>
      <c r="F118" s="177"/>
      <c r="G118" s="177"/>
      <c r="H118" s="177"/>
      <c r="I118" s="177"/>
      <c r="J118" s="177"/>
      <c r="K118" s="177"/>
      <c r="L118" s="177"/>
      <c r="M118" s="177"/>
      <c r="N118" s="177"/>
      <c r="O118" s="184"/>
      <c r="P118" s="163"/>
      <c r="Q118" s="163"/>
      <c r="R118" s="163"/>
      <c r="S118" s="163"/>
      <c r="T118" s="163"/>
      <c r="U118" s="163"/>
      <c r="W118" s="127"/>
      <c r="X118" s="127"/>
      <c r="Z118" s="3"/>
      <c r="AA118" s="3"/>
    </row>
    <row r="119" customFormat="1" ht="15" customHeight="1" spans="1:27">
      <c r="A119" s="182"/>
      <c r="B119" s="177"/>
      <c r="C119" s="177"/>
      <c r="D119" s="177"/>
      <c r="E119" s="177"/>
      <c r="F119" s="177"/>
      <c r="G119" s="177"/>
      <c r="H119" s="177"/>
      <c r="I119" s="177"/>
      <c r="J119" s="177"/>
      <c r="K119" s="177"/>
      <c r="L119" s="177"/>
      <c r="M119" s="177"/>
      <c r="N119" s="177"/>
      <c r="O119" s="185"/>
      <c r="P119" s="163"/>
      <c r="Q119" s="163"/>
      <c r="R119" s="163"/>
      <c r="S119" s="163"/>
      <c r="T119" s="163"/>
      <c r="U119" s="163"/>
      <c r="W119" s="127"/>
      <c r="X119" s="127"/>
      <c r="Z119" s="3"/>
      <c r="AA119" s="3"/>
    </row>
    <row r="120" customFormat="1" ht="15" customHeight="1" spans="1:27">
      <c r="A120" s="182"/>
      <c r="B120" s="177"/>
      <c r="C120" s="177"/>
      <c r="D120" s="177"/>
      <c r="E120" s="177"/>
      <c r="F120" s="177"/>
      <c r="G120" s="177"/>
      <c r="H120" s="177"/>
      <c r="I120" s="177"/>
      <c r="J120" s="177"/>
      <c r="K120" s="177"/>
      <c r="L120" s="177"/>
      <c r="M120" s="177"/>
      <c r="N120" s="177"/>
      <c r="O120" s="184"/>
      <c r="P120" s="163"/>
      <c r="Q120" s="163"/>
      <c r="R120" s="163"/>
      <c r="S120" s="163"/>
      <c r="T120" s="163"/>
      <c r="U120" s="163"/>
      <c r="V120" s="126"/>
      <c r="W120" s="127"/>
      <c r="X120" s="127"/>
      <c r="Z120" s="3"/>
      <c r="AA120" s="3"/>
    </row>
    <row r="121" customFormat="1" ht="15" customHeight="1" spans="1:27">
      <c r="A121" s="182"/>
      <c r="B121" s="177"/>
      <c r="C121" s="177"/>
      <c r="D121" s="177"/>
      <c r="E121" s="177"/>
      <c r="F121" s="177"/>
      <c r="G121" s="177"/>
      <c r="H121" s="177"/>
      <c r="I121" s="177"/>
      <c r="J121" s="177"/>
      <c r="K121" s="177"/>
      <c r="L121" s="177"/>
      <c r="M121" s="177"/>
      <c r="N121" s="177"/>
      <c r="O121" s="185"/>
      <c r="P121" s="163"/>
      <c r="Q121" s="163"/>
      <c r="R121" s="163"/>
      <c r="S121" s="163"/>
      <c r="T121" s="163"/>
      <c r="U121" s="163"/>
      <c r="V121" s="126"/>
      <c r="W121" s="127"/>
      <c r="X121" s="127"/>
      <c r="Z121" s="3"/>
      <c r="AA121" s="3"/>
    </row>
    <row r="122" customFormat="1" ht="15" customHeight="1" spans="1:27">
      <c r="A122" s="182"/>
      <c r="B122" s="177"/>
      <c r="C122" s="177"/>
      <c r="D122" s="177"/>
      <c r="E122" s="177"/>
      <c r="F122" s="177"/>
      <c r="G122" s="177"/>
      <c r="H122" s="177"/>
      <c r="I122" s="177"/>
      <c r="J122" s="177"/>
      <c r="K122" s="177"/>
      <c r="L122" s="177"/>
      <c r="M122" s="177"/>
      <c r="N122" s="177"/>
      <c r="O122" s="184"/>
      <c r="P122" s="163"/>
      <c r="Q122" s="163"/>
      <c r="R122" s="163"/>
      <c r="S122" s="163"/>
      <c r="T122" s="163"/>
      <c r="U122" s="163"/>
      <c r="V122" s="126"/>
      <c r="W122" s="127"/>
      <c r="X122" s="127"/>
      <c r="Z122" s="3"/>
      <c r="AA122" s="3"/>
    </row>
    <row r="123" customFormat="1" ht="15" customHeight="1" spans="1:27">
      <c r="A123" s="182"/>
      <c r="B123" s="177"/>
      <c r="C123" s="177"/>
      <c r="D123" s="177"/>
      <c r="E123" s="177"/>
      <c r="F123" s="177"/>
      <c r="G123" s="177"/>
      <c r="H123" s="177"/>
      <c r="I123" s="177"/>
      <c r="J123" s="177"/>
      <c r="K123" s="177"/>
      <c r="L123" s="177"/>
      <c r="M123" s="177"/>
      <c r="N123" s="177"/>
      <c r="O123" s="184"/>
      <c r="P123" s="163"/>
      <c r="Q123" s="163"/>
      <c r="R123" s="163"/>
      <c r="S123" s="163"/>
      <c r="T123" s="163"/>
      <c r="U123" s="163"/>
      <c r="V123" s="126"/>
      <c r="W123" s="127"/>
      <c r="X123" s="127"/>
      <c r="Z123" s="3"/>
      <c r="AA123" s="3"/>
    </row>
    <row r="124" customFormat="1" ht="15" customHeight="1" spans="1:27">
      <c r="A124" s="182"/>
      <c r="B124" s="177"/>
      <c r="C124" s="177"/>
      <c r="D124" s="177"/>
      <c r="E124" s="177"/>
      <c r="F124" s="177"/>
      <c r="G124" s="177"/>
      <c r="H124" s="177"/>
      <c r="I124" s="177"/>
      <c r="J124" s="177"/>
      <c r="K124" s="177"/>
      <c r="L124" s="177"/>
      <c r="M124" s="177"/>
      <c r="N124" s="177"/>
      <c r="O124" s="185"/>
      <c r="P124" s="163"/>
      <c r="Q124" s="163"/>
      <c r="R124" s="163"/>
      <c r="S124" s="163"/>
      <c r="T124" s="163"/>
      <c r="U124" s="163"/>
      <c r="V124" s="126"/>
      <c r="W124" s="127"/>
      <c r="X124" s="127"/>
      <c r="Z124" s="3"/>
      <c r="AA124" s="3"/>
    </row>
    <row r="125" customFormat="1" ht="15" customHeight="1" spans="1:27">
      <c r="A125" s="182"/>
      <c r="B125" s="177"/>
      <c r="C125" s="177"/>
      <c r="D125" s="177"/>
      <c r="E125" s="177"/>
      <c r="F125" s="177"/>
      <c r="G125" s="177"/>
      <c r="H125" s="177"/>
      <c r="I125" s="177"/>
      <c r="J125" s="177"/>
      <c r="K125" s="177"/>
      <c r="L125" s="177"/>
      <c r="M125" s="177"/>
      <c r="N125" s="177"/>
      <c r="O125" s="184"/>
      <c r="P125" s="163"/>
      <c r="Q125" s="163"/>
      <c r="R125" s="163"/>
      <c r="S125" s="163"/>
      <c r="T125" s="163"/>
      <c r="U125" s="163"/>
      <c r="V125" s="126"/>
      <c r="W125" s="127"/>
      <c r="X125" s="127"/>
      <c r="Z125" s="3"/>
      <c r="AA125" s="3"/>
    </row>
    <row r="126" customFormat="1" ht="15" customHeight="1" spans="1:27">
      <c r="A126" s="182"/>
      <c r="B126" s="177"/>
      <c r="C126" s="177"/>
      <c r="D126" s="177"/>
      <c r="E126" s="177"/>
      <c r="F126" s="177"/>
      <c r="G126" s="177"/>
      <c r="H126" s="177"/>
      <c r="I126" s="177"/>
      <c r="J126" s="177"/>
      <c r="K126" s="177"/>
      <c r="L126" s="177"/>
      <c r="M126" s="177"/>
      <c r="N126" s="177"/>
      <c r="O126" s="185"/>
      <c r="P126" s="163"/>
      <c r="Q126" s="163"/>
      <c r="R126" s="163"/>
      <c r="S126" s="163"/>
      <c r="T126" s="163"/>
      <c r="U126" s="163"/>
      <c r="V126" s="126"/>
      <c r="W126" s="127"/>
      <c r="X126" s="127"/>
      <c r="Z126" s="3"/>
      <c r="AA126" s="3"/>
    </row>
    <row r="127" customFormat="1" ht="15" customHeight="1" spans="1:27">
      <c r="A127" s="182"/>
      <c r="B127" s="177"/>
      <c r="C127" s="177"/>
      <c r="D127" s="177"/>
      <c r="E127" s="177"/>
      <c r="F127" s="177"/>
      <c r="G127" s="177"/>
      <c r="H127" s="177"/>
      <c r="I127" s="177"/>
      <c r="J127" s="177"/>
      <c r="K127" s="177"/>
      <c r="L127" s="177"/>
      <c r="M127" s="177"/>
      <c r="N127" s="177"/>
      <c r="O127" s="184"/>
      <c r="P127" s="163"/>
      <c r="Q127" s="163"/>
      <c r="R127" s="163"/>
      <c r="S127" s="163"/>
      <c r="T127" s="163"/>
      <c r="U127" s="163"/>
      <c r="V127" s="126"/>
      <c r="W127" s="127"/>
      <c r="X127" s="127"/>
      <c r="Z127" s="3"/>
      <c r="AA127" s="3"/>
    </row>
    <row r="128" customFormat="1" ht="15" customHeight="1" spans="1:27">
      <c r="A128" s="182"/>
      <c r="B128" s="177"/>
      <c r="C128" s="177"/>
      <c r="D128" s="177"/>
      <c r="E128" s="177"/>
      <c r="F128" s="177"/>
      <c r="G128" s="177"/>
      <c r="H128" s="177"/>
      <c r="I128" s="177"/>
      <c r="J128" s="177"/>
      <c r="K128" s="177"/>
      <c r="L128" s="177"/>
      <c r="M128" s="177"/>
      <c r="N128" s="177"/>
      <c r="O128" s="184"/>
      <c r="P128" s="163"/>
      <c r="Q128" s="163"/>
      <c r="R128" s="163"/>
      <c r="S128" s="163"/>
      <c r="T128" s="163"/>
      <c r="U128" s="163"/>
      <c r="V128" s="126"/>
      <c r="W128" s="127"/>
      <c r="X128" s="127"/>
      <c r="Z128" s="3"/>
      <c r="AA128" s="3"/>
    </row>
    <row r="129" customFormat="1" ht="15" customHeight="1" spans="1:27">
      <c r="A129" s="182"/>
      <c r="B129" s="177"/>
      <c r="C129" s="177"/>
      <c r="D129" s="177"/>
      <c r="E129" s="177"/>
      <c r="F129" s="177"/>
      <c r="G129" s="177"/>
      <c r="H129" s="177"/>
      <c r="I129" s="177"/>
      <c r="J129" s="177"/>
      <c r="K129" s="177"/>
      <c r="L129" s="177"/>
      <c r="M129" s="177"/>
      <c r="N129" s="177"/>
      <c r="O129" s="185"/>
      <c r="P129" s="163"/>
      <c r="Q129" s="163"/>
      <c r="R129" s="163"/>
      <c r="S129" s="163"/>
      <c r="T129" s="163"/>
      <c r="U129" s="163"/>
      <c r="V129" s="126"/>
      <c r="W129" s="127"/>
      <c r="X129" s="127"/>
      <c r="Z129" s="3"/>
      <c r="AA129" s="3"/>
    </row>
    <row r="130" customFormat="1" ht="15" customHeight="1" spans="1:27">
      <c r="A130" s="182"/>
      <c r="B130" s="177"/>
      <c r="C130" s="177"/>
      <c r="D130" s="177"/>
      <c r="E130" s="177"/>
      <c r="F130" s="177"/>
      <c r="G130" s="177"/>
      <c r="H130" s="177"/>
      <c r="I130" s="177"/>
      <c r="J130" s="177"/>
      <c r="K130" s="177"/>
      <c r="L130" s="177"/>
      <c r="M130" s="177"/>
      <c r="N130" s="177"/>
      <c r="O130" s="184"/>
      <c r="P130" s="163"/>
      <c r="Q130" s="163"/>
      <c r="R130" s="163"/>
      <c r="S130" s="163"/>
      <c r="T130" s="163"/>
      <c r="U130" s="163"/>
      <c r="V130" s="126"/>
      <c r="W130" s="127"/>
      <c r="X130" s="127"/>
      <c r="Z130" s="3"/>
      <c r="AA130" s="3"/>
    </row>
    <row r="131" customFormat="1" ht="15" customHeight="1" spans="1:27">
      <c r="A131" s="182"/>
      <c r="B131" s="177"/>
      <c r="C131" s="177"/>
      <c r="D131" s="177"/>
      <c r="E131" s="177"/>
      <c r="F131" s="177"/>
      <c r="G131" s="177"/>
      <c r="H131" s="177"/>
      <c r="I131" s="177"/>
      <c r="J131" s="177"/>
      <c r="K131" s="177"/>
      <c r="L131" s="177"/>
      <c r="M131" s="177"/>
      <c r="N131" s="177"/>
      <c r="O131" s="185"/>
      <c r="P131" s="163"/>
      <c r="Q131" s="163"/>
      <c r="R131" s="163"/>
      <c r="S131" s="163"/>
      <c r="T131" s="163"/>
      <c r="U131" s="163"/>
      <c r="V131" s="126"/>
      <c r="W131" s="127"/>
      <c r="X131" s="127"/>
      <c r="Z131" s="3"/>
      <c r="AA131" s="3"/>
    </row>
    <row r="132" customFormat="1" ht="15" customHeight="1" spans="1:27">
      <c r="A132" s="182"/>
      <c r="B132" s="177"/>
      <c r="C132" s="177"/>
      <c r="D132" s="177"/>
      <c r="E132" s="177"/>
      <c r="F132" s="177"/>
      <c r="G132" s="177"/>
      <c r="H132" s="177"/>
      <c r="I132" s="177"/>
      <c r="J132" s="177"/>
      <c r="K132" s="177"/>
      <c r="L132" s="177"/>
      <c r="M132" s="177"/>
      <c r="N132" s="177"/>
      <c r="O132" s="184"/>
      <c r="P132" s="163"/>
      <c r="Q132" s="163"/>
      <c r="R132" s="163"/>
      <c r="S132" s="163"/>
      <c r="T132" s="163"/>
      <c r="U132" s="163"/>
      <c r="V132" s="126"/>
      <c r="W132" s="127"/>
      <c r="X132" s="127"/>
      <c r="Z132" s="3"/>
      <c r="AA132" s="3"/>
    </row>
    <row r="133" customFormat="1" ht="15" customHeight="1" spans="1:27">
      <c r="A133" s="182"/>
      <c r="B133" s="178" t="s">
        <v>176</v>
      </c>
      <c r="C133" s="179"/>
      <c r="D133" s="179"/>
      <c r="E133" s="179"/>
      <c r="F133" s="179"/>
      <c r="G133" s="179"/>
      <c r="H133" s="179"/>
      <c r="I133" s="179"/>
      <c r="J133" s="179"/>
      <c r="K133" s="179"/>
      <c r="L133" s="179"/>
      <c r="M133" s="179"/>
      <c r="N133" s="179"/>
      <c r="O133" s="179"/>
      <c r="P133" s="179"/>
      <c r="Q133" s="179"/>
      <c r="R133" s="179"/>
      <c r="S133" s="179"/>
      <c r="T133" s="179"/>
      <c r="U133" s="186"/>
      <c r="V133" s="126"/>
      <c r="W133" s="127"/>
      <c r="X133" s="127"/>
      <c r="Z133" s="3"/>
      <c r="AA133" s="3"/>
    </row>
    <row r="134" customFormat="1" ht="15" customHeight="1" spans="1:27">
      <c r="A134" s="182"/>
      <c r="B134" s="180"/>
      <c r="C134" s="181"/>
      <c r="D134" s="181"/>
      <c r="E134" s="181"/>
      <c r="F134" s="181"/>
      <c r="G134" s="181"/>
      <c r="H134" s="181"/>
      <c r="I134" s="181"/>
      <c r="J134" s="181"/>
      <c r="K134" s="181"/>
      <c r="L134" s="181"/>
      <c r="M134" s="181"/>
      <c r="N134" s="181"/>
      <c r="O134" s="181"/>
      <c r="P134" s="181"/>
      <c r="Q134" s="181"/>
      <c r="R134" s="181"/>
      <c r="S134" s="181"/>
      <c r="T134" s="181"/>
      <c r="U134" s="187"/>
      <c r="V134" s="126"/>
      <c r="W134" s="127"/>
      <c r="X134" s="127"/>
      <c r="Z134" s="3"/>
      <c r="AA134" s="3"/>
    </row>
    <row r="135" customFormat="1" ht="15" customHeight="1" spans="1:27">
      <c r="A135" s="182"/>
      <c r="B135" s="178" t="s">
        <v>177</v>
      </c>
      <c r="C135" s="179"/>
      <c r="D135" s="179"/>
      <c r="E135" s="179"/>
      <c r="F135" s="179"/>
      <c r="G135" s="179"/>
      <c r="H135" s="179"/>
      <c r="I135" s="179"/>
      <c r="J135" s="179"/>
      <c r="K135" s="179"/>
      <c r="L135" s="179"/>
      <c r="M135" s="179"/>
      <c r="N135" s="179"/>
      <c r="O135" s="179"/>
      <c r="P135" s="179"/>
      <c r="Q135" s="179"/>
      <c r="R135" s="179"/>
      <c r="S135" s="179"/>
      <c r="T135" s="179"/>
      <c r="U135" s="186"/>
      <c r="V135" s="126"/>
      <c r="W135" s="127"/>
      <c r="X135" s="127"/>
      <c r="Z135" s="3"/>
      <c r="AA135" s="3"/>
    </row>
    <row r="136" customFormat="1" spans="1:27">
      <c r="A136" s="182"/>
      <c r="B136" s="180"/>
      <c r="C136" s="181"/>
      <c r="D136" s="181"/>
      <c r="E136" s="181"/>
      <c r="F136" s="181"/>
      <c r="G136" s="181"/>
      <c r="H136" s="181"/>
      <c r="I136" s="181"/>
      <c r="J136" s="181"/>
      <c r="K136" s="181"/>
      <c r="L136" s="181"/>
      <c r="M136" s="181"/>
      <c r="N136" s="181"/>
      <c r="O136" s="181"/>
      <c r="P136" s="181"/>
      <c r="Q136" s="181"/>
      <c r="R136" s="181"/>
      <c r="S136" s="181"/>
      <c r="T136" s="181"/>
      <c r="U136" s="187"/>
      <c r="V136" s="126"/>
      <c r="W136" s="127"/>
      <c r="X136" s="127"/>
      <c r="Z136" s="3"/>
      <c r="AA136" s="3"/>
    </row>
    <row r="137" customFormat="1" spans="1:27">
      <c r="A137" s="182"/>
      <c r="B137" s="183" t="str">
        <f>"第 2 页,共 "&amp;U94&amp;" 页"</f>
        <v>第 2 页,共  页</v>
      </c>
      <c r="C137" s="124"/>
      <c r="D137" s="124"/>
      <c r="E137" s="124"/>
      <c r="F137" s="124"/>
      <c r="G137" s="124"/>
      <c r="H137" s="124"/>
      <c r="I137" s="124"/>
      <c r="J137" s="124"/>
      <c r="K137" s="124"/>
      <c r="L137" s="124"/>
      <c r="M137" s="124"/>
      <c r="N137" s="124"/>
      <c r="O137" s="124"/>
      <c r="P137" s="124"/>
      <c r="Q137" s="124"/>
      <c r="R137" s="124"/>
      <c r="S137" s="124"/>
      <c r="T137" s="124"/>
      <c r="U137" s="188"/>
      <c r="V137" s="126"/>
      <c r="W137" s="127"/>
      <c r="X137" s="127"/>
      <c r="Z137" s="3"/>
      <c r="AA137" s="3"/>
    </row>
    <row r="138" customFormat="1" ht="13.5" customHeight="1" spans="1:27">
      <c r="A138" s="182"/>
      <c r="B138" s="148">
        <f>SUM(D106:D136)</f>
        <v>0</v>
      </c>
      <c r="C138" s="45" t="s">
        <v>154</v>
      </c>
      <c r="D138" s="45"/>
      <c r="E138" s="45"/>
      <c r="F138" s="45"/>
      <c r="G138" s="45"/>
      <c r="H138" s="45"/>
      <c r="I138" s="45"/>
      <c r="J138" s="45"/>
      <c r="K138" s="45"/>
      <c r="L138" s="45"/>
      <c r="M138" s="45"/>
      <c r="N138" s="45"/>
      <c r="O138" s="45"/>
      <c r="P138" s="45"/>
      <c r="Q138" s="45"/>
      <c r="R138" s="45"/>
      <c r="S138" s="45"/>
      <c r="T138" s="45"/>
      <c r="U138" s="70"/>
      <c r="V138" s="126"/>
      <c r="W138" s="127"/>
      <c r="X138" s="127"/>
      <c r="Z138" s="3"/>
      <c r="AA138" s="3"/>
    </row>
    <row r="139" customFormat="1" spans="1:27">
      <c r="A139" s="182"/>
      <c r="B139" s="66" t="s">
        <v>0</v>
      </c>
      <c r="C139" s="66"/>
      <c r="D139" s="66"/>
      <c r="E139" s="66"/>
      <c r="F139" s="66"/>
      <c r="G139" s="66"/>
      <c r="H139" s="66"/>
      <c r="I139" s="66"/>
      <c r="J139" s="66"/>
      <c r="K139" s="66"/>
      <c r="L139" s="66"/>
      <c r="M139" s="66"/>
      <c r="N139" s="66"/>
      <c r="O139" s="66"/>
      <c r="P139" s="66"/>
      <c r="Q139" s="66"/>
      <c r="R139" s="66"/>
      <c r="S139" s="66"/>
      <c r="T139" s="66"/>
      <c r="U139" s="66"/>
      <c r="V139" s="126"/>
      <c r="W139" s="127"/>
      <c r="X139" s="127"/>
      <c r="Z139" s="3"/>
      <c r="AA139" s="3"/>
    </row>
    <row r="140" customFormat="1" ht="20.4" spans="1:27">
      <c r="A140" s="182"/>
      <c r="B140" s="6" t="s">
        <v>155</v>
      </c>
      <c r="C140" s="6"/>
      <c r="D140" s="6"/>
      <c r="E140" s="6"/>
      <c r="F140" s="6"/>
      <c r="G140" s="6"/>
      <c r="H140" s="6"/>
      <c r="I140" s="6"/>
      <c r="J140" s="6"/>
      <c r="K140" s="6"/>
      <c r="L140" s="6"/>
      <c r="M140" s="6"/>
      <c r="N140" s="6"/>
      <c r="O140" s="6"/>
      <c r="P140" s="6"/>
      <c r="Q140" s="6"/>
      <c r="R140" s="6"/>
      <c r="S140" s="6"/>
      <c r="T140" s="6"/>
      <c r="U140" s="6"/>
      <c r="V140" s="126"/>
      <c r="W140" s="127"/>
      <c r="X140" s="127"/>
      <c r="Z140" s="3"/>
      <c r="AA140" s="3"/>
    </row>
    <row r="141" customFormat="1" ht="20.4" spans="1:27">
      <c r="A141" s="182"/>
      <c r="B141" s="160" t="s">
        <v>156</v>
      </c>
      <c r="C141" s="160"/>
      <c r="D141" s="160"/>
      <c r="E141" s="160"/>
      <c r="F141" s="160"/>
      <c r="G141" s="160"/>
      <c r="H141" s="160"/>
      <c r="I141" s="160"/>
      <c r="J141" s="160"/>
      <c r="K141" s="160"/>
      <c r="L141" s="160"/>
      <c r="M141" s="160"/>
      <c r="N141" s="160"/>
      <c r="O141" s="160"/>
      <c r="P141" s="160"/>
      <c r="Q141" s="160"/>
      <c r="R141" s="160"/>
      <c r="S141" s="160"/>
      <c r="T141" s="160"/>
      <c r="U141" s="160"/>
      <c r="V141" s="126"/>
      <c r="W141" s="127"/>
      <c r="X141" s="127"/>
      <c r="Z141" s="3"/>
      <c r="AA141" s="3"/>
    </row>
    <row r="142" customFormat="1" spans="1:27">
      <c r="A142" s="182"/>
      <c r="B142" s="21" t="s">
        <v>48</v>
      </c>
      <c r="C142" s="14"/>
      <c r="D142" s="14">
        <v>17720479</v>
      </c>
      <c r="E142" s="14"/>
      <c r="F142" s="14"/>
      <c r="G142" s="14"/>
      <c r="H142" s="14"/>
      <c r="I142" s="14"/>
      <c r="J142" s="14"/>
      <c r="K142" s="16"/>
      <c r="L142" s="21" t="s">
        <v>78</v>
      </c>
      <c r="M142" s="14"/>
      <c r="N142" s="152">
        <v>43900</v>
      </c>
      <c r="O142" s="152"/>
      <c r="P142" s="152"/>
      <c r="Q142" s="152"/>
      <c r="R142" s="152"/>
      <c r="S142" s="152"/>
      <c r="T142" s="152"/>
      <c r="U142" s="164"/>
      <c r="V142" s="126"/>
      <c r="W142" s="127"/>
      <c r="X142" s="127"/>
      <c r="Z142" s="3"/>
      <c r="AA142" s="3"/>
    </row>
    <row r="143" customFormat="1" ht="13.5" customHeight="1" spans="1:27">
      <c r="A143" s="182"/>
      <c r="B143" s="17" t="s">
        <v>57</v>
      </c>
      <c r="C143" s="18"/>
      <c r="D143" s="15"/>
      <c r="E143" s="15"/>
      <c r="F143" s="15"/>
      <c r="G143" s="15"/>
      <c r="H143" s="15"/>
      <c r="I143" s="15"/>
      <c r="J143" s="15"/>
      <c r="K143" s="19"/>
      <c r="L143" s="166" t="s">
        <v>87</v>
      </c>
      <c r="M143" s="167"/>
      <c r="N143" s="153"/>
      <c r="O143" s="153"/>
      <c r="P143" s="153"/>
      <c r="Q143" s="153"/>
      <c r="R143" s="153"/>
      <c r="S143" s="153"/>
      <c r="T143" s="153"/>
      <c r="U143" s="165"/>
      <c r="V143" s="2"/>
      <c r="Z143" s="3"/>
      <c r="AA143" s="3"/>
    </row>
    <row r="144" customFormat="1" ht="13.5" customHeight="1" spans="1:27">
      <c r="A144" s="182"/>
      <c r="B144" s="42" t="s">
        <v>123</v>
      </c>
      <c r="C144" s="43"/>
      <c r="D144" s="43"/>
      <c r="E144" s="43"/>
      <c r="F144" s="43"/>
      <c r="G144" s="43"/>
      <c r="H144" s="43"/>
      <c r="I144" s="43"/>
      <c r="J144" s="43"/>
      <c r="K144" s="43"/>
      <c r="L144" s="43"/>
      <c r="M144" s="43"/>
      <c r="N144" s="43"/>
      <c r="O144" s="43"/>
      <c r="P144" s="43"/>
      <c r="Q144" s="43"/>
      <c r="R144" s="43"/>
      <c r="S144" s="43"/>
      <c r="T144" s="43"/>
      <c r="U144" s="113"/>
      <c r="V144" s="2"/>
      <c r="Z144" s="3"/>
      <c r="AA144" s="3"/>
    </row>
    <row r="145" spans="2:21">
      <c r="B145" s="67" t="s">
        <v>157</v>
      </c>
      <c r="C145" s="68"/>
      <c r="D145" s="68"/>
      <c r="E145" s="68"/>
      <c r="F145" s="68"/>
      <c r="G145" s="68"/>
      <c r="H145" s="68"/>
      <c r="I145" s="68"/>
      <c r="J145" s="68"/>
      <c r="K145" s="68"/>
      <c r="L145" s="68"/>
      <c r="M145" s="68"/>
      <c r="N145" s="68"/>
      <c r="O145" s="68"/>
      <c r="P145" s="68"/>
      <c r="Q145" s="68"/>
      <c r="R145" s="68"/>
      <c r="S145" s="68"/>
      <c r="T145" s="68"/>
      <c r="U145" s="123"/>
    </row>
    <row r="146" spans="2:21">
      <c r="B146" s="42" t="s">
        <v>158</v>
      </c>
      <c r="C146" s="43"/>
      <c r="D146" s="43"/>
      <c r="E146" s="43"/>
      <c r="F146" s="43"/>
      <c r="G146" s="43"/>
      <c r="H146" s="43"/>
      <c r="I146" s="43"/>
      <c r="J146" s="43"/>
      <c r="K146" s="43"/>
      <c r="L146" s="43"/>
      <c r="M146" s="43"/>
      <c r="N146" s="43"/>
      <c r="O146" s="43"/>
      <c r="P146" s="43"/>
      <c r="Q146" s="43"/>
      <c r="R146" s="43"/>
      <c r="S146" s="43"/>
      <c r="T146" s="43"/>
      <c r="U146" s="113"/>
    </row>
    <row r="147" spans="2:21">
      <c r="B147" s="161" t="s">
        <v>159</v>
      </c>
      <c r="C147" s="162"/>
      <c r="D147" s="162"/>
      <c r="E147" s="162"/>
      <c r="F147" s="162"/>
      <c r="G147" s="162"/>
      <c r="H147" s="162"/>
      <c r="I147" s="162"/>
      <c r="J147" s="162"/>
      <c r="K147" s="162"/>
      <c r="L147" s="162"/>
      <c r="M147" s="162"/>
      <c r="N147" s="162"/>
      <c r="O147" s="162"/>
      <c r="P147" s="162"/>
      <c r="Q147" s="162"/>
      <c r="R147" s="162"/>
      <c r="S147" s="162"/>
      <c r="T147" s="162"/>
      <c r="U147" s="175"/>
    </row>
    <row r="148" spans="2:21">
      <c r="B148" s="42" t="s">
        <v>160</v>
      </c>
      <c r="C148" s="43"/>
      <c r="D148" s="43"/>
      <c r="E148" s="43"/>
      <c r="F148" s="43"/>
      <c r="G148" s="43"/>
      <c r="H148" s="43"/>
      <c r="I148" s="43"/>
      <c r="J148" s="43"/>
      <c r="K148" s="43"/>
      <c r="L148" s="43"/>
      <c r="M148" s="43"/>
      <c r="N148" s="43"/>
      <c r="O148" s="43"/>
      <c r="P148" s="43"/>
      <c r="Q148" s="43"/>
      <c r="R148" s="43"/>
      <c r="S148" s="43"/>
      <c r="T148" s="43"/>
      <c r="U148" s="113"/>
    </row>
    <row r="149" spans="2:21">
      <c r="B149" s="161" t="s">
        <v>161</v>
      </c>
      <c r="C149" s="162"/>
      <c r="D149" s="162"/>
      <c r="E149" s="162"/>
      <c r="F149" s="162"/>
      <c r="G149" s="162"/>
      <c r="H149" s="162"/>
      <c r="I149" s="162"/>
      <c r="J149" s="162"/>
      <c r="K149" s="162"/>
      <c r="L149" s="162"/>
      <c r="M149" s="162"/>
      <c r="N149" s="162"/>
      <c r="O149" s="162"/>
      <c r="P149" s="162"/>
      <c r="Q149" s="162"/>
      <c r="R149" s="162"/>
      <c r="S149" s="162"/>
      <c r="T149" s="162"/>
      <c r="U149" s="175"/>
    </row>
    <row r="150" spans="2:21">
      <c r="B150" s="163" t="s">
        <v>162</v>
      </c>
      <c r="C150" s="163" t="s">
        <v>163</v>
      </c>
      <c r="D150" s="163"/>
      <c r="E150" s="163" t="s">
        <v>164</v>
      </c>
      <c r="F150" s="163"/>
      <c r="G150" s="163" t="s">
        <v>165</v>
      </c>
      <c r="H150" s="163"/>
      <c r="I150" s="163"/>
      <c r="J150" s="163"/>
      <c r="K150" s="163"/>
      <c r="L150" s="163"/>
      <c r="M150" s="163"/>
      <c r="N150" s="163"/>
      <c r="O150" s="163" t="s">
        <v>166</v>
      </c>
      <c r="P150" s="163" t="s">
        <v>167</v>
      </c>
      <c r="Q150" s="163"/>
      <c r="R150" s="163"/>
      <c r="S150" s="163"/>
      <c r="T150" s="176" t="s">
        <v>168</v>
      </c>
      <c r="U150" s="176"/>
    </row>
    <row r="151" spans="2:21">
      <c r="B151" s="163"/>
      <c r="C151" s="163"/>
      <c r="D151" s="163"/>
      <c r="E151" s="163"/>
      <c r="F151" s="163"/>
      <c r="G151" s="163"/>
      <c r="H151" s="163"/>
      <c r="I151" s="163"/>
      <c r="J151" s="163"/>
      <c r="K151" s="163"/>
      <c r="L151" s="163"/>
      <c r="M151" s="163"/>
      <c r="N151" s="163"/>
      <c r="O151" s="163"/>
      <c r="P151" s="163"/>
      <c r="Q151" s="163"/>
      <c r="R151" s="163"/>
      <c r="S151" s="163"/>
      <c r="T151" s="176"/>
      <c r="U151" s="176"/>
    </row>
    <row r="152" spans="2:21">
      <c r="B152" s="163"/>
      <c r="C152" s="163"/>
      <c r="D152" s="163"/>
      <c r="E152" s="163"/>
      <c r="F152" s="163"/>
      <c r="G152" s="163"/>
      <c r="H152" s="163"/>
      <c r="I152" s="163"/>
      <c r="J152" s="163"/>
      <c r="K152" s="163"/>
      <c r="L152" s="163"/>
      <c r="M152" s="163"/>
      <c r="N152" s="163"/>
      <c r="O152" s="163"/>
      <c r="P152" s="163"/>
      <c r="Q152" s="163"/>
      <c r="R152" s="163"/>
      <c r="S152" s="163"/>
      <c r="T152" s="176"/>
      <c r="U152" s="176"/>
    </row>
    <row r="153" spans="2:21">
      <c r="B153" s="163"/>
      <c r="C153" s="163"/>
      <c r="D153" s="163"/>
      <c r="E153" s="163"/>
      <c r="F153" s="163"/>
      <c r="G153" s="163"/>
      <c r="H153" s="163"/>
      <c r="I153" s="163"/>
      <c r="J153" s="163"/>
      <c r="K153" s="163"/>
      <c r="L153" s="163"/>
      <c r="M153" s="163"/>
      <c r="N153" s="163"/>
      <c r="O153" s="163"/>
      <c r="P153" s="163"/>
      <c r="Q153" s="163"/>
      <c r="R153" s="163"/>
      <c r="S153" s="163"/>
      <c r="T153" s="176"/>
      <c r="U153" s="176"/>
    </row>
    <row r="154" spans="2:21">
      <c r="B154" s="163"/>
      <c r="C154" s="163"/>
      <c r="D154" s="163"/>
      <c r="E154" s="163"/>
      <c r="F154" s="163"/>
      <c r="G154" s="163" t="s">
        <v>169</v>
      </c>
      <c r="H154" s="163"/>
      <c r="I154" s="163"/>
      <c r="J154" s="163"/>
      <c r="K154" s="163" t="s">
        <v>170</v>
      </c>
      <c r="L154" s="163"/>
      <c r="M154" s="163"/>
      <c r="N154" s="163"/>
      <c r="O154" s="163"/>
      <c r="P154" s="163" t="s">
        <v>171</v>
      </c>
      <c r="Q154" s="163"/>
      <c r="R154" s="163" t="s">
        <v>172</v>
      </c>
      <c r="S154" s="163"/>
      <c r="T154" s="176"/>
      <c r="U154" s="176"/>
    </row>
    <row r="155" spans="2:21">
      <c r="B155" s="163"/>
      <c r="C155" s="163"/>
      <c r="D155" s="163"/>
      <c r="E155" s="163"/>
      <c r="F155" s="163"/>
      <c r="G155" s="163"/>
      <c r="H155" s="163"/>
      <c r="I155" s="163"/>
      <c r="J155" s="163"/>
      <c r="K155" s="163"/>
      <c r="L155" s="163"/>
      <c r="M155" s="163"/>
      <c r="N155" s="163"/>
      <c r="O155" s="163"/>
      <c r="P155" s="163"/>
      <c r="Q155" s="163"/>
      <c r="R155" s="163"/>
      <c r="S155" s="163"/>
      <c r="T155" s="176"/>
      <c r="U155" s="176"/>
    </row>
    <row r="156" spans="2:21">
      <c r="B156" s="163"/>
      <c r="C156" s="163"/>
      <c r="D156" s="163"/>
      <c r="E156" s="163"/>
      <c r="F156" s="163"/>
      <c r="G156" s="163" t="s">
        <v>173</v>
      </c>
      <c r="H156" s="163"/>
      <c r="I156" s="163" t="s">
        <v>174</v>
      </c>
      <c r="J156" s="163"/>
      <c r="K156" s="163" t="s">
        <v>173</v>
      </c>
      <c r="L156" s="163"/>
      <c r="M156" s="163" t="s">
        <v>174</v>
      </c>
      <c r="N156" s="163"/>
      <c r="O156" s="163"/>
      <c r="P156" s="163"/>
      <c r="Q156" s="163"/>
      <c r="R156" s="163"/>
      <c r="S156" s="163"/>
      <c r="T156" s="176"/>
      <c r="U156" s="176"/>
    </row>
    <row r="157" spans="2:21">
      <c r="B157" s="177" t="s">
        <v>175</v>
      </c>
      <c r="C157" s="177">
        <v>20</v>
      </c>
      <c r="D157" s="177"/>
      <c r="E157" s="177"/>
      <c r="F157" s="177"/>
      <c r="G157" s="177">
        <v>20.1</v>
      </c>
      <c r="H157" s="177"/>
      <c r="I157" s="177">
        <v>20.1</v>
      </c>
      <c r="J157" s="177"/>
      <c r="K157" s="177">
        <v>20.1</v>
      </c>
      <c r="L157" s="177"/>
      <c r="M157" s="177">
        <v>20.1</v>
      </c>
      <c r="N157" s="177"/>
      <c r="O157" s="184">
        <v>0.1</v>
      </c>
      <c r="P157" s="163"/>
      <c r="Q157" s="163"/>
      <c r="R157" s="163"/>
      <c r="S157" s="163"/>
      <c r="T157" s="163"/>
      <c r="U157" s="163"/>
    </row>
    <row r="158" spans="2:21">
      <c r="B158" s="177"/>
      <c r="C158" s="177">
        <v>100</v>
      </c>
      <c r="D158" s="177"/>
      <c r="E158" s="177"/>
      <c r="F158" s="177"/>
      <c r="G158" s="177">
        <v>100.1</v>
      </c>
      <c r="H158" s="177"/>
      <c r="I158" s="177">
        <v>100.1</v>
      </c>
      <c r="J158" s="177"/>
      <c r="K158" s="177">
        <v>100.1</v>
      </c>
      <c r="L158" s="177"/>
      <c r="M158" s="177">
        <v>100.1</v>
      </c>
      <c r="N158" s="177"/>
      <c r="O158" s="184">
        <v>0.1</v>
      </c>
      <c r="P158" s="163"/>
      <c r="Q158" s="163"/>
      <c r="R158" s="163"/>
      <c r="S158" s="163"/>
      <c r="T158" s="163"/>
      <c r="U158" s="163"/>
    </row>
    <row r="159" spans="2:21">
      <c r="B159" s="177"/>
      <c r="C159" s="177"/>
      <c r="D159" s="177"/>
      <c r="E159" s="177"/>
      <c r="F159" s="177"/>
      <c r="G159" s="177"/>
      <c r="H159" s="177"/>
      <c r="I159" s="177"/>
      <c r="J159" s="177"/>
      <c r="K159" s="177"/>
      <c r="L159" s="177"/>
      <c r="M159" s="177"/>
      <c r="N159" s="177"/>
      <c r="O159" s="184"/>
      <c r="P159" s="163"/>
      <c r="Q159" s="163"/>
      <c r="R159" s="163"/>
      <c r="S159" s="163"/>
      <c r="T159" s="163"/>
      <c r="U159" s="163"/>
    </row>
    <row r="160" spans="2:21">
      <c r="B160" s="177"/>
      <c r="C160" s="177"/>
      <c r="D160" s="177"/>
      <c r="E160" s="177"/>
      <c r="F160" s="177"/>
      <c r="G160" s="177"/>
      <c r="H160" s="177"/>
      <c r="I160" s="177"/>
      <c r="J160" s="177"/>
      <c r="K160" s="177"/>
      <c r="L160" s="177"/>
      <c r="M160" s="177"/>
      <c r="N160" s="177"/>
      <c r="O160" s="185"/>
      <c r="P160" s="163"/>
      <c r="Q160" s="163"/>
      <c r="R160" s="163"/>
      <c r="S160" s="163"/>
      <c r="T160" s="163"/>
      <c r="U160" s="163"/>
    </row>
    <row r="161" spans="2:21">
      <c r="B161" s="177"/>
      <c r="C161" s="177"/>
      <c r="D161" s="177"/>
      <c r="E161" s="177"/>
      <c r="F161" s="177"/>
      <c r="G161" s="177"/>
      <c r="H161" s="177"/>
      <c r="I161" s="177"/>
      <c r="J161" s="177"/>
      <c r="K161" s="177"/>
      <c r="L161" s="177"/>
      <c r="M161" s="177"/>
      <c r="N161" s="177"/>
      <c r="O161" s="184"/>
      <c r="P161" s="163"/>
      <c r="Q161" s="163"/>
      <c r="R161" s="163"/>
      <c r="S161" s="163"/>
      <c r="T161" s="163"/>
      <c r="U161" s="163"/>
    </row>
    <row r="162" spans="2:21">
      <c r="B162" s="177"/>
      <c r="C162" s="177"/>
      <c r="D162" s="177"/>
      <c r="E162" s="177"/>
      <c r="F162" s="177"/>
      <c r="G162" s="177"/>
      <c r="H162" s="177"/>
      <c r="I162" s="177"/>
      <c r="J162" s="177"/>
      <c r="K162" s="177"/>
      <c r="L162" s="177"/>
      <c r="M162" s="177"/>
      <c r="N162" s="177"/>
      <c r="O162" s="184"/>
      <c r="P162" s="163"/>
      <c r="Q162" s="163"/>
      <c r="R162" s="163"/>
      <c r="S162" s="163"/>
      <c r="T162" s="163"/>
      <c r="U162" s="163"/>
    </row>
    <row r="163" spans="2:21">
      <c r="B163" s="177"/>
      <c r="C163" s="177"/>
      <c r="D163" s="177"/>
      <c r="E163" s="177"/>
      <c r="F163" s="177"/>
      <c r="G163" s="177"/>
      <c r="H163" s="177"/>
      <c r="I163" s="177"/>
      <c r="J163" s="177"/>
      <c r="K163" s="177"/>
      <c r="L163" s="177"/>
      <c r="M163" s="177"/>
      <c r="N163" s="177"/>
      <c r="O163" s="185"/>
      <c r="P163" s="163"/>
      <c r="Q163" s="163"/>
      <c r="R163" s="163"/>
      <c r="S163" s="163"/>
      <c r="T163" s="163"/>
      <c r="U163" s="163"/>
    </row>
    <row r="164" spans="2:21">
      <c r="B164" s="177"/>
      <c r="C164" s="177"/>
      <c r="D164" s="177"/>
      <c r="E164" s="177"/>
      <c r="F164" s="177"/>
      <c r="G164" s="177"/>
      <c r="H164" s="177"/>
      <c r="I164" s="177"/>
      <c r="J164" s="177"/>
      <c r="K164" s="177"/>
      <c r="L164" s="177"/>
      <c r="M164" s="177"/>
      <c r="N164" s="177"/>
      <c r="O164" s="184"/>
      <c r="P164" s="163"/>
      <c r="Q164" s="163"/>
      <c r="R164" s="163"/>
      <c r="S164" s="163"/>
      <c r="T164" s="163"/>
      <c r="U164" s="163"/>
    </row>
    <row r="165" spans="2:21">
      <c r="B165" s="177"/>
      <c r="C165" s="177"/>
      <c r="D165" s="177"/>
      <c r="E165" s="177"/>
      <c r="F165" s="177"/>
      <c r="G165" s="177"/>
      <c r="H165" s="177"/>
      <c r="I165" s="177"/>
      <c r="J165" s="177"/>
      <c r="K165" s="177"/>
      <c r="L165" s="177"/>
      <c r="M165" s="177"/>
      <c r="N165" s="177"/>
      <c r="O165" s="185"/>
      <c r="P165" s="163"/>
      <c r="Q165" s="163"/>
      <c r="R165" s="163"/>
      <c r="S165" s="163"/>
      <c r="T165" s="163"/>
      <c r="U165" s="163"/>
    </row>
    <row r="166" spans="2:21">
      <c r="B166" s="177"/>
      <c r="C166" s="177"/>
      <c r="D166" s="177"/>
      <c r="E166" s="177"/>
      <c r="F166" s="177"/>
      <c r="G166" s="177"/>
      <c r="H166" s="177"/>
      <c r="I166" s="177"/>
      <c r="J166" s="177"/>
      <c r="K166" s="177"/>
      <c r="L166" s="177"/>
      <c r="M166" s="177"/>
      <c r="N166" s="177"/>
      <c r="O166" s="184"/>
      <c r="P166" s="163"/>
      <c r="Q166" s="163"/>
      <c r="R166" s="163"/>
      <c r="S166" s="163"/>
      <c r="T166" s="163"/>
      <c r="U166" s="163"/>
    </row>
    <row r="167" spans="2:21">
      <c r="B167" s="177"/>
      <c r="C167" s="177"/>
      <c r="D167" s="177"/>
      <c r="E167" s="177"/>
      <c r="F167" s="177"/>
      <c r="G167" s="177"/>
      <c r="H167" s="177"/>
      <c r="I167" s="177"/>
      <c r="J167" s="177"/>
      <c r="K167" s="177"/>
      <c r="L167" s="177"/>
      <c r="M167" s="177"/>
      <c r="N167" s="177"/>
      <c r="O167" s="184"/>
      <c r="P167" s="163"/>
      <c r="Q167" s="163"/>
      <c r="R167" s="163"/>
      <c r="S167" s="163"/>
      <c r="T167" s="163"/>
      <c r="U167" s="163"/>
    </row>
    <row r="168" spans="2:21">
      <c r="B168" s="177"/>
      <c r="C168" s="177"/>
      <c r="D168" s="177"/>
      <c r="E168" s="177"/>
      <c r="F168" s="177"/>
      <c r="G168" s="177"/>
      <c r="H168" s="177"/>
      <c r="I168" s="177"/>
      <c r="J168" s="177"/>
      <c r="K168" s="177"/>
      <c r="L168" s="177"/>
      <c r="M168" s="177"/>
      <c r="N168" s="177"/>
      <c r="O168" s="185"/>
      <c r="P168" s="163"/>
      <c r="Q168" s="163"/>
      <c r="R168" s="163"/>
      <c r="S168" s="163"/>
      <c r="T168" s="163"/>
      <c r="U168" s="163"/>
    </row>
    <row r="169" spans="2:21">
      <c r="B169" s="177"/>
      <c r="C169" s="177"/>
      <c r="D169" s="177"/>
      <c r="E169" s="177"/>
      <c r="F169" s="177"/>
      <c r="G169" s="177"/>
      <c r="H169" s="177"/>
      <c r="I169" s="177"/>
      <c r="J169" s="177"/>
      <c r="K169" s="177"/>
      <c r="L169" s="177"/>
      <c r="M169" s="177"/>
      <c r="N169" s="177"/>
      <c r="O169" s="184"/>
      <c r="P169" s="163"/>
      <c r="Q169" s="163"/>
      <c r="R169" s="163"/>
      <c r="S169" s="163"/>
      <c r="T169" s="163"/>
      <c r="U169" s="163"/>
    </row>
    <row r="170" spans="2:21">
      <c r="B170" s="177"/>
      <c r="C170" s="177"/>
      <c r="D170" s="177"/>
      <c r="E170" s="177"/>
      <c r="F170" s="177"/>
      <c r="G170" s="177"/>
      <c r="H170" s="177"/>
      <c r="I170" s="177"/>
      <c r="J170" s="177"/>
      <c r="K170" s="177"/>
      <c r="L170" s="177"/>
      <c r="M170" s="177"/>
      <c r="N170" s="177"/>
      <c r="O170" s="185"/>
      <c r="P170" s="163"/>
      <c r="Q170" s="163"/>
      <c r="R170" s="163"/>
      <c r="S170" s="163"/>
      <c r="T170" s="163"/>
      <c r="U170" s="163"/>
    </row>
    <row r="171" spans="2:21">
      <c r="B171" s="177"/>
      <c r="C171" s="177"/>
      <c r="D171" s="177"/>
      <c r="E171" s="177"/>
      <c r="F171" s="177"/>
      <c r="G171" s="177"/>
      <c r="H171" s="177"/>
      <c r="I171" s="177"/>
      <c r="J171" s="177"/>
      <c r="K171" s="177"/>
      <c r="L171" s="177"/>
      <c r="M171" s="177"/>
      <c r="N171" s="177"/>
      <c r="O171" s="184"/>
      <c r="P171" s="163"/>
      <c r="Q171" s="163"/>
      <c r="R171" s="163"/>
      <c r="S171" s="163"/>
      <c r="T171" s="163"/>
      <c r="U171" s="163"/>
    </row>
    <row r="172" spans="2:21">
      <c r="B172" s="177"/>
      <c r="C172" s="177"/>
      <c r="D172" s="177"/>
      <c r="E172" s="177"/>
      <c r="F172" s="177"/>
      <c r="G172" s="177"/>
      <c r="H172" s="177"/>
      <c r="I172" s="177"/>
      <c r="J172" s="177"/>
      <c r="K172" s="177"/>
      <c r="L172" s="177"/>
      <c r="M172" s="177"/>
      <c r="N172" s="177"/>
      <c r="O172" s="184"/>
      <c r="P172" s="163"/>
      <c r="Q172" s="163"/>
      <c r="R172" s="163"/>
      <c r="S172" s="163"/>
      <c r="T172" s="163"/>
      <c r="U172" s="163"/>
    </row>
    <row r="173" spans="2:21">
      <c r="B173" s="177"/>
      <c r="C173" s="177"/>
      <c r="D173" s="177"/>
      <c r="E173" s="177"/>
      <c r="F173" s="177"/>
      <c r="G173" s="177"/>
      <c r="H173" s="177"/>
      <c r="I173" s="177"/>
      <c r="J173" s="177"/>
      <c r="K173" s="177"/>
      <c r="L173" s="177"/>
      <c r="M173" s="177"/>
      <c r="N173" s="177"/>
      <c r="O173" s="185"/>
      <c r="P173" s="163"/>
      <c r="Q173" s="163"/>
      <c r="R173" s="163"/>
      <c r="S173" s="163"/>
      <c r="T173" s="163"/>
      <c r="U173" s="163"/>
    </row>
    <row r="174" spans="2:21">
      <c r="B174" s="177"/>
      <c r="C174" s="177"/>
      <c r="D174" s="177"/>
      <c r="E174" s="177"/>
      <c r="F174" s="177"/>
      <c r="G174" s="177"/>
      <c r="H174" s="177"/>
      <c r="I174" s="177"/>
      <c r="J174" s="177"/>
      <c r="K174" s="177"/>
      <c r="L174" s="177"/>
      <c r="M174" s="177"/>
      <c r="N174" s="177"/>
      <c r="O174" s="184"/>
      <c r="P174" s="163"/>
      <c r="Q174" s="163"/>
      <c r="R174" s="163"/>
      <c r="S174" s="163"/>
      <c r="T174" s="163"/>
      <c r="U174" s="163"/>
    </row>
    <row r="175" spans="2:21">
      <c r="B175" s="177"/>
      <c r="C175" s="177"/>
      <c r="D175" s="177"/>
      <c r="E175" s="177"/>
      <c r="F175" s="177"/>
      <c r="G175" s="177"/>
      <c r="H175" s="177"/>
      <c r="I175" s="177"/>
      <c r="J175" s="177"/>
      <c r="K175" s="177"/>
      <c r="L175" s="177"/>
      <c r="M175" s="177"/>
      <c r="N175" s="177"/>
      <c r="O175" s="185"/>
      <c r="P175" s="163"/>
      <c r="Q175" s="163"/>
      <c r="R175" s="163"/>
      <c r="S175" s="163"/>
      <c r="T175" s="163"/>
      <c r="U175" s="163"/>
    </row>
    <row r="176" spans="2:21">
      <c r="B176" s="177"/>
      <c r="C176" s="177"/>
      <c r="D176" s="177"/>
      <c r="E176" s="177"/>
      <c r="F176" s="177"/>
      <c r="G176" s="177"/>
      <c r="H176" s="177"/>
      <c r="I176" s="177"/>
      <c r="J176" s="177"/>
      <c r="K176" s="177"/>
      <c r="L176" s="177"/>
      <c r="M176" s="177"/>
      <c r="N176" s="177"/>
      <c r="O176" s="184"/>
      <c r="P176" s="163"/>
      <c r="Q176" s="163"/>
      <c r="R176" s="163"/>
      <c r="S176" s="163"/>
      <c r="T176" s="163"/>
      <c r="U176" s="163"/>
    </row>
    <row r="177" spans="2:21">
      <c r="B177" s="178" t="s">
        <v>176</v>
      </c>
      <c r="C177" s="179"/>
      <c r="D177" s="179"/>
      <c r="E177" s="179"/>
      <c r="F177" s="179"/>
      <c r="G177" s="179"/>
      <c r="H177" s="179"/>
      <c r="I177" s="179"/>
      <c r="J177" s="179"/>
      <c r="K177" s="179"/>
      <c r="L177" s="179"/>
      <c r="M177" s="179"/>
      <c r="N177" s="179"/>
      <c r="O177" s="179"/>
      <c r="P177" s="179"/>
      <c r="Q177" s="179"/>
      <c r="R177" s="179"/>
      <c r="S177" s="179"/>
      <c r="T177" s="179"/>
      <c r="U177" s="186"/>
    </row>
    <row r="178" spans="2:21">
      <c r="B178" s="180"/>
      <c r="C178" s="181"/>
      <c r="D178" s="181"/>
      <c r="E178" s="181"/>
      <c r="F178" s="181"/>
      <c r="G178" s="181"/>
      <c r="H178" s="181"/>
      <c r="I178" s="181"/>
      <c r="J178" s="181"/>
      <c r="K178" s="181"/>
      <c r="L178" s="181"/>
      <c r="M178" s="181"/>
      <c r="N178" s="181"/>
      <c r="O178" s="181"/>
      <c r="P178" s="181"/>
      <c r="Q178" s="181"/>
      <c r="R178" s="181"/>
      <c r="S178" s="181"/>
      <c r="T178" s="181"/>
      <c r="U178" s="187"/>
    </row>
    <row r="179" spans="2:21">
      <c r="B179" s="178" t="s">
        <v>177</v>
      </c>
      <c r="C179" s="179"/>
      <c r="D179" s="179"/>
      <c r="E179" s="179"/>
      <c r="F179" s="179"/>
      <c r="G179" s="179"/>
      <c r="H179" s="179"/>
      <c r="I179" s="179"/>
      <c r="J179" s="179"/>
      <c r="K179" s="179"/>
      <c r="L179" s="179"/>
      <c r="M179" s="179"/>
      <c r="N179" s="179"/>
      <c r="O179" s="179"/>
      <c r="P179" s="179"/>
      <c r="Q179" s="179"/>
      <c r="R179" s="179"/>
      <c r="S179" s="179"/>
      <c r="T179" s="179"/>
      <c r="U179" s="186"/>
    </row>
    <row r="180" spans="2:21">
      <c r="B180" s="180"/>
      <c r="C180" s="181"/>
      <c r="D180" s="181"/>
      <c r="E180" s="181"/>
      <c r="F180" s="181"/>
      <c r="G180" s="181"/>
      <c r="H180" s="181"/>
      <c r="I180" s="181"/>
      <c r="J180" s="181"/>
      <c r="K180" s="181"/>
      <c r="L180" s="181"/>
      <c r="M180" s="181"/>
      <c r="N180" s="181"/>
      <c r="O180" s="181"/>
      <c r="P180" s="181"/>
      <c r="Q180" s="181"/>
      <c r="R180" s="181"/>
      <c r="S180" s="181"/>
      <c r="T180" s="181"/>
      <c r="U180" s="187"/>
    </row>
    <row r="181" spans="2:21">
      <c r="B181" s="183" t="str">
        <f>"第 2 页,共 "&amp;U138&amp;" 页"</f>
        <v>第 2 页,共  页</v>
      </c>
      <c r="C181" s="124"/>
      <c r="D181" s="124"/>
      <c r="E181" s="124"/>
      <c r="F181" s="124"/>
      <c r="G181" s="124"/>
      <c r="H181" s="124"/>
      <c r="I181" s="124"/>
      <c r="J181" s="124"/>
      <c r="K181" s="124"/>
      <c r="L181" s="124"/>
      <c r="M181" s="124"/>
      <c r="N181" s="124"/>
      <c r="O181" s="124"/>
      <c r="P181" s="124"/>
      <c r="Q181" s="124"/>
      <c r="R181" s="124"/>
      <c r="S181" s="124"/>
      <c r="T181" s="124"/>
      <c r="U181" s="188"/>
    </row>
    <row r="182" spans="2:21">
      <c r="B182" s="148">
        <f>SUM(D150:D180)</f>
        <v>0</v>
      </c>
      <c r="C182" s="45" t="s">
        <v>154</v>
      </c>
      <c r="D182" s="45"/>
      <c r="E182" s="45"/>
      <c r="F182" s="45"/>
      <c r="G182" s="45"/>
      <c r="H182" s="45"/>
      <c r="I182" s="45"/>
      <c r="J182" s="45"/>
      <c r="K182" s="45"/>
      <c r="L182" s="45"/>
      <c r="M182" s="45"/>
      <c r="N182" s="45"/>
      <c r="O182" s="45"/>
      <c r="P182" s="45"/>
      <c r="Q182" s="45"/>
      <c r="R182" s="45"/>
      <c r="S182" s="45"/>
      <c r="T182" s="45"/>
      <c r="U182" s="70"/>
    </row>
    <row r="183" spans="2:21">
      <c r="B183" s="66" t="s">
        <v>0</v>
      </c>
      <c r="C183" s="66"/>
      <c r="D183" s="66"/>
      <c r="E183" s="66"/>
      <c r="F183" s="66"/>
      <c r="G183" s="66"/>
      <c r="H183" s="66"/>
      <c r="I183" s="66"/>
      <c r="J183" s="66"/>
      <c r="K183" s="66"/>
      <c r="L183" s="66"/>
      <c r="M183" s="66"/>
      <c r="N183" s="66"/>
      <c r="O183" s="66"/>
      <c r="P183" s="66"/>
      <c r="Q183" s="66"/>
      <c r="R183" s="66"/>
      <c r="S183" s="66"/>
      <c r="T183" s="66"/>
      <c r="U183" s="66"/>
    </row>
    <row r="184" ht="20.4" spans="2:21">
      <c r="B184" s="6" t="s">
        <v>155</v>
      </c>
      <c r="C184" s="6"/>
      <c r="D184" s="6"/>
      <c r="E184" s="6"/>
      <c r="F184" s="6"/>
      <c r="G184" s="6"/>
      <c r="H184" s="6"/>
      <c r="I184" s="6"/>
      <c r="J184" s="6"/>
      <c r="K184" s="6"/>
      <c r="L184" s="6"/>
      <c r="M184" s="6"/>
      <c r="N184" s="6"/>
      <c r="O184" s="6"/>
      <c r="P184" s="6"/>
      <c r="Q184" s="6"/>
      <c r="R184" s="6"/>
      <c r="S184" s="6"/>
      <c r="T184" s="6"/>
      <c r="U184" s="6"/>
    </row>
    <row r="185" ht="20.4" spans="2:21">
      <c r="B185" s="160" t="s">
        <v>156</v>
      </c>
      <c r="C185" s="160"/>
      <c r="D185" s="160"/>
      <c r="E185" s="160"/>
      <c r="F185" s="160"/>
      <c r="G185" s="160"/>
      <c r="H185" s="160"/>
      <c r="I185" s="160"/>
      <c r="J185" s="160"/>
      <c r="K185" s="160"/>
      <c r="L185" s="160"/>
      <c r="M185" s="160"/>
      <c r="N185" s="160"/>
      <c r="O185" s="160"/>
      <c r="P185" s="160"/>
      <c r="Q185" s="160"/>
      <c r="R185" s="160"/>
      <c r="S185" s="160"/>
      <c r="T185" s="160"/>
      <c r="U185" s="160"/>
    </row>
    <row r="186" spans="2:21">
      <c r="B186" s="21" t="s">
        <v>48</v>
      </c>
      <c r="C186" s="14"/>
      <c r="D186" s="14">
        <v>17720479</v>
      </c>
      <c r="E186" s="14"/>
      <c r="F186" s="14"/>
      <c r="G186" s="14"/>
      <c r="H186" s="14"/>
      <c r="I186" s="14"/>
      <c r="J186" s="14"/>
      <c r="K186" s="16"/>
      <c r="L186" s="21" t="s">
        <v>78</v>
      </c>
      <c r="M186" s="14"/>
      <c r="N186" s="152">
        <v>43900</v>
      </c>
      <c r="O186" s="152"/>
      <c r="P186" s="152"/>
      <c r="Q186" s="152"/>
      <c r="R186" s="152"/>
      <c r="S186" s="152"/>
      <c r="T186" s="152"/>
      <c r="U186" s="164"/>
    </row>
    <row r="187" spans="2:21">
      <c r="B187" s="17" t="s">
        <v>57</v>
      </c>
      <c r="C187" s="18"/>
      <c r="D187" s="15"/>
      <c r="E187" s="15"/>
      <c r="F187" s="15"/>
      <c r="G187" s="15"/>
      <c r="H187" s="15"/>
      <c r="I187" s="15"/>
      <c r="J187" s="15"/>
      <c r="K187" s="19"/>
      <c r="L187" s="166" t="s">
        <v>87</v>
      </c>
      <c r="M187" s="167"/>
      <c r="N187" s="153"/>
      <c r="O187" s="153"/>
      <c r="P187" s="153"/>
      <c r="Q187" s="153"/>
      <c r="R187" s="153"/>
      <c r="S187" s="153"/>
      <c r="T187" s="153"/>
      <c r="U187" s="165"/>
    </row>
    <row r="188" spans="2:21">
      <c r="B188" s="42" t="s">
        <v>123</v>
      </c>
      <c r="C188" s="43"/>
      <c r="D188" s="43"/>
      <c r="E188" s="43"/>
      <c r="F188" s="43"/>
      <c r="G188" s="43"/>
      <c r="H188" s="43"/>
      <c r="I188" s="43"/>
      <c r="J188" s="43"/>
      <c r="K188" s="43"/>
      <c r="L188" s="43"/>
      <c r="M188" s="43"/>
      <c r="N188" s="43"/>
      <c r="O188" s="43"/>
      <c r="P188" s="43"/>
      <c r="Q188" s="43"/>
      <c r="R188" s="43"/>
      <c r="S188" s="43"/>
      <c r="T188" s="43"/>
      <c r="U188" s="113"/>
    </row>
    <row r="189" spans="2:21">
      <c r="B189" s="67" t="s">
        <v>157</v>
      </c>
      <c r="C189" s="68"/>
      <c r="D189" s="68"/>
      <c r="E189" s="68"/>
      <c r="F189" s="68"/>
      <c r="G189" s="68"/>
      <c r="H189" s="68"/>
      <c r="I189" s="68"/>
      <c r="J189" s="68"/>
      <c r="K189" s="68"/>
      <c r="L189" s="68"/>
      <c r="M189" s="68"/>
      <c r="N189" s="68"/>
      <c r="O189" s="68"/>
      <c r="P189" s="68"/>
      <c r="Q189" s="68"/>
      <c r="R189" s="68"/>
      <c r="S189" s="68"/>
      <c r="T189" s="68"/>
      <c r="U189" s="123"/>
    </row>
    <row r="190" spans="2:21">
      <c r="B190" s="42" t="s">
        <v>158</v>
      </c>
      <c r="C190" s="43"/>
      <c r="D190" s="43"/>
      <c r="E190" s="43"/>
      <c r="F190" s="43"/>
      <c r="G190" s="43"/>
      <c r="H190" s="43"/>
      <c r="I190" s="43"/>
      <c r="J190" s="43"/>
      <c r="K190" s="43"/>
      <c r="L190" s="43"/>
      <c r="M190" s="43"/>
      <c r="N190" s="43"/>
      <c r="O190" s="43"/>
      <c r="P190" s="43"/>
      <c r="Q190" s="43"/>
      <c r="R190" s="43"/>
      <c r="S190" s="43"/>
      <c r="T190" s="43"/>
      <c r="U190" s="113"/>
    </row>
    <row r="191" spans="2:21">
      <c r="B191" s="161" t="s">
        <v>159</v>
      </c>
      <c r="C191" s="162"/>
      <c r="D191" s="162"/>
      <c r="E191" s="162"/>
      <c r="F191" s="162"/>
      <c r="G191" s="162"/>
      <c r="H191" s="162"/>
      <c r="I191" s="162"/>
      <c r="J191" s="162"/>
      <c r="K191" s="162"/>
      <c r="L191" s="162"/>
      <c r="M191" s="162"/>
      <c r="N191" s="162"/>
      <c r="O191" s="162"/>
      <c r="P191" s="162"/>
      <c r="Q191" s="162"/>
      <c r="R191" s="162"/>
      <c r="S191" s="162"/>
      <c r="T191" s="162"/>
      <c r="U191" s="175"/>
    </row>
    <row r="192" spans="2:21">
      <c r="B192" s="42" t="s">
        <v>160</v>
      </c>
      <c r="C192" s="43"/>
      <c r="D192" s="43"/>
      <c r="E192" s="43"/>
      <c r="F192" s="43"/>
      <c r="G192" s="43"/>
      <c r="H192" s="43"/>
      <c r="I192" s="43"/>
      <c r="J192" s="43"/>
      <c r="K192" s="43"/>
      <c r="L192" s="43"/>
      <c r="M192" s="43"/>
      <c r="N192" s="43"/>
      <c r="O192" s="43"/>
      <c r="P192" s="43"/>
      <c r="Q192" s="43"/>
      <c r="R192" s="43"/>
      <c r="S192" s="43"/>
      <c r="T192" s="43"/>
      <c r="U192" s="113"/>
    </row>
    <row r="193" spans="2:21">
      <c r="B193" s="161" t="s">
        <v>161</v>
      </c>
      <c r="C193" s="162"/>
      <c r="D193" s="162"/>
      <c r="E193" s="162"/>
      <c r="F193" s="162"/>
      <c r="G193" s="162"/>
      <c r="H193" s="162"/>
      <c r="I193" s="162"/>
      <c r="J193" s="162"/>
      <c r="K193" s="162"/>
      <c r="L193" s="162"/>
      <c r="M193" s="162"/>
      <c r="N193" s="162"/>
      <c r="O193" s="162"/>
      <c r="P193" s="162"/>
      <c r="Q193" s="162"/>
      <c r="R193" s="162"/>
      <c r="S193" s="162"/>
      <c r="T193" s="162"/>
      <c r="U193" s="175"/>
    </row>
    <row r="194" spans="2:21">
      <c r="B194" s="163" t="s">
        <v>162</v>
      </c>
      <c r="C194" s="163" t="s">
        <v>163</v>
      </c>
      <c r="D194" s="163"/>
      <c r="E194" s="163" t="s">
        <v>164</v>
      </c>
      <c r="F194" s="163"/>
      <c r="G194" s="163" t="s">
        <v>165</v>
      </c>
      <c r="H194" s="163"/>
      <c r="I194" s="163"/>
      <c r="J194" s="163"/>
      <c r="K194" s="163"/>
      <c r="L194" s="163"/>
      <c r="M194" s="163"/>
      <c r="N194" s="163"/>
      <c r="O194" s="163" t="s">
        <v>166</v>
      </c>
      <c r="P194" s="163" t="s">
        <v>167</v>
      </c>
      <c r="Q194" s="163"/>
      <c r="R194" s="163"/>
      <c r="S194" s="163"/>
      <c r="T194" s="176" t="s">
        <v>168</v>
      </c>
      <c r="U194" s="176"/>
    </row>
    <row r="195" spans="2:21">
      <c r="B195" s="163"/>
      <c r="C195" s="163"/>
      <c r="D195" s="163"/>
      <c r="E195" s="163"/>
      <c r="F195" s="163"/>
      <c r="G195" s="163"/>
      <c r="H195" s="163"/>
      <c r="I195" s="163"/>
      <c r="J195" s="163"/>
      <c r="K195" s="163"/>
      <c r="L195" s="163"/>
      <c r="M195" s="163"/>
      <c r="N195" s="163"/>
      <c r="O195" s="163"/>
      <c r="P195" s="163"/>
      <c r="Q195" s="163"/>
      <c r="R195" s="163"/>
      <c r="S195" s="163"/>
      <c r="T195" s="176"/>
      <c r="U195" s="176"/>
    </row>
    <row r="196" spans="2:21">
      <c r="B196" s="163"/>
      <c r="C196" s="163"/>
      <c r="D196" s="163"/>
      <c r="E196" s="163"/>
      <c r="F196" s="163"/>
      <c r="G196" s="163"/>
      <c r="H196" s="163"/>
      <c r="I196" s="163"/>
      <c r="J196" s="163"/>
      <c r="K196" s="163"/>
      <c r="L196" s="163"/>
      <c r="M196" s="163"/>
      <c r="N196" s="163"/>
      <c r="O196" s="163"/>
      <c r="P196" s="163"/>
      <c r="Q196" s="163"/>
      <c r="R196" s="163"/>
      <c r="S196" s="163"/>
      <c r="T196" s="176"/>
      <c r="U196" s="176"/>
    </row>
    <row r="197" spans="2:21">
      <c r="B197" s="163"/>
      <c r="C197" s="163"/>
      <c r="D197" s="163"/>
      <c r="E197" s="163"/>
      <c r="F197" s="163"/>
      <c r="G197" s="163"/>
      <c r="H197" s="163"/>
      <c r="I197" s="163"/>
      <c r="J197" s="163"/>
      <c r="K197" s="163"/>
      <c r="L197" s="163"/>
      <c r="M197" s="163"/>
      <c r="N197" s="163"/>
      <c r="O197" s="163"/>
      <c r="P197" s="163"/>
      <c r="Q197" s="163"/>
      <c r="R197" s="163"/>
      <c r="S197" s="163"/>
      <c r="T197" s="176"/>
      <c r="U197" s="176"/>
    </row>
    <row r="198" spans="2:21">
      <c r="B198" s="163"/>
      <c r="C198" s="163"/>
      <c r="D198" s="163"/>
      <c r="E198" s="163"/>
      <c r="F198" s="163"/>
      <c r="G198" s="163" t="s">
        <v>169</v>
      </c>
      <c r="H198" s="163"/>
      <c r="I198" s="163"/>
      <c r="J198" s="163"/>
      <c r="K198" s="163" t="s">
        <v>170</v>
      </c>
      <c r="L198" s="163"/>
      <c r="M198" s="163"/>
      <c r="N198" s="163"/>
      <c r="O198" s="163"/>
      <c r="P198" s="163" t="s">
        <v>171</v>
      </c>
      <c r="Q198" s="163"/>
      <c r="R198" s="163" t="s">
        <v>172</v>
      </c>
      <c r="S198" s="163"/>
      <c r="T198" s="176"/>
      <c r="U198" s="176"/>
    </row>
    <row r="199" spans="2:21">
      <c r="B199" s="163"/>
      <c r="C199" s="163"/>
      <c r="D199" s="163"/>
      <c r="E199" s="163"/>
      <c r="F199" s="163"/>
      <c r="G199" s="163"/>
      <c r="H199" s="163"/>
      <c r="I199" s="163"/>
      <c r="J199" s="163"/>
      <c r="K199" s="163"/>
      <c r="L199" s="163"/>
      <c r="M199" s="163"/>
      <c r="N199" s="163"/>
      <c r="O199" s="163"/>
      <c r="P199" s="163"/>
      <c r="Q199" s="163"/>
      <c r="R199" s="163"/>
      <c r="S199" s="163"/>
      <c r="T199" s="176"/>
      <c r="U199" s="176"/>
    </row>
    <row r="200" spans="2:21">
      <c r="B200" s="163"/>
      <c r="C200" s="163"/>
      <c r="D200" s="163"/>
      <c r="E200" s="163"/>
      <c r="F200" s="163"/>
      <c r="G200" s="163" t="s">
        <v>173</v>
      </c>
      <c r="H200" s="163"/>
      <c r="I200" s="163" t="s">
        <v>174</v>
      </c>
      <c r="J200" s="163"/>
      <c r="K200" s="163" t="s">
        <v>173</v>
      </c>
      <c r="L200" s="163"/>
      <c r="M200" s="163" t="s">
        <v>174</v>
      </c>
      <c r="N200" s="163"/>
      <c r="O200" s="163"/>
      <c r="P200" s="163"/>
      <c r="Q200" s="163"/>
      <c r="R200" s="163"/>
      <c r="S200" s="163"/>
      <c r="T200" s="176"/>
      <c r="U200" s="176"/>
    </row>
    <row r="201" spans="2:21">
      <c r="B201" s="177" t="s">
        <v>175</v>
      </c>
      <c r="C201" s="177">
        <v>20</v>
      </c>
      <c r="D201" s="177"/>
      <c r="E201" s="177"/>
      <c r="F201" s="177"/>
      <c r="G201" s="177">
        <v>20.1</v>
      </c>
      <c r="H201" s="177"/>
      <c r="I201" s="177">
        <v>20.1</v>
      </c>
      <c r="J201" s="177"/>
      <c r="K201" s="177">
        <v>20.1</v>
      </c>
      <c r="L201" s="177"/>
      <c r="M201" s="177">
        <v>20.1</v>
      </c>
      <c r="N201" s="177"/>
      <c r="O201" s="184">
        <v>0.1</v>
      </c>
      <c r="P201" s="163"/>
      <c r="Q201" s="163"/>
      <c r="R201" s="163"/>
      <c r="S201" s="163"/>
      <c r="T201" s="163"/>
      <c r="U201" s="163"/>
    </row>
    <row r="202" spans="2:21">
      <c r="B202" s="177"/>
      <c r="C202" s="177">
        <v>100</v>
      </c>
      <c r="D202" s="177"/>
      <c r="E202" s="177"/>
      <c r="F202" s="177"/>
      <c r="G202" s="177">
        <v>100.1</v>
      </c>
      <c r="H202" s="177"/>
      <c r="I202" s="177">
        <v>100.1</v>
      </c>
      <c r="J202" s="177"/>
      <c r="K202" s="177">
        <v>100.1</v>
      </c>
      <c r="L202" s="177"/>
      <c r="M202" s="177">
        <v>100.1</v>
      </c>
      <c r="N202" s="177"/>
      <c r="O202" s="184">
        <v>0.1</v>
      </c>
      <c r="P202" s="163"/>
      <c r="Q202" s="163"/>
      <c r="R202" s="163"/>
      <c r="S202" s="163"/>
      <c r="T202" s="163"/>
      <c r="U202" s="163"/>
    </row>
    <row r="203" spans="2:21">
      <c r="B203" s="177"/>
      <c r="C203" s="177"/>
      <c r="D203" s="177"/>
      <c r="E203" s="177"/>
      <c r="F203" s="177"/>
      <c r="G203" s="177"/>
      <c r="H203" s="177"/>
      <c r="I203" s="177"/>
      <c r="J203" s="177"/>
      <c r="K203" s="177"/>
      <c r="L203" s="177"/>
      <c r="M203" s="177"/>
      <c r="N203" s="177"/>
      <c r="O203" s="184"/>
      <c r="P203" s="163"/>
      <c r="Q203" s="163"/>
      <c r="R203" s="163"/>
      <c r="S203" s="163"/>
      <c r="T203" s="163"/>
      <c r="U203" s="163"/>
    </row>
    <row r="204" spans="2:21">
      <c r="B204" s="177"/>
      <c r="C204" s="177"/>
      <c r="D204" s="177"/>
      <c r="E204" s="177"/>
      <c r="F204" s="177"/>
      <c r="G204" s="177"/>
      <c r="H204" s="177"/>
      <c r="I204" s="177"/>
      <c r="J204" s="177"/>
      <c r="K204" s="177"/>
      <c r="L204" s="177"/>
      <c r="M204" s="177"/>
      <c r="N204" s="177"/>
      <c r="O204" s="185"/>
      <c r="P204" s="163"/>
      <c r="Q204" s="163"/>
      <c r="R204" s="163"/>
      <c r="S204" s="163"/>
      <c r="T204" s="163"/>
      <c r="U204" s="163"/>
    </row>
    <row r="205" spans="2:21">
      <c r="B205" s="177"/>
      <c r="C205" s="177"/>
      <c r="D205" s="177"/>
      <c r="E205" s="177"/>
      <c r="F205" s="177"/>
      <c r="G205" s="177"/>
      <c r="H205" s="177"/>
      <c r="I205" s="177"/>
      <c r="J205" s="177"/>
      <c r="K205" s="177"/>
      <c r="L205" s="177"/>
      <c r="M205" s="177"/>
      <c r="N205" s="177"/>
      <c r="O205" s="184"/>
      <c r="P205" s="163"/>
      <c r="Q205" s="163"/>
      <c r="R205" s="163"/>
      <c r="S205" s="163"/>
      <c r="T205" s="163"/>
      <c r="U205" s="163"/>
    </row>
    <row r="206" spans="2:21">
      <c r="B206" s="177"/>
      <c r="C206" s="177"/>
      <c r="D206" s="177"/>
      <c r="E206" s="177"/>
      <c r="F206" s="177"/>
      <c r="G206" s="177"/>
      <c r="H206" s="177"/>
      <c r="I206" s="177"/>
      <c r="J206" s="177"/>
      <c r="K206" s="177"/>
      <c r="L206" s="177"/>
      <c r="M206" s="177"/>
      <c r="N206" s="177"/>
      <c r="O206" s="184"/>
      <c r="P206" s="163"/>
      <c r="Q206" s="163"/>
      <c r="R206" s="163"/>
      <c r="S206" s="163"/>
      <c r="T206" s="163"/>
      <c r="U206" s="163"/>
    </row>
    <row r="207" spans="2:21">
      <c r="B207" s="177"/>
      <c r="C207" s="177"/>
      <c r="D207" s="177"/>
      <c r="E207" s="177"/>
      <c r="F207" s="177"/>
      <c r="G207" s="177"/>
      <c r="H207" s="177"/>
      <c r="I207" s="177"/>
      <c r="J207" s="177"/>
      <c r="K207" s="177"/>
      <c r="L207" s="177"/>
      <c r="M207" s="177"/>
      <c r="N207" s="177"/>
      <c r="O207" s="185"/>
      <c r="P207" s="163"/>
      <c r="Q207" s="163"/>
      <c r="R207" s="163"/>
      <c r="S207" s="163"/>
      <c r="T207" s="163"/>
      <c r="U207" s="163"/>
    </row>
    <row r="208" spans="2:21">
      <c r="B208" s="177"/>
      <c r="C208" s="177"/>
      <c r="D208" s="177"/>
      <c r="E208" s="177"/>
      <c r="F208" s="177"/>
      <c r="G208" s="177"/>
      <c r="H208" s="177"/>
      <c r="I208" s="177"/>
      <c r="J208" s="177"/>
      <c r="K208" s="177"/>
      <c r="L208" s="177"/>
      <c r="M208" s="177"/>
      <c r="N208" s="177"/>
      <c r="O208" s="184"/>
      <c r="P208" s="163"/>
      <c r="Q208" s="163"/>
      <c r="R208" s="163"/>
      <c r="S208" s="163"/>
      <c r="T208" s="163"/>
      <c r="U208" s="163"/>
    </row>
    <row r="209" spans="2:21">
      <c r="B209" s="177"/>
      <c r="C209" s="177"/>
      <c r="D209" s="177"/>
      <c r="E209" s="177"/>
      <c r="F209" s="177"/>
      <c r="G209" s="177"/>
      <c r="H209" s="177"/>
      <c r="I209" s="177"/>
      <c r="J209" s="177"/>
      <c r="K209" s="177"/>
      <c r="L209" s="177"/>
      <c r="M209" s="177"/>
      <c r="N209" s="177"/>
      <c r="O209" s="185"/>
      <c r="P209" s="163"/>
      <c r="Q209" s="163"/>
      <c r="R209" s="163"/>
      <c r="S209" s="163"/>
      <c r="T209" s="163"/>
      <c r="U209" s="163"/>
    </row>
    <row r="210" spans="2:21">
      <c r="B210" s="177"/>
      <c r="C210" s="177"/>
      <c r="D210" s="177"/>
      <c r="E210" s="177"/>
      <c r="F210" s="177"/>
      <c r="G210" s="177"/>
      <c r="H210" s="177"/>
      <c r="I210" s="177"/>
      <c r="J210" s="177"/>
      <c r="K210" s="177"/>
      <c r="L210" s="177"/>
      <c r="M210" s="177"/>
      <c r="N210" s="177"/>
      <c r="O210" s="184"/>
      <c r="P210" s="163"/>
      <c r="Q210" s="163"/>
      <c r="R210" s="163"/>
      <c r="S210" s="163"/>
      <c r="T210" s="163"/>
      <c r="U210" s="163"/>
    </row>
    <row r="211" spans="2:21">
      <c r="B211" s="177"/>
      <c r="C211" s="177"/>
      <c r="D211" s="177"/>
      <c r="E211" s="177"/>
      <c r="F211" s="177"/>
      <c r="G211" s="177"/>
      <c r="H211" s="177"/>
      <c r="I211" s="177"/>
      <c r="J211" s="177"/>
      <c r="K211" s="177"/>
      <c r="L211" s="177"/>
      <c r="M211" s="177"/>
      <c r="N211" s="177"/>
      <c r="O211" s="184"/>
      <c r="P211" s="163"/>
      <c r="Q211" s="163"/>
      <c r="R211" s="163"/>
      <c r="S211" s="163"/>
      <c r="T211" s="163"/>
      <c r="U211" s="163"/>
    </row>
    <row r="212" spans="2:21">
      <c r="B212" s="177"/>
      <c r="C212" s="177"/>
      <c r="D212" s="177"/>
      <c r="E212" s="177"/>
      <c r="F212" s="177"/>
      <c r="G212" s="177"/>
      <c r="H212" s="177"/>
      <c r="I212" s="177"/>
      <c r="J212" s="177"/>
      <c r="K212" s="177"/>
      <c r="L212" s="177"/>
      <c r="M212" s="177"/>
      <c r="N212" s="177"/>
      <c r="O212" s="185"/>
      <c r="P212" s="163"/>
      <c r="Q212" s="163"/>
      <c r="R212" s="163"/>
      <c r="S212" s="163"/>
      <c r="T212" s="163"/>
      <c r="U212" s="163"/>
    </row>
    <row r="213" spans="2:21">
      <c r="B213" s="177"/>
      <c r="C213" s="177"/>
      <c r="D213" s="177"/>
      <c r="E213" s="177"/>
      <c r="F213" s="177"/>
      <c r="G213" s="177"/>
      <c r="H213" s="177"/>
      <c r="I213" s="177"/>
      <c r="J213" s="177"/>
      <c r="K213" s="177"/>
      <c r="L213" s="177"/>
      <c r="M213" s="177"/>
      <c r="N213" s="177"/>
      <c r="O213" s="184"/>
      <c r="P213" s="163"/>
      <c r="Q213" s="163"/>
      <c r="R213" s="163"/>
      <c r="S213" s="163"/>
      <c r="T213" s="163"/>
      <c r="U213" s="163"/>
    </row>
    <row r="214" spans="2:21">
      <c r="B214" s="177"/>
      <c r="C214" s="177"/>
      <c r="D214" s="177"/>
      <c r="E214" s="177"/>
      <c r="F214" s="177"/>
      <c r="G214" s="177"/>
      <c r="H214" s="177"/>
      <c r="I214" s="177"/>
      <c r="J214" s="177"/>
      <c r="K214" s="177"/>
      <c r="L214" s="177"/>
      <c r="M214" s="177"/>
      <c r="N214" s="177"/>
      <c r="O214" s="185"/>
      <c r="P214" s="163"/>
      <c r="Q214" s="163"/>
      <c r="R214" s="163"/>
      <c r="S214" s="163"/>
      <c r="T214" s="163"/>
      <c r="U214" s="163"/>
    </row>
    <row r="215" spans="2:21">
      <c r="B215" s="177"/>
      <c r="C215" s="177"/>
      <c r="D215" s="177"/>
      <c r="E215" s="177"/>
      <c r="F215" s="177"/>
      <c r="G215" s="177"/>
      <c r="H215" s="177"/>
      <c r="I215" s="177"/>
      <c r="J215" s="177"/>
      <c r="K215" s="177"/>
      <c r="L215" s="177"/>
      <c r="M215" s="177"/>
      <c r="N215" s="177"/>
      <c r="O215" s="184"/>
      <c r="P215" s="163"/>
      <c r="Q215" s="163"/>
      <c r="R215" s="163"/>
      <c r="S215" s="163"/>
      <c r="T215" s="163"/>
      <c r="U215" s="163"/>
    </row>
    <row r="216" spans="2:21">
      <c r="B216" s="177"/>
      <c r="C216" s="177"/>
      <c r="D216" s="177"/>
      <c r="E216" s="177"/>
      <c r="F216" s="177"/>
      <c r="G216" s="177"/>
      <c r="H216" s="177"/>
      <c r="I216" s="177"/>
      <c r="J216" s="177"/>
      <c r="K216" s="177"/>
      <c r="L216" s="177"/>
      <c r="M216" s="177"/>
      <c r="N216" s="177"/>
      <c r="O216" s="184"/>
      <c r="P216" s="163"/>
      <c r="Q216" s="163"/>
      <c r="R216" s="163"/>
      <c r="S216" s="163"/>
      <c r="T216" s="163"/>
      <c r="U216" s="163"/>
    </row>
    <row r="217" spans="2:21">
      <c r="B217" s="177"/>
      <c r="C217" s="177"/>
      <c r="D217" s="177"/>
      <c r="E217" s="177"/>
      <c r="F217" s="177"/>
      <c r="G217" s="177"/>
      <c r="H217" s="177"/>
      <c r="I217" s="177"/>
      <c r="J217" s="177"/>
      <c r="K217" s="177"/>
      <c r="L217" s="177"/>
      <c r="M217" s="177"/>
      <c r="N217" s="177"/>
      <c r="O217" s="185"/>
      <c r="P217" s="163"/>
      <c r="Q217" s="163"/>
      <c r="R217" s="163"/>
      <c r="S217" s="163"/>
      <c r="T217" s="163"/>
      <c r="U217" s="163"/>
    </row>
    <row r="218" spans="2:21">
      <c r="B218" s="177"/>
      <c r="C218" s="177"/>
      <c r="D218" s="177"/>
      <c r="E218" s="177"/>
      <c r="F218" s="177"/>
      <c r="G218" s="177"/>
      <c r="H218" s="177"/>
      <c r="I218" s="177"/>
      <c r="J218" s="177"/>
      <c r="K218" s="177"/>
      <c r="L218" s="177"/>
      <c r="M218" s="177"/>
      <c r="N218" s="177"/>
      <c r="O218" s="184"/>
      <c r="P218" s="163"/>
      <c r="Q218" s="163"/>
      <c r="R218" s="163"/>
      <c r="S218" s="163"/>
      <c r="T218" s="163"/>
      <c r="U218" s="163"/>
    </row>
    <row r="219" spans="2:21">
      <c r="B219" s="177"/>
      <c r="C219" s="177"/>
      <c r="D219" s="177"/>
      <c r="E219" s="177"/>
      <c r="F219" s="177"/>
      <c r="G219" s="177"/>
      <c r="H219" s="177"/>
      <c r="I219" s="177"/>
      <c r="J219" s="177"/>
      <c r="K219" s="177"/>
      <c r="L219" s="177"/>
      <c r="M219" s="177"/>
      <c r="N219" s="177"/>
      <c r="O219" s="185"/>
      <c r="P219" s="163"/>
      <c r="Q219" s="163"/>
      <c r="R219" s="163"/>
      <c r="S219" s="163"/>
      <c r="T219" s="163"/>
      <c r="U219" s="163"/>
    </row>
    <row r="220" spans="2:21">
      <c r="B220" s="177"/>
      <c r="C220" s="177"/>
      <c r="D220" s="177"/>
      <c r="E220" s="177"/>
      <c r="F220" s="177"/>
      <c r="G220" s="177"/>
      <c r="H220" s="177"/>
      <c r="I220" s="177"/>
      <c r="J220" s="177"/>
      <c r="K220" s="177"/>
      <c r="L220" s="177"/>
      <c r="M220" s="177"/>
      <c r="N220" s="177"/>
      <c r="O220" s="184"/>
      <c r="P220" s="163"/>
      <c r="Q220" s="163"/>
      <c r="R220" s="163"/>
      <c r="S220" s="163"/>
      <c r="T220" s="163"/>
      <c r="U220" s="163"/>
    </row>
    <row r="221" spans="2:21">
      <c r="B221" s="178" t="s">
        <v>176</v>
      </c>
      <c r="C221" s="179"/>
      <c r="D221" s="179"/>
      <c r="E221" s="179"/>
      <c r="F221" s="179"/>
      <c r="G221" s="179"/>
      <c r="H221" s="179"/>
      <c r="I221" s="179"/>
      <c r="J221" s="179"/>
      <c r="K221" s="179"/>
      <c r="L221" s="179"/>
      <c r="M221" s="179"/>
      <c r="N221" s="179"/>
      <c r="O221" s="179"/>
      <c r="P221" s="179"/>
      <c r="Q221" s="179"/>
      <c r="R221" s="179"/>
      <c r="S221" s="179"/>
      <c r="T221" s="179"/>
      <c r="U221" s="186"/>
    </row>
    <row r="222" spans="2:21">
      <c r="B222" s="180"/>
      <c r="C222" s="181"/>
      <c r="D222" s="181"/>
      <c r="E222" s="181"/>
      <c r="F222" s="181"/>
      <c r="G222" s="181"/>
      <c r="H222" s="181"/>
      <c r="I222" s="181"/>
      <c r="J222" s="181"/>
      <c r="K222" s="181"/>
      <c r="L222" s="181"/>
      <c r="M222" s="181"/>
      <c r="N222" s="181"/>
      <c r="O222" s="181"/>
      <c r="P222" s="181"/>
      <c r="Q222" s="181"/>
      <c r="R222" s="181"/>
      <c r="S222" s="181"/>
      <c r="T222" s="181"/>
      <c r="U222" s="187"/>
    </row>
    <row r="223" spans="2:21">
      <c r="B223" s="178" t="s">
        <v>177</v>
      </c>
      <c r="C223" s="179"/>
      <c r="D223" s="179"/>
      <c r="E223" s="179"/>
      <c r="F223" s="179"/>
      <c r="G223" s="179"/>
      <c r="H223" s="179"/>
      <c r="I223" s="179"/>
      <c r="J223" s="179"/>
      <c r="K223" s="179"/>
      <c r="L223" s="179"/>
      <c r="M223" s="179"/>
      <c r="N223" s="179"/>
      <c r="O223" s="179"/>
      <c r="P223" s="179"/>
      <c r="Q223" s="179"/>
      <c r="R223" s="179"/>
      <c r="S223" s="179"/>
      <c r="T223" s="179"/>
      <c r="U223" s="186"/>
    </row>
    <row r="224" spans="2:21">
      <c r="B224" s="180"/>
      <c r="C224" s="181"/>
      <c r="D224" s="181"/>
      <c r="E224" s="181"/>
      <c r="F224" s="181"/>
      <c r="G224" s="181"/>
      <c r="H224" s="181"/>
      <c r="I224" s="181"/>
      <c r="J224" s="181"/>
      <c r="K224" s="181"/>
      <c r="L224" s="181"/>
      <c r="M224" s="181"/>
      <c r="N224" s="181"/>
      <c r="O224" s="181"/>
      <c r="P224" s="181"/>
      <c r="Q224" s="181"/>
      <c r="R224" s="181"/>
      <c r="S224" s="181"/>
      <c r="T224" s="181"/>
      <c r="U224" s="187"/>
    </row>
    <row r="225" spans="2:21">
      <c r="B225" s="183" t="str">
        <f>"第 2 页,共 "&amp;U182&amp;" 页"</f>
        <v>第 2 页,共  页</v>
      </c>
      <c r="C225" s="124"/>
      <c r="D225" s="124"/>
      <c r="E225" s="124"/>
      <c r="F225" s="124"/>
      <c r="G225" s="124"/>
      <c r="H225" s="124"/>
      <c r="I225" s="124"/>
      <c r="J225" s="124"/>
      <c r="K225" s="124"/>
      <c r="L225" s="124"/>
      <c r="M225" s="124"/>
      <c r="N225" s="124"/>
      <c r="O225" s="124"/>
      <c r="P225" s="124"/>
      <c r="Q225" s="124"/>
      <c r="R225" s="124"/>
      <c r="S225" s="124"/>
      <c r="T225" s="124"/>
      <c r="U225" s="188"/>
    </row>
    <row r="226" spans="2:21">
      <c r="B226" s="148">
        <f>SUM(D194:D224)</f>
        <v>0</v>
      </c>
      <c r="C226" s="45" t="s">
        <v>154</v>
      </c>
      <c r="D226" s="45"/>
      <c r="E226" s="45"/>
      <c r="F226" s="45"/>
      <c r="G226" s="45"/>
      <c r="H226" s="45"/>
      <c r="I226" s="45"/>
      <c r="J226" s="45"/>
      <c r="K226" s="45"/>
      <c r="L226" s="45"/>
      <c r="M226" s="45"/>
      <c r="N226" s="45"/>
      <c r="O226" s="45"/>
      <c r="P226" s="45"/>
      <c r="Q226" s="45"/>
      <c r="R226" s="45"/>
      <c r="S226" s="45"/>
      <c r="T226" s="45"/>
      <c r="U226" s="70"/>
    </row>
    <row r="227" spans="2:21">
      <c r="B227" s="66" t="s">
        <v>0</v>
      </c>
      <c r="C227" s="66"/>
      <c r="D227" s="66"/>
      <c r="E227" s="66"/>
      <c r="F227" s="66"/>
      <c r="G227" s="66"/>
      <c r="H227" s="66"/>
      <c r="I227" s="66"/>
      <c r="J227" s="66"/>
      <c r="K227" s="66"/>
      <c r="L227" s="66"/>
      <c r="M227" s="66"/>
      <c r="N227" s="66"/>
      <c r="O227" s="66"/>
      <c r="P227" s="66"/>
      <c r="Q227" s="66"/>
      <c r="R227" s="66"/>
      <c r="S227" s="66"/>
      <c r="T227" s="66"/>
      <c r="U227" s="66"/>
    </row>
    <row r="228" ht="20.4" spans="2:21">
      <c r="B228" s="6" t="s">
        <v>155</v>
      </c>
      <c r="C228" s="6"/>
      <c r="D228" s="6"/>
      <c r="E228" s="6"/>
      <c r="F228" s="6"/>
      <c r="G228" s="6"/>
      <c r="H228" s="6"/>
      <c r="I228" s="6"/>
      <c r="J228" s="6"/>
      <c r="K228" s="6"/>
      <c r="L228" s="6"/>
      <c r="M228" s="6"/>
      <c r="N228" s="6"/>
      <c r="O228" s="6"/>
      <c r="P228" s="6"/>
      <c r="Q228" s="6"/>
      <c r="R228" s="6"/>
      <c r="S228" s="6"/>
      <c r="T228" s="6"/>
      <c r="U228" s="6"/>
    </row>
    <row r="229" ht="20.4" spans="2:21">
      <c r="B229" s="160" t="s">
        <v>156</v>
      </c>
      <c r="C229" s="160"/>
      <c r="D229" s="160"/>
      <c r="E229" s="160"/>
      <c r="F229" s="160"/>
      <c r="G229" s="160"/>
      <c r="H229" s="160"/>
      <c r="I229" s="160"/>
      <c r="J229" s="160"/>
      <c r="K229" s="160"/>
      <c r="L229" s="160"/>
      <c r="M229" s="160"/>
      <c r="N229" s="160"/>
      <c r="O229" s="160"/>
      <c r="P229" s="160"/>
      <c r="Q229" s="160"/>
      <c r="R229" s="160"/>
      <c r="S229" s="160"/>
      <c r="T229" s="160"/>
      <c r="U229" s="160"/>
    </row>
    <row r="230" spans="2:21">
      <c r="B230" s="21" t="s">
        <v>48</v>
      </c>
      <c r="C230" s="14"/>
      <c r="D230" s="14">
        <v>17720479</v>
      </c>
      <c r="E230" s="14"/>
      <c r="F230" s="14"/>
      <c r="G230" s="14"/>
      <c r="H230" s="14"/>
      <c r="I230" s="14"/>
      <c r="J230" s="14"/>
      <c r="K230" s="16"/>
      <c r="L230" s="21" t="s">
        <v>78</v>
      </c>
      <c r="M230" s="14"/>
      <c r="N230" s="152">
        <v>43900</v>
      </c>
      <c r="O230" s="152"/>
      <c r="P230" s="152"/>
      <c r="Q230" s="152"/>
      <c r="R230" s="152"/>
      <c r="S230" s="152"/>
      <c r="T230" s="152"/>
      <c r="U230" s="164"/>
    </row>
    <row r="231" spans="2:21">
      <c r="B231" s="17" t="s">
        <v>57</v>
      </c>
      <c r="C231" s="18"/>
      <c r="D231" s="15"/>
      <c r="E231" s="15"/>
      <c r="F231" s="15"/>
      <c r="G231" s="15"/>
      <c r="H231" s="15"/>
      <c r="I231" s="15"/>
      <c r="J231" s="15"/>
      <c r="K231" s="19"/>
      <c r="L231" s="166" t="s">
        <v>87</v>
      </c>
      <c r="M231" s="167"/>
      <c r="N231" s="153"/>
      <c r="O231" s="153"/>
      <c r="P231" s="153"/>
      <c r="Q231" s="153"/>
      <c r="R231" s="153"/>
      <c r="S231" s="153"/>
      <c r="T231" s="153"/>
      <c r="U231" s="165"/>
    </row>
    <row r="232" spans="2:21">
      <c r="B232" s="42" t="s">
        <v>123</v>
      </c>
      <c r="C232" s="43"/>
      <c r="D232" s="43"/>
      <c r="E232" s="43"/>
      <c r="F232" s="43"/>
      <c r="G232" s="43"/>
      <c r="H232" s="43"/>
      <c r="I232" s="43"/>
      <c r="J232" s="43"/>
      <c r="K232" s="43"/>
      <c r="L232" s="43"/>
      <c r="M232" s="43"/>
      <c r="N232" s="43"/>
      <c r="O232" s="43"/>
      <c r="P232" s="43"/>
      <c r="Q232" s="43"/>
      <c r="R232" s="43"/>
      <c r="S232" s="43"/>
      <c r="T232" s="43"/>
      <c r="U232" s="113"/>
    </row>
    <row r="233" spans="2:21">
      <c r="B233" s="67" t="s">
        <v>157</v>
      </c>
      <c r="C233" s="68"/>
      <c r="D233" s="68"/>
      <c r="E233" s="68"/>
      <c r="F233" s="68"/>
      <c r="G233" s="68"/>
      <c r="H233" s="68"/>
      <c r="I233" s="68"/>
      <c r="J233" s="68"/>
      <c r="K233" s="68"/>
      <c r="L233" s="68"/>
      <c r="M233" s="68"/>
      <c r="N233" s="68"/>
      <c r="O233" s="68"/>
      <c r="P233" s="68"/>
      <c r="Q233" s="68"/>
      <c r="R233" s="68"/>
      <c r="S233" s="68"/>
      <c r="T233" s="68"/>
      <c r="U233" s="123"/>
    </row>
    <row r="234" spans="2:21">
      <c r="B234" s="42" t="s">
        <v>158</v>
      </c>
      <c r="C234" s="43"/>
      <c r="D234" s="43"/>
      <c r="E234" s="43"/>
      <c r="F234" s="43"/>
      <c r="G234" s="43"/>
      <c r="H234" s="43"/>
      <c r="I234" s="43"/>
      <c r="J234" s="43"/>
      <c r="K234" s="43"/>
      <c r="L234" s="43"/>
      <c r="M234" s="43"/>
      <c r="N234" s="43"/>
      <c r="O234" s="43"/>
      <c r="P234" s="43"/>
      <c r="Q234" s="43"/>
      <c r="R234" s="43"/>
      <c r="S234" s="43"/>
      <c r="T234" s="43"/>
      <c r="U234" s="113"/>
    </row>
    <row r="235" spans="2:21">
      <c r="B235" s="161" t="s">
        <v>159</v>
      </c>
      <c r="C235" s="162"/>
      <c r="D235" s="162"/>
      <c r="E235" s="162"/>
      <c r="F235" s="162"/>
      <c r="G235" s="162"/>
      <c r="H235" s="162"/>
      <c r="I235" s="162"/>
      <c r="J235" s="162"/>
      <c r="K235" s="162"/>
      <c r="L235" s="162"/>
      <c r="M235" s="162"/>
      <c r="N235" s="162"/>
      <c r="O235" s="162"/>
      <c r="P235" s="162"/>
      <c r="Q235" s="162"/>
      <c r="R235" s="162"/>
      <c r="S235" s="162"/>
      <c r="T235" s="162"/>
      <c r="U235" s="175"/>
    </row>
    <row r="236" spans="2:21">
      <c r="B236" s="42" t="s">
        <v>160</v>
      </c>
      <c r="C236" s="43"/>
      <c r="D236" s="43"/>
      <c r="E236" s="43"/>
      <c r="F236" s="43"/>
      <c r="G236" s="43"/>
      <c r="H236" s="43"/>
      <c r="I236" s="43"/>
      <c r="J236" s="43"/>
      <c r="K236" s="43"/>
      <c r="L236" s="43"/>
      <c r="M236" s="43"/>
      <c r="N236" s="43"/>
      <c r="O236" s="43"/>
      <c r="P236" s="43"/>
      <c r="Q236" s="43"/>
      <c r="R236" s="43"/>
      <c r="S236" s="43"/>
      <c r="T236" s="43"/>
      <c r="U236" s="113"/>
    </row>
    <row r="237" spans="2:21">
      <c r="B237" s="161" t="s">
        <v>161</v>
      </c>
      <c r="C237" s="162"/>
      <c r="D237" s="162"/>
      <c r="E237" s="162"/>
      <c r="F237" s="162"/>
      <c r="G237" s="162"/>
      <c r="H237" s="162"/>
      <c r="I237" s="162"/>
      <c r="J237" s="162"/>
      <c r="K237" s="162"/>
      <c r="L237" s="162"/>
      <c r="M237" s="162"/>
      <c r="N237" s="162"/>
      <c r="O237" s="162"/>
      <c r="P237" s="162"/>
      <c r="Q237" s="162"/>
      <c r="R237" s="162"/>
      <c r="S237" s="162"/>
      <c r="T237" s="162"/>
      <c r="U237" s="175"/>
    </row>
    <row r="238" spans="2:21">
      <c r="B238" s="163" t="s">
        <v>162</v>
      </c>
      <c r="C238" s="163" t="s">
        <v>163</v>
      </c>
      <c r="D238" s="163"/>
      <c r="E238" s="163" t="s">
        <v>164</v>
      </c>
      <c r="F238" s="163"/>
      <c r="G238" s="163" t="s">
        <v>165</v>
      </c>
      <c r="H238" s="163"/>
      <c r="I238" s="163"/>
      <c r="J238" s="163"/>
      <c r="K238" s="163"/>
      <c r="L238" s="163"/>
      <c r="M238" s="163"/>
      <c r="N238" s="163"/>
      <c r="O238" s="163" t="s">
        <v>166</v>
      </c>
      <c r="P238" s="163" t="s">
        <v>167</v>
      </c>
      <c r="Q238" s="163"/>
      <c r="R238" s="163"/>
      <c r="S238" s="163"/>
      <c r="T238" s="176" t="s">
        <v>168</v>
      </c>
      <c r="U238" s="176"/>
    </row>
    <row r="239" spans="2:21">
      <c r="B239" s="163"/>
      <c r="C239" s="163"/>
      <c r="D239" s="163"/>
      <c r="E239" s="163"/>
      <c r="F239" s="163"/>
      <c r="G239" s="163"/>
      <c r="H239" s="163"/>
      <c r="I239" s="163"/>
      <c r="J239" s="163"/>
      <c r="K239" s="163"/>
      <c r="L239" s="163"/>
      <c r="M239" s="163"/>
      <c r="N239" s="163"/>
      <c r="O239" s="163"/>
      <c r="P239" s="163"/>
      <c r="Q239" s="163"/>
      <c r="R239" s="163"/>
      <c r="S239" s="163"/>
      <c r="T239" s="176"/>
      <c r="U239" s="176"/>
    </row>
    <row r="240" spans="2:21">
      <c r="B240" s="163"/>
      <c r="C240" s="163"/>
      <c r="D240" s="163"/>
      <c r="E240" s="163"/>
      <c r="F240" s="163"/>
      <c r="G240" s="163"/>
      <c r="H240" s="163"/>
      <c r="I240" s="163"/>
      <c r="J240" s="163"/>
      <c r="K240" s="163"/>
      <c r="L240" s="163"/>
      <c r="M240" s="163"/>
      <c r="N240" s="163"/>
      <c r="O240" s="163"/>
      <c r="P240" s="163"/>
      <c r="Q240" s="163"/>
      <c r="R240" s="163"/>
      <c r="S240" s="163"/>
      <c r="T240" s="176"/>
      <c r="U240" s="176"/>
    </row>
    <row r="241" spans="2:21">
      <c r="B241" s="163"/>
      <c r="C241" s="163"/>
      <c r="D241" s="163"/>
      <c r="E241" s="163"/>
      <c r="F241" s="163"/>
      <c r="G241" s="163"/>
      <c r="H241" s="163"/>
      <c r="I241" s="163"/>
      <c r="J241" s="163"/>
      <c r="K241" s="163"/>
      <c r="L241" s="163"/>
      <c r="M241" s="163"/>
      <c r="N241" s="163"/>
      <c r="O241" s="163"/>
      <c r="P241" s="163"/>
      <c r="Q241" s="163"/>
      <c r="R241" s="163"/>
      <c r="S241" s="163"/>
      <c r="T241" s="176"/>
      <c r="U241" s="176"/>
    </row>
    <row r="242" spans="2:21">
      <c r="B242" s="163"/>
      <c r="C242" s="163"/>
      <c r="D242" s="163"/>
      <c r="E242" s="163"/>
      <c r="F242" s="163"/>
      <c r="G242" s="163" t="s">
        <v>169</v>
      </c>
      <c r="H242" s="163"/>
      <c r="I242" s="163"/>
      <c r="J242" s="163"/>
      <c r="K242" s="163" t="s">
        <v>170</v>
      </c>
      <c r="L242" s="163"/>
      <c r="M242" s="163"/>
      <c r="N242" s="163"/>
      <c r="O242" s="163"/>
      <c r="P242" s="163" t="s">
        <v>171</v>
      </c>
      <c r="Q242" s="163"/>
      <c r="R242" s="163" t="s">
        <v>172</v>
      </c>
      <c r="S242" s="163"/>
      <c r="T242" s="176"/>
      <c r="U242" s="176"/>
    </row>
    <row r="243" spans="2:21">
      <c r="B243" s="163"/>
      <c r="C243" s="163"/>
      <c r="D243" s="163"/>
      <c r="E243" s="163"/>
      <c r="F243" s="163"/>
      <c r="G243" s="163"/>
      <c r="H243" s="163"/>
      <c r="I243" s="163"/>
      <c r="J243" s="163"/>
      <c r="K243" s="163"/>
      <c r="L243" s="163"/>
      <c r="M243" s="163"/>
      <c r="N243" s="163"/>
      <c r="O243" s="163"/>
      <c r="P243" s="163"/>
      <c r="Q243" s="163"/>
      <c r="R243" s="163"/>
      <c r="S243" s="163"/>
      <c r="T243" s="176"/>
      <c r="U243" s="176"/>
    </row>
    <row r="244" spans="2:21">
      <c r="B244" s="163"/>
      <c r="C244" s="163"/>
      <c r="D244" s="163"/>
      <c r="E244" s="163"/>
      <c r="F244" s="163"/>
      <c r="G244" s="163" t="s">
        <v>173</v>
      </c>
      <c r="H244" s="163"/>
      <c r="I244" s="163" t="s">
        <v>174</v>
      </c>
      <c r="J244" s="163"/>
      <c r="K244" s="163" t="s">
        <v>173</v>
      </c>
      <c r="L244" s="163"/>
      <c r="M244" s="163" t="s">
        <v>174</v>
      </c>
      <c r="N244" s="163"/>
      <c r="O244" s="163"/>
      <c r="P244" s="163"/>
      <c r="Q244" s="163"/>
      <c r="R244" s="163"/>
      <c r="S244" s="163"/>
      <c r="T244" s="176"/>
      <c r="U244" s="176"/>
    </row>
    <row r="245" spans="2:21">
      <c r="B245" s="177" t="s">
        <v>175</v>
      </c>
      <c r="C245" s="177">
        <v>20</v>
      </c>
      <c r="D245" s="177"/>
      <c r="E245" s="177"/>
      <c r="F245" s="177"/>
      <c r="G245" s="177">
        <v>20.1</v>
      </c>
      <c r="H245" s="177"/>
      <c r="I245" s="177">
        <v>20.1</v>
      </c>
      <c r="J245" s="177"/>
      <c r="K245" s="177">
        <v>20.1</v>
      </c>
      <c r="L245" s="177"/>
      <c r="M245" s="177">
        <v>20.1</v>
      </c>
      <c r="N245" s="177"/>
      <c r="O245" s="184">
        <v>0.1</v>
      </c>
      <c r="P245" s="163"/>
      <c r="Q245" s="163"/>
      <c r="R245" s="163"/>
      <c r="S245" s="163"/>
      <c r="T245" s="163"/>
      <c r="U245" s="163"/>
    </row>
    <row r="246" spans="2:21">
      <c r="B246" s="177"/>
      <c r="C246" s="177">
        <v>100</v>
      </c>
      <c r="D246" s="177"/>
      <c r="E246" s="177"/>
      <c r="F246" s="177"/>
      <c r="G246" s="177">
        <v>100.1</v>
      </c>
      <c r="H246" s="177"/>
      <c r="I246" s="177">
        <v>100.1</v>
      </c>
      <c r="J246" s="177"/>
      <c r="K246" s="177">
        <v>100.1</v>
      </c>
      <c r="L246" s="177"/>
      <c r="M246" s="177">
        <v>100.1</v>
      </c>
      <c r="N246" s="177"/>
      <c r="O246" s="184">
        <v>0.1</v>
      </c>
      <c r="P246" s="163"/>
      <c r="Q246" s="163"/>
      <c r="R246" s="163"/>
      <c r="S246" s="163"/>
      <c r="T246" s="163"/>
      <c r="U246" s="163"/>
    </row>
    <row r="247" spans="2:21">
      <c r="B247" s="177"/>
      <c r="C247" s="177"/>
      <c r="D247" s="177"/>
      <c r="E247" s="177"/>
      <c r="F247" s="177"/>
      <c r="G247" s="177"/>
      <c r="H247" s="177"/>
      <c r="I247" s="177"/>
      <c r="J247" s="177"/>
      <c r="K247" s="177"/>
      <c r="L247" s="177"/>
      <c r="M247" s="177"/>
      <c r="N247" s="177"/>
      <c r="O247" s="184"/>
      <c r="P247" s="163"/>
      <c r="Q247" s="163"/>
      <c r="R247" s="163"/>
      <c r="S247" s="163"/>
      <c r="T247" s="163"/>
      <c r="U247" s="163"/>
    </row>
    <row r="248" spans="2:21">
      <c r="B248" s="177"/>
      <c r="C248" s="177"/>
      <c r="D248" s="177"/>
      <c r="E248" s="177"/>
      <c r="F248" s="177"/>
      <c r="G248" s="177"/>
      <c r="H248" s="177"/>
      <c r="I248" s="177"/>
      <c r="J248" s="177"/>
      <c r="K248" s="177"/>
      <c r="L248" s="177"/>
      <c r="M248" s="177"/>
      <c r="N248" s="177"/>
      <c r="O248" s="185"/>
      <c r="P248" s="163"/>
      <c r="Q248" s="163"/>
      <c r="R248" s="163"/>
      <c r="S248" s="163"/>
      <c r="T248" s="163"/>
      <c r="U248" s="163"/>
    </row>
    <row r="249" spans="2:21">
      <c r="B249" s="177"/>
      <c r="C249" s="177"/>
      <c r="D249" s="177"/>
      <c r="E249" s="177"/>
      <c r="F249" s="177"/>
      <c r="G249" s="177"/>
      <c r="H249" s="177"/>
      <c r="I249" s="177"/>
      <c r="J249" s="177"/>
      <c r="K249" s="177"/>
      <c r="L249" s="177"/>
      <c r="M249" s="177"/>
      <c r="N249" s="177"/>
      <c r="O249" s="184"/>
      <c r="P249" s="163"/>
      <c r="Q249" s="163"/>
      <c r="R249" s="163"/>
      <c r="S249" s="163"/>
      <c r="T249" s="163"/>
      <c r="U249" s="163"/>
    </row>
    <row r="250" spans="2:21">
      <c r="B250" s="177"/>
      <c r="C250" s="177"/>
      <c r="D250" s="177"/>
      <c r="E250" s="177"/>
      <c r="F250" s="177"/>
      <c r="G250" s="177"/>
      <c r="H250" s="177"/>
      <c r="I250" s="177"/>
      <c r="J250" s="177"/>
      <c r="K250" s="177"/>
      <c r="L250" s="177"/>
      <c r="M250" s="177"/>
      <c r="N250" s="177"/>
      <c r="O250" s="184"/>
      <c r="P250" s="163"/>
      <c r="Q250" s="163"/>
      <c r="R250" s="163"/>
      <c r="S250" s="163"/>
      <c r="T250" s="163"/>
      <c r="U250" s="163"/>
    </row>
    <row r="251" spans="2:21">
      <c r="B251" s="177"/>
      <c r="C251" s="177"/>
      <c r="D251" s="177"/>
      <c r="E251" s="177"/>
      <c r="F251" s="177"/>
      <c r="G251" s="177"/>
      <c r="H251" s="177"/>
      <c r="I251" s="177"/>
      <c r="J251" s="177"/>
      <c r="K251" s="177"/>
      <c r="L251" s="177"/>
      <c r="M251" s="177"/>
      <c r="N251" s="177"/>
      <c r="O251" s="185"/>
      <c r="P251" s="163"/>
      <c r="Q251" s="163"/>
      <c r="R251" s="163"/>
      <c r="S251" s="163"/>
      <c r="T251" s="163"/>
      <c r="U251" s="163"/>
    </row>
    <row r="252" spans="2:21">
      <c r="B252" s="177"/>
      <c r="C252" s="177"/>
      <c r="D252" s="177"/>
      <c r="E252" s="177"/>
      <c r="F252" s="177"/>
      <c r="G252" s="177"/>
      <c r="H252" s="177"/>
      <c r="I252" s="177"/>
      <c r="J252" s="177"/>
      <c r="K252" s="177"/>
      <c r="L252" s="177"/>
      <c r="M252" s="177"/>
      <c r="N252" s="177"/>
      <c r="O252" s="184"/>
      <c r="P252" s="163"/>
      <c r="Q252" s="163"/>
      <c r="R252" s="163"/>
      <c r="S252" s="163"/>
      <c r="T252" s="163"/>
      <c r="U252" s="163"/>
    </row>
    <row r="253" spans="2:21">
      <c r="B253" s="177"/>
      <c r="C253" s="177"/>
      <c r="D253" s="177"/>
      <c r="E253" s="177"/>
      <c r="F253" s="177"/>
      <c r="G253" s="177"/>
      <c r="H253" s="177"/>
      <c r="I253" s="177"/>
      <c r="J253" s="177"/>
      <c r="K253" s="177"/>
      <c r="L253" s="177"/>
      <c r="M253" s="177"/>
      <c r="N253" s="177"/>
      <c r="O253" s="185"/>
      <c r="P253" s="163"/>
      <c r="Q253" s="163"/>
      <c r="R253" s="163"/>
      <c r="S253" s="163"/>
      <c r="T253" s="163"/>
      <c r="U253" s="163"/>
    </row>
    <row r="254" spans="2:21">
      <c r="B254" s="177"/>
      <c r="C254" s="177"/>
      <c r="D254" s="177"/>
      <c r="E254" s="177"/>
      <c r="F254" s="177"/>
      <c r="G254" s="177"/>
      <c r="H254" s="177"/>
      <c r="I254" s="177"/>
      <c r="J254" s="177"/>
      <c r="K254" s="177"/>
      <c r="L254" s="177"/>
      <c r="M254" s="177"/>
      <c r="N254" s="177"/>
      <c r="O254" s="184"/>
      <c r="P254" s="163"/>
      <c r="Q254" s="163"/>
      <c r="R254" s="163"/>
      <c r="S254" s="163"/>
      <c r="T254" s="163"/>
      <c r="U254" s="163"/>
    </row>
    <row r="255" spans="2:21">
      <c r="B255" s="177"/>
      <c r="C255" s="177"/>
      <c r="D255" s="177"/>
      <c r="E255" s="177"/>
      <c r="F255" s="177"/>
      <c r="G255" s="177"/>
      <c r="H255" s="177"/>
      <c r="I255" s="177"/>
      <c r="J255" s="177"/>
      <c r="K255" s="177"/>
      <c r="L255" s="177"/>
      <c r="M255" s="177"/>
      <c r="N255" s="177"/>
      <c r="O255" s="184"/>
      <c r="P255" s="163"/>
      <c r="Q255" s="163"/>
      <c r="R255" s="163"/>
      <c r="S255" s="163"/>
      <c r="T255" s="163"/>
      <c r="U255" s="163"/>
    </row>
    <row r="256" spans="2:21">
      <c r="B256" s="177"/>
      <c r="C256" s="177"/>
      <c r="D256" s="177"/>
      <c r="E256" s="177"/>
      <c r="F256" s="177"/>
      <c r="G256" s="177"/>
      <c r="H256" s="177"/>
      <c r="I256" s="177"/>
      <c r="J256" s="177"/>
      <c r="K256" s="177"/>
      <c r="L256" s="177"/>
      <c r="M256" s="177"/>
      <c r="N256" s="177"/>
      <c r="O256" s="185"/>
      <c r="P256" s="163"/>
      <c r="Q256" s="163"/>
      <c r="R256" s="163"/>
      <c r="S256" s="163"/>
      <c r="T256" s="163"/>
      <c r="U256" s="163"/>
    </row>
    <row r="257" spans="2:21">
      <c r="B257" s="177"/>
      <c r="C257" s="177"/>
      <c r="D257" s="177"/>
      <c r="E257" s="177"/>
      <c r="F257" s="177"/>
      <c r="G257" s="177"/>
      <c r="H257" s="177"/>
      <c r="I257" s="177"/>
      <c r="J257" s="177"/>
      <c r="K257" s="177"/>
      <c r="L257" s="177"/>
      <c r="M257" s="177"/>
      <c r="N257" s="177"/>
      <c r="O257" s="184"/>
      <c r="P257" s="163"/>
      <c r="Q257" s="163"/>
      <c r="R257" s="163"/>
      <c r="S257" s="163"/>
      <c r="T257" s="163"/>
      <c r="U257" s="163"/>
    </row>
    <row r="258" spans="2:21">
      <c r="B258" s="177"/>
      <c r="C258" s="177"/>
      <c r="D258" s="177"/>
      <c r="E258" s="177"/>
      <c r="F258" s="177"/>
      <c r="G258" s="177"/>
      <c r="H258" s="177"/>
      <c r="I258" s="177"/>
      <c r="J258" s="177"/>
      <c r="K258" s="177"/>
      <c r="L258" s="177"/>
      <c r="M258" s="177"/>
      <c r="N258" s="177"/>
      <c r="O258" s="185"/>
      <c r="P258" s="163"/>
      <c r="Q258" s="163"/>
      <c r="R258" s="163"/>
      <c r="S258" s="163"/>
      <c r="T258" s="163"/>
      <c r="U258" s="163"/>
    </row>
    <row r="259" spans="2:21">
      <c r="B259" s="177"/>
      <c r="C259" s="177"/>
      <c r="D259" s="177"/>
      <c r="E259" s="177"/>
      <c r="F259" s="177"/>
      <c r="G259" s="177"/>
      <c r="H259" s="177"/>
      <c r="I259" s="177"/>
      <c r="J259" s="177"/>
      <c r="K259" s="177"/>
      <c r="L259" s="177"/>
      <c r="M259" s="177"/>
      <c r="N259" s="177"/>
      <c r="O259" s="184"/>
      <c r="P259" s="163"/>
      <c r="Q259" s="163"/>
      <c r="R259" s="163"/>
      <c r="S259" s="163"/>
      <c r="T259" s="163"/>
      <c r="U259" s="163"/>
    </row>
    <row r="260" spans="2:21">
      <c r="B260" s="177"/>
      <c r="C260" s="177"/>
      <c r="D260" s="177"/>
      <c r="E260" s="177"/>
      <c r="F260" s="177"/>
      <c r="G260" s="177"/>
      <c r="H260" s="177"/>
      <c r="I260" s="177"/>
      <c r="J260" s="177"/>
      <c r="K260" s="177"/>
      <c r="L260" s="177"/>
      <c r="M260" s="177"/>
      <c r="N260" s="177"/>
      <c r="O260" s="184"/>
      <c r="P260" s="163"/>
      <c r="Q260" s="163"/>
      <c r="R260" s="163"/>
      <c r="S260" s="163"/>
      <c r="T260" s="163"/>
      <c r="U260" s="163"/>
    </row>
    <row r="261" spans="2:21">
      <c r="B261" s="177"/>
      <c r="C261" s="177"/>
      <c r="D261" s="177"/>
      <c r="E261" s="177"/>
      <c r="F261" s="177"/>
      <c r="G261" s="177"/>
      <c r="H261" s="177"/>
      <c r="I261" s="177"/>
      <c r="J261" s="177"/>
      <c r="K261" s="177"/>
      <c r="L261" s="177"/>
      <c r="M261" s="177"/>
      <c r="N261" s="177"/>
      <c r="O261" s="185"/>
      <c r="P261" s="163"/>
      <c r="Q261" s="163"/>
      <c r="R261" s="163"/>
      <c r="S261" s="163"/>
      <c r="T261" s="163"/>
      <c r="U261" s="163"/>
    </row>
    <row r="262" spans="2:21">
      <c r="B262" s="177"/>
      <c r="C262" s="177"/>
      <c r="D262" s="177"/>
      <c r="E262" s="177"/>
      <c r="F262" s="177"/>
      <c r="G262" s="177"/>
      <c r="H262" s="177"/>
      <c r="I262" s="177"/>
      <c r="J262" s="177"/>
      <c r="K262" s="177"/>
      <c r="L262" s="177"/>
      <c r="M262" s="177"/>
      <c r="N262" s="177"/>
      <c r="O262" s="184"/>
      <c r="P262" s="163"/>
      <c r="Q262" s="163"/>
      <c r="R262" s="163"/>
      <c r="S262" s="163"/>
      <c r="T262" s="163"/>
      <c r="U262" s="163"/>
    </row>
    <row r="263" spans="2:21">
      <c r="B263" s="177"/>
      <c r="C263" s="177"/>
      <c r="D263" s="177"/>
      <c r="E263" s="177"/>
      <c r="F263" s="177"/>
      <c r="G263" s="177"/>
      <c r="H263" s="177"/>
      <c r="I263" s="177"/>
      <c r="J263" s="177"/>
      <c r="K263" s="177"/>
      <c r="L263" s="177"/>
      <c r="M263" s="177"/>
      <c r="N263" s="177"/>
      <c r="O263" s="185"/>
      <c r="P263" s="163"/>
      <c r="Q263" s="163"/>
      <c r="R263" s="163"/>
      <c r="S263" s="163"/>
      <c r="T263" s="163"/>
      <c r="U263" s="163"/>
    </row>
    <row r="264" spans="2:21">
      <c r="B264" s="177"/>
      <c r="C264" s="177"/>
      <c r="D264" s="177"/>
      <c r="E264" s="177"/>
      <c r="F264" s="177"/>
      <c r="G264" s="177"/>
      <c r="H264" s="177"/>
      <c r="I264" s="177"/>
      <c r="J264" s="177"/>
      <c r="K264" s="177"/>
      <c r="L264" s="177"/>
      <c r="M264" s="177"/>
      <c r="N264" s="177"/>
      <c r="O264" s="184"/>
      <c r="P264" s="163"/>
      <c r="Q264" s="163"/>
      <c r="R264" s="163"/>
      <c r="S264" s="163"/>
      <c r="T264" s="163"/>
      <c r="U264" s="163"/>
    </row>
    <row r="265" spans="2:21">
      <c r="B265" s="178" t="s">
        <v>176</v>
      </c>
      <c r="C265" s="179"/>
      <c r="D265" s="179"/>
      <c r="E265" s="179"/>
      <c r="F265" s="179"/>
      <c r="G265" s="179"/>
      <c r="H265" s="179"/>
      <c r="I265" s="179"/>
      <c r="J265" s="179"/>
      <c r="K265" s="179"/>
      <c r="L265" s="179"/>
      <c r="M265" s="179"/>
      <c r="N265" s="179"/>
      <c r="O265" s="179"/>
      <c r="P265" s="179"/>
      <c r="Q265" s="179"/>
      <c r="R265" s="179"/>
      <c r="S265" s="179"/>
      <c r="T265" s="179"/>
      <c r="U265" s="186"/>
    </row>
    <row r="266" spans="2:21">
      <c r="B266" s="180"/>
      <c r="C266" s="181"/>
      <c r="D266" s="181"/>
      <c r="E266" s="181"/>
      <c r="F266" s="181"/>
      <c r="G266" s="181"/>
      <c r="H266" s="181"/>
      <c r="I266" s="181"/>
      <c r="J266" s="181"/>
      <c r="K266" s="181"/>
      <c r="L266" s="181"/>
      <c r="M266" s="181"/>
      <c r="N266" s="181"/>
      <c r="O266" s="181"/>
      <c r="P266" s="181"/>
      <c r="Q266" s="181"/>
      <c r="R266" s="181"/>
      <c r="S266" s="181"/>
      <c r="T266" s="181"/>
      <c r="U266" s="187"/>
    </row>
    <row r="267" spans="2:21">
      <c r="B267" s="178" t="s">
        <v>177</v>
      </c>
      <c r="C267" s="179"/>
      <c r="D267" s="179"/>
      <c r="E267" s="179"/>
      <c r="F267" s="179"/>
      <c r="G267" s="179"/>
      <c r="H267" s="179"/>
      <c r="I267" s="179"/>
      <c r="J267" s="179"/>
      <c r="K267" s="179"/>
      <c r="L267" s="179"/>
      <c r="M267" s="179"/>
      <c r="N267" s="179"/>
      <c r="O267" s="179"/>
      <c r="P267" s="179"/>
      <c r="Q267" s="179"/>
      <c r="R267" s="179"/>
      <c r="S267" s="179"/>
      <c r="T267" s="179"/>
      <c r="U267" s="186"/>
    </row>
    <row r="268" spans="2:21">
      <c r="B268" s="180"/>
      <c r="C268" s="181"/>
      <c r="D268" s="181"/>
      <c r="E268" s="181"/>
      <c r="F268" s="181"/>
      <c r="G268" s="181"/>
      <c r="H268" s="181"/>
      <c r="I268" s="181"/>
      <c r="J268" s="181"/>
      <c r="K268" s="181"/>
      <c r="L268" s="181"/>
      <c r="M268" s="181"/>
      <c r="N268" s="181"/>
      <c r="O268" s="181"/>
      <c r="P268" s="181"/>
      <c r="Q268" s="181"/>
      <c r="R268" s="181"/>
      <c r="S268" s="181"/>
      <c r="T268" s="181"/>
      <c r="U268" s="187"/>
    </row>
    <row r="269" spans="2:21">
      <c r="B269" s="183" t="str">
        <f>"第 2 页,共 "&amp;U226&amp;" 页"</f>
        <v>第 2 页,共  页</v>
      </c>
      <c r="C269" s="124"/>
      <c r="D269" s="124"/>
      <c r="E269" s="124"/>
      <c r="F269" s="124"/>
      <c r="G269" s="124"/>
      <c r="H269" s="124"/>
      <c r="I269" s="124"/>
      <c r="J269" s="124"/>
      <c r="K269" s="124"/>
      <c r="L269" s="124"/>
      <c r="M269" s="124"/>
      <c r="N269" s="124"/>
      <c r="O269" s="124"/>
      <c r="P269" s="124"/>
      <c r="Q269" s="124"/>
      <c r="R269" s="124"/>
      <c r="S269" s="124"/>
      <c r="T269" s="124"/>
      <c r="U269" s="188"/>
    </row>
    <row r="270" spans="2:21">
      <c r="B270" s="148">
        <f>SUM(D238:D268)</f>
        <v>0</v>
      </c>
      <c r="C270" s="45" t="s">
        <v>154</v>
      </c>
      <c r="D270" s="45"/>
      <c r="E270" s="45"/>
      <c r="F270" s="45"/>
      <c r="G270" s="45"/>
      <c r="H270" s="45"/>
      <c r="I270" s="45"/>
      <c r="J270" s="45"/>
      <c r="K270" s="45"/>
      <c r="L270" s="45"/>
      <c r="M270" s="45"/>
      <c r="N270" s="45"/>
      <c r="O270" s="45"/>
      <c r="P270" s="45"/>
      <c r="Q270" s="45"/>
      <c r="R270" s="45"/>
      <c r="S270" s="45"/>
      <c r="T270" s="45"/>
      <c r="U270" s="70"/>
    </row>
    <row r="271" spans="2:21">
      <c r="B271" s="66" t="s">
        <v>0</v>
      </c>
      <c r="C271" s="66"/>
      <c r="D271" s="66"/>
      <c r="E271" s="66"/>
      <c r="F271" s="66"/>
      <c r="G271" s="66"/>
      <c r="H271" s="66"/>
      <c r="I271" s="66"/>
      <c r="J271" s="66"/>
      <c r="K271" s="66"/>
      <c r="L271" s="66"/>
      <c r="M271" s="66"/>
      <c r="N271" s="66"/>
      <c r="O271" s="66"/>
      <c r="P271" s="66"/>
      <c r="Q271" s="66"/>
      <c r="R271" s="66"/>
      <c r="S271" s="66"/>
      <c r="T271" s="66"/>
      <c r="U271" s="66"/>
    </row>
    <row r="272" ht="20.4" spans="2:21">
      <c r="B272" s="6" t="s">
        <v>155</v>
      </c>
      <c r="C272" s="6"/>
      <c r="D272" s="6"/>
      <c r="E272" s="6"/>
      <c r="F272" s="6"/>
      <c r="G272" s="6"/>
      <c r="H272" s="6"/>
      <c r="I272" s="6"/>
      <c r="J272" s="6"/>
      <c r="K272" s="6"/>
      <c r="L272" s="6"/>
      <c r="M272" s="6"/>
      <c r="N272" s="6"/>
      <c r="O272" s="6"/>
      <c r="P272" s="6"/>
      <c r="Q272" s="6"/>
      <c r="R272" s="6"/>
      <c r="S272" s="6"/>
      <c r="T272" s="6"/>
      <c r="U272" s="6"/>
    </row>
    <row r="273" ht="20.4" spans="2:21">
      <c r="B273" s="160" t="s">
        <v>156</v>
      </c>
      <c r="C273" s="160"/>
      <c r="D273" s="160"/>
      <c r="E273" s="160"/>
      <c r="F273" s="160"/>
      <c r="G273" s="160"/>
      <c r="H273" s="160"/>
      <c r="I273" s="160"/>
      <c r="J273" s="160"/>
      <c r="K273" s="160"/>
      <c r="L273" s="160"/>
      <c r="M273" s="160"/>
      <c r="N273" s="160"/>
      <c r="O273" s="160"/>
      <c r="P273" s="160"/>
      <c r="Q273" s="160"/>
      <c r="R273" s="160"/>
      <c r="S273" s="160"/>
      <c r="T273" s="160"/>
      <c r="U273" s="160"/>
    </row>
    <row r="274" spans="2:21">
      <c r="B274" s="21" t="s">
        <v>48</v>
      </c>
      <c r="C274" s="14"/>
      <c r="D274" s="14">
        <v>17720479</v>
      </c>
      <c r="E274" s="14"/>
      <c r="F274" s="14"/>
      <c r="G274" s="14"/>
      <c r="H274" s="14"/>
      <c r="I274" s="14"/>
      <c r="J274" s="14"/>
      <c r="K274" s="16"/>
      <c r="L274" s="21" t="s">
        <v>78</v>
      </c>
      <c r="M274" s="14"/>
      <c r="N274" s="152">
        <v>43900</v>
      </c>
      <c r="O274" s="152"/>
      <c r="P274" s="152"/>
      <c r="Q274" s="152"/>
      <c r="R274" s="152"/>
      <c r="S274" s="152"/>
      <c r="T274" s="152"/>
      <c r="U274" s="164"/>
    </row>
    <row r="275" spans="2:21">
      <c r="B275" s="17" t="s">
        <v>57</v>
      </c>
      <c r="C275" s="18"/>
      <c r="D275" s="15"/>
      <c r="E275" s="15"/>
      <c r="F275" s="15"/>
      <c r="G275" s="15"/>
      <c r="H275" s="15"/>
      <c r="I275" s="15"/>
      <c r="J275" s="15"/>
      <c r="K275" s="19"/>
      <c r="L275" s="166" t="s">
        <v>87</v>
      </c>
      <c r="M275" s="167"/>
      <c r="N275" s="153"/>
      <c r="O275" s="153"/>
      <c r="P275" s="153"/>
      <c r="Q275" s="153"/>
      <c r="R275" s="153"/>
      <c r="S275" s="153"/>
      <c r="T275" s="153"/>
      <c r="U275" s="165"/>
    </row>
    <row r="276" spans="2:21">
      <c r="B276" s="42" t="s">
        <v>123</v>
      </c>
      <c r="C276" s="43"/>
      <c r="D276" s="43"/>
      <c r="E276" s="43"/>
      <c r="F276" s="43"/>
      <c r="G276" s="43"/>
      <c r="H276" s="43"/>
      <c r="I276" s="43"/>
      <c r="J276" s="43"/>
      <c r="K276" s="43"/>
      <c r="L276" s="43"/>
      <c r="M276" s="43"/>
      <c r="N276" s="43"/>
      <c r="O276" s="43"/>
      <c r="P276" s="43"/>
      <c r="Q276" s="43"/>
      <c r="R276" s="43"/>
      <c r="S276" s="43"/>
      <c r="T276" s="43"/>
      <c r="U276" s="113"/>
    </row>
    <row r="277" spans="2:21">
      <c r="B277" s="67" t="s">
        <v>157</v>
      </c>
      <c r="C277" s="68"/>
      <c r="D277" s="68"/>
      <c r="E277" s="68"/>
      <c r="F277" s="68"/>
      <c r="G277" s="68"/>
      <c r="H277" s="68"/>
      <c r="I277" s="68"/>
      <c r="J277" s="68"/>
      <c r="K277" s="68"/>
      <c r="L277" s="68"/>
      <c r="M277" s="68"/>
      <c r="N277" s="68"/>
      <c r="O277" s="68"/>
      <c r="P277" s="68"/>
      <c r="Q277" s="68"/>
      <c r="R277" s="68"/>
      <c r="S277" s="68"/>
      <c r="T277" s="68"/>
      <c r="U277" s="123"/>
    </row>
    <row r="278" spans="2:21">
      <c r="B278" s="42" t="s">
        <v>158</v>
      </c>
      <c r="C278" s="43"/>
      <c r="D278" s="43"/>
      <c r="E278" s="43"/>
      <c r="F278" s="43"/>
      <c r="G278" s="43"/>
      <c r="H278" s="43"/>
      <c r="I278" s="43"/>
      <c r="J278" s="43"/>
      <c r="K278" s="43"/>
      <c r="L278" s="43"/>
      <c r="M278" s="43"/>
      <c r="N278" s="43"/>
      <c r="O278" s="43"/>
      <c r="P278" s="43"/>
      <c r="Q278" s="43"/>
      <c r="R278" s="43"/>
      <c r="S278" s="43"/>
      <c r="T278" s="43"/>
      <c r="U278" s="113"/>
    </row>
    <row r="279" spans="2:21">
      <c r="B279" s="161" t="s">
        <v>159</v>
      </c>
      <c r="C279" s="162"/>
      <c r="D279" s="162"/>
      <c r="E279" s="162"/>
      <c r="F279" s="162"/>
      <c r="G279" s="162"/>
      <c r="H279" s="162"/>
      <c r="I279" s="162"/>
      <c r="J279" s="162"/>
      <c r="K279" s="162"/>
      <c r="L279" s="162"/>
      <c r="M279" s="162"/>
      <c r="N279" s="162"/>
      <c r="O279" s="162"/>
      <c r="P279" s="162"/>
      <c r="Q279" s="162"/>
      <c r="R279" s="162"/>
      <c r="S279" s="162"/>
      <c r="T279" s="162"/>
      <c r="U279" s="175"/>
    </row>
    <row r="280" spans="2:21">
      <c r="B280" s="42" t="s">
        <v>160</v>
      </c>
      <c r="C280" s="43"/>
      <c r="D280" s="43"/>
      <c r="E280" s="43"/>
      <c r="F280" s="43"/>
      <c r="G280" s="43"/>
      <c r="H280" s="43"/>
      <c r="I280" s="43"/>
      <c r="J280" s="43"/>
      <c r="K280" s="43"/>
      <c r="L280" s="43"/>
      <c r="M280" s="43"/>
      <c r="N280" s="43"/>
      <c r="O280" s="43"/>
      <c r="P280" s="43"/>
      <c r="Q280" s="43"/>
      <c r="R280" s="43"/>
      <c r="S280" s="43"/>
      <c r="T280" s="43"/>
      <c r="U280" s="113"/>
    </row>
    <row r="281" spans="2:21">
      <c r="B281" s="161" t="s">
        <v>161</v>
      </c>
      <c r="C281" s="162"/>
      <c r="D281" s="162"/>
      <c r="E281" s="162"/>
      <c r="F281" s="162"/>
      <c r="G281" s="162"/>
      <c r="H281" s="162"/>
      <c r="I281" s="162"/>
      <c r="J281" s="162"/>
      <c r="K281" s="162"/>
      <c r="L281" s="162"/>
      <c r="M281" s="162"/>
      <c r="N281" s="162"/>
      <c r="O281" s="162"/>
      <c r="P281" s="162"/>
      <c r="Q281" s="162"/>
      <c r="R281" s="162"/>
      <c r="S281" s="162"/>
      <c r="T281" s="162"/>
      <c r="U281" s="175"/>
    </row>
    <row r="282" spans="2:21">
      <c r="B282" s="163" t="s">
        <v>162</v>
      </c>
      <c r="C282" s="163" t="s">
        <v>163</v>
      </c>
      <c r="D282" s="163"/>
      <c r="E282" s="163" t="s">
        <v>164</v>
      </c>
      <c r="F282" s="163"/>
      <c r="G282" s="163" t="s">
        <v>165</v>
      </c>
      <c r="H282" s="163"/>
      <c r="I282" s="163"/>
      <c r="J282" s="163"/>
      <c r="K282" s="163"/>
      <c r="L282" s="163"/>
      <c r="M282" s="163"/>
      <c r="N282" s="163"/>
      <c r="O282" s="163" t="s">
        <v>166</v>
      </c>
      <c r="P282" s="163" t="s">
        <v>167</v>
      </c>
      <c r="Q282" s="163"/>
      <c r="R282" s="163"/>
      <c r="S282" s="163"/>
      <c r="T282" s="176" t="s">
        <v>168</v>
      </c>
      <c r="U282" s="176"/>
    </row>
    <row r="283" spans="2:21">
      <c r="B283" s="163"/>
      <c r="C283" s="163"/>
      <c r="D283" s="163"/>
      <c r="E283" s="163"/>
      <c r="F283" s="163"/>
      <c r="G283" s="163"/>
      <c r="H283" s="163"/>
      <c r="I283" s="163"/>
      <c r="J283" s="163"/>
      <c r="K283" s="163"/>
      <c r="L283" s="163"/>
      <c r="M283" s="163"/>
      <c r="N283" s="163"/>
      <c r="O283" s="163"/>
      <c r="P283" s="163"/>
      <c r="Q283" s="163"/>
      <c r="R283" s="163"/>
      <c r="S283" s="163"/>
      <c r="T283" s="176"/>
      <c r="U283" s="176"/>
    </row>
    <row r="284" spans="2:21">
      <c r="B284" s="163"/>
      <c r="C284" s="163"/>
      <c r="D284" s="163"/>
      <c r="E284" s="163"/>
      <c r="F284" s="163"/>
      <c r="G284" s="163"/>
      <c r="H284" s="163"/>
      <c r="I284" s="163"/>
      <c r="J284" s="163"/>
      <c r="K284" s="163"/>
      <c r="L284" s="163"/>
      <c r="M284" s="163"/>
      <c r="N284" s="163"/>
      <c r="O284" s="163"/>
      <c r="P284" s="163"/>
      <c r="Q284" s="163"/>
      <c r="R284" s="163"/>
      <c r="S284" s="163"/>
      <c r="T284" s="176"/>
      <c r="U284" s="176"/>
    </row>
    <row r="285" spans="2:21">
      <c r="B285" s="163"/>
      <c r="C285" s="163"/>
      <c r="D285" s="163"/>
      <c r="E285" s="163"/>
      <c r="F285" s="163"/>
      <c r="G285" s="163"/>
      <c r="H285" s="163"/>
      <c r="I285" s="163"/>
      <c r="J285" s="163"/>
      <c r="K285" s="163"/>
      <c r="L285" s="163"/>
      <c r="M285" s="163"/>
      <c r="N285" s="163"/>
      <c r="O285" s="163"/>
      <c r="P285" s="163"/>
      <c r="Q285" s="163"/>
      <c r="R285" s="163"/>
      <c r="S285" s="163"/>
      <c r="T285" s="176"/>
      <c r="U285" s="176"/>
    </row>
    <row r="286" spans="2:21">
      <c r="B286" s="163"/>
      <c r="C286" s="163"/>
      <c r="D286" s="163"/>
      <c r="E286" s="163"/>
      <c r="F286" s="163"/>
      <c r="G286" s="163" t="s">
        <v>169</v>
      </c>
      <c r="H286" s="163"/>
      <c r="I286" s="163"/>
      <c r="J286" s="163"/>
      <c r="K286" s="163" t="s">
        <v>170</v>
      </c>
      <c r="L286" s="163"/>
      <c r="M286" s="163"/>
      <c r="N286" s="163"/>
      <c r="O286" s="163"/>
      <c r="P286" s="163" t="s">
        <v>171</v>
      </c>
      <c r="Q286" s="163"/>
      <c r="R286" s="163" t="s">
        <v>172</v>
      </c>
      <c r="S286" s="163"/>
      <c r="T286" s="176"/>
      <c r="U286" s="176"/>
    </row>
    <row r="287" spans="2:21">
      <c r="B287" s="163"/>
      <c r="C287" s="163"/>
      <c r="D287" s="163"/>
      <c r="E287" s="163"/>
      <c r="F287" s="163"/>
      <c r="G287" s="163"/>
      <c r="H287" s="163"/>
      <c r="I287" s="163"/>
      <c r="J287" s="163"/>
      <c r="K287" s="163"/>
      <c r="L287" s="163"/>
      <c r="M287" s="163"/>
      <c r="N287" s="163"/>
      <c r="O287" s="163"/>
      <c r="P287" s="163"/>
      <c r="Q287" s="163"/>
      <c r="R287" s="163"/>
      <c r="S287" s="163"/>
      <c r="T287" s="176"/>
      <c r="U287" s="176"/>
    </row>
    <row r="288" spans="2:21">
      <c r="B288" s="163"/>
      <c r="C288" s="163"/>
      <c r="D288" s="163"/>
      <c r="E288" s="163"/>
      <c r="F288" s="163"/>
      <c r="G288" s="163" t="s">
        <v>173</v>
      </c>
      <c r="H288" s="163"/>
      <c r="I288" s="163" t="s">
        <v>174</v>
      </c>
      <c r="J288" s="163"/>
      <c r="K288" s="163" t="s">
        <v>173</v>
      </c>
      <c r="L288" s="163"/>
      <c r="M288" s="163" t="s">
        <v>174</v>
      </c>
      <c r="N288" s="163"/>
      <c r="O288" s="163"/>
      <c r="P288" s="163"/>
      <c r="Q288" s="163"/>
      <c r="R288" s="163"/>
      <c r="S288" s="163"/>
      <c r="T288" s="176"/>
      <c r="U288" s="176"/>
    </row>
    <row r="289" spans="2:21">
      <c r="B289" s="177" t="s">
        <v>175</v>
      </c>
      <c r="C289" s="177">
        <v>20</v>
      </c>
      <c r="D289" s="177"/>
      <c r="E289" s="177"/>
      <c r="F289" s="177"/>
      <c r="G289" s="177">
        <v>20.1</v>
      </c>
      <c r="H289" s="177"/>
      <c r="I289" s="177">
        <v>20.1</v>
      </c>
      <c r="J289" s="177"/>
      <c r="K289" s="177">
        <v>20.1</v>
      </c>
      <c r="L289" s="177"/>
      <c r="M289" s="177">
        <v>20.1</v>
      </c>
      <c r="N289" s="177"/>
      <c r="O289" s="184">
        <v>0.1</v>
      </c>
      <c r="P289" s="163"/>
      <c r="Q289" s="163"/>
      <c r="R289" s="163"/>
      <c r="S289" s="163"/>
      <c r="T289" s="163"/>
      <c r="U289" s="163"/>
    </row>
    <row r="290" spans="2:21">
      <c r="B290" s="177"/>
      <c r="C290" s="177">
        <v>100</v>
      </c>
      <c r="D290" s="177"/>
      <c r="E290" s="177"/>
      <c r="F290" s="177"/>
      <c r="G290" s="177">
        <v>100.1</v>
      </c>
      <c r="H290" s="177"/>
      <c r="I290" s="177">
        <v>100.1</v>
      </c>
      <c r="J290" s="177"/>
      <c r="K290" s="177">
        <v>100.1</v>
      </c>
      <c r="L290" s="177"/>
      <c r="M290" s="177">
        <v>100.1</v>
      </c>
      <c r="N290" s="177"/>
      <c r="O290" s="184">
        <v>0.1</v>
      </c>
      <c r="P290" s="163"/>
      <c r="Q290" s="163"/>
      <c r="R290" s="163"/>
      <c r="S290" s="163"/>
      <c r="T290" s="163"/>
      <c r="U290" s="163"/>
    </row>
    <row r="291" spans="2:21">
      <c r="B291" s="177"/>
      <c r="C291" s="177"/>
      <c r="D291" s="177"/>
      <c r="E291" s="177"/>
      <c r="F291" s="177"/>
      <c r="G291" s="177"/>
      <c r="H291" s="177"/>
      <c r="I291" s="177"/>
      <c r="J291" s="177"/>
      <c r="K291" s="177"/>
      <c r="L291" s="177"/>
      <c r="M291" s="177"/>
      <c r="N291" s="177"/>
      <c r="O291" s="184"/>
      <c r="P291" s="163"/>
      <c r="Q291" s="163"/>
      <c r="R291" s="163"/>
      <c r="S291" s="163"/>
      <c r="T291" s="163"/>
      <c r="U291" s="163"/>
    </row>
    <row r="292" spans="2:21">
      <c r="B292" s="177"/>
      <c r="C292" s="177"/>
      <c r="D292" s="177"/>
      <c r="E292" s="177"/>
      <c r="F292" s="177"/>
      <c r="G292" s="177"/>
      <c r="H292" s="177"/>
      <c r="I292" s="177"/>
      <c r="J292" s="177"/>
      <c r="K292" s="177"/>
      <c r="L292" s="177"/>
      <c r="M292" s="177"/>
      <c r="N292" s="177"/>
      <c r="O292" s="185"/>
      <c r="P292" s="163"/>
      <c r="Q292" s="163"/>
      <c r="R292" s="163"/>
      <c r="S292" s="163"/>
      <c r="T292" s="163"/>
      <c r="U292" s="163"/>
    </row>
    <row r="293" spans="2:21">
      <c r="B293" s="177"/>
      <c r="C293" s="177"/>
      <c r="D293" s="177"/>
      <c r="E293" s="177"/>
      <c r="F293" s="177"/>
      <c r="G293" s="177"/>
      <c r="H293" s="177"/>
      <c r="I293" s="177"/>
      <c r="J293" s="177"/>
      <c r="K293" s="177"/>
      <c r="L293" s="177"/>
      <c r="M293" s="177"/>
      <c r="N293" s="177"/>
      <c r="O293" s="184"/>
      <c r="P293" s="163"/>
      <c r="Q293" s="163"/>
      <c r="R293" s="163"/>
      <c r="S293" s="163"/>
      <c r="T293" s="163"/>
      <c r="U293" s="163"/>
    </row>
    <row r="294" spans="2:21">
      <c r="B294" s="177"/>
      <c r="C294" s="177"/>
      <c r="D294" s="177"/>
      <c r="E294" s="177"/>
      <c r="F294" s="177"/>
      <c r="G294" s="177"/>
      <c r="H294" s="177"/>
      <c r="I294" s="177"/>
      <c r="J294" s="177"/>
      <c r="K294" s="177"/>
      <c r="L294" s="177"/>
      <c r="M294" s="177"/>
      <c r="N294" s="177"/>
      <c r="O294" s="184"/>
      <c r="P294" s="163"/>
      <c r="Q294" s="163"/>
      <c r="R294" s="163"/>
      <c r="S294" s="163"/>
      <c r="T294" s="163"/>
      <c r="U294" s="163"/>
    </row>
    <row r="295" spans="2:21">
      <c r="B295" s="177"/>
      <c r="C295" s="177"/>
      <c r="D295" s="177"/>
      <c r="E295" s="177"/>
      <c r="F295" s="177"/>
      <c r="G295" s="177"/>
      <c r="H295" s="177"/>
      <c r="I295" s="177"/>
      <c r="J295" s="177"/>
      <c r="K295" s="177"/>
      <c r="L295" s="177"/>
      <c r="M295" s="177"/>
      <c r="N295" s="177"/>
      <c r="O295" s="185"/>
      <c r="P295" s="163"/>
      <c r="Q295" s="163"/>
      <c r="R295" s="163"/>
      <c r="S295" s="163"/>
      <c r="T295" s="163"/>
      <c r="U295" s="163"/>
    </row>
    <row r="296" spans="2:21">
      <c r="B296" s="177"/>
      <c r="C296" s="177"/>
      <c r="D296" s="177"/>
      <c r="E296" s="177"/>
      <c r="F296" s="177"/>
      <c r="G296" s="177"/>
      <c r="H296" s="177"/>
      <c r="I296" s="177"/>
      <c r="J296" s="177"/>
      <c r="K296" s="177"/>
      <c r="L296" s="177"/>
      <c r="M296" s="177"/>
      <c r="N296" s="177"/>
      <c r="O296" s="184"/>
      <c r="P296" s="163"/>
      <c r="Q296" s="163"/>
      <c r="R296" s="163"/>
      <c r="S296" s="163"/>
      <c r="T296" s="163"/>
      <c r="U296" s="163"/>
    </row>
    <row r="297" spans="2:21">
      <c r="B297" s="177"/>
      <c r="C297" s="177"/>
      <c r="D297" s="177"/>
      <c r="E297" s="177"/>
      <c r="F297" s="177"/>
      <c r="G297" s="177"/>
      <c r="H297" s="177"/>
      <c r="I297" s="177"/>
      <c r="J297" s="177"/>
      <c r="K297" s="177"/>
      <c r="L297" s="177"/>
      <c r="M297" s="177"/>
      <c r="N297" s="177"/>
      <c r="O297" s="185"/>
      <c r="P297" s="163"/>
      <c r="Q297" s="163"/>
      <c r="R297" s="163"/>
      <c r="S297" s="163"/>
      <c r="T297" s="163"/>
      <c r="U297" s="163"/>
    </row>
    <row r="298" spans="2:21">
      <c r="B298" s="177"/>
      <c r="C298" s="177"/>
      <c r="D298" s="177"/>
      <c r="E298" s="177"/>
      <c r="F298" s="177"/>
      <c r="G298" s="177"/>
      <c r="H298" s="177"/>
      <c r="I298" s="177"/>
      <c r="J298" s="177"/>
      <c r="K298" s="177"/>
      <c r="L298" s="177"/>
      <c r="M298" s="177"/>
      <c r="N298" s="177"/>
      <c r="O298" s="184"/>
      <c r="P298" s="163"/>
      <c r="Q298" s="163"/>
      <c r="R298" s="163"/>
      <c r="S298" s="163"/>
      <c r="T298" s="163"/>
      <c r="U298" s="163"/>
    </row>
    <row r="299" spans="2:21">
      <c r="B299" s="177"/>
      <c r="C299" s="177"/>
      <c r="D299" s="177"/>
      <c r="E299" s="177"/>
      <c r="F299" s="177"/>
      <c r="G299" s="177"/>
      <c r="H299" s="177"/>
      <c r="I299" s="177"/>
      <c r="J299" s="177"/>
      <c r="K299" s="177"/>
      <c r="L299" s="177"/>
      <c r="M299" s="177"/>
      <c r="N299" s="177"/>
      <c r="O299" s="184"/>
      <c r="P299" s="163"/>
      <c r="Q299" s="163"/>
      <c r="R299" s="163"/>
      <c r="S299" s="163"/>
      <c r="T299" s="163"/>
      <c r="U299" s="163"/>
    </row>
    <row r="300" spans="2:21">
      <c r="B300" s="177"/>
      <c r="C300" s="177"/>
      <c r="D300" s="177"/>
      <c r="E300" s="177"/>
      <c r="F300" s="177"/>
      <c r="G300" s="177"/>
      <c r="H300" s="177"/>
      <c r="I300" s="177"/>
      <c r="J300" s="177"/>
      <c r="K300" s="177"/>
      <c r="L300" s="177"/>
      <c r="M300" s="177"/>
      <c r="N300" s="177"/>
      <c r="O300" s="185"/>
      <c r="P300" s="163"/>
      <c r="Q300" s="163"/>
      <c r="R300" s="163"/>
      <c r="S300" s="163"/>
      <c r="T300" s="163"/>
      <c r="U300" s="163"/>
    </row>
    <row r="301" spans="2:21">
      <c r="B301" s="177"/>
      <c r="C301" s="177"/>
      <c r="D301" s="177"/>
      <c r="E301" s="177"/>
      <c r="F301" s="177"/>
      <c r="G301" s="177"/>
      <c r="H301" s="177"/>
      <c r="I301" s="177"/>
      <c r="J301" s="177"/>
      <c r="K301" s="177"/>
      <c r="L301" s="177"/>
      <c r="M301" s="177"/>
      <c r="N301" s="177"/>
      <c r="O301" s="184"/>
      <c r="P301" s="163"/>
      <c r="Q301" s="163"/>
      <c r="R301" s="163"/>
      <c r="S301" s="163"/>
      <c r="T301" s="163"/>
      <c r="U301" s="163"/>
    </row>
    <row r="302" spans="2:21">
      <c r="B302" s="177"/>
      <c r="C302" s="177"/>
      <c r="D302" s="177"/>
      <c r="E302" s="177"/>
      <c r="F302" s="177"/>
      <c r="G302" s="177"/>
      <c r="H302" s="177"/>
      <c r="I302" s="177"/>
      <c r="J302" s="177"/>
      <c r="K302" s="177"/>
      <c r="L302" s="177"/>
      <c r="M302" s="177"/>
      <c r="N302" s="177"/>
      <c r="O302" s="185"/>
      <c r="P302" s="163"/>
      <c r="Q302" s="163"/>
      <c r="R302" s="163"/>
      <c r="S302" s="163"/>
      <c r="T302" s="163"/>
      <c r="U302" s="163"/>
    </row>
    <row r="303" spans="2:21">
      <c r="B303" s="177"/>
      <c r="C303" s="177"/>
      <c r="D303" s="177"/>
      <c r="E303" s="177"/>
      <c r="F303" s="177"/>
      <c r="G303" s="177"/>
      <c r="H303" s="177"/>
      <c r="I303" s="177"/>
      <c r="J303" s="177"/>
      <c r="K303" s="177"/>
      <c r="L303" s="177"/>
      <c r="M303" s="177"/>
      <c r="N303" s="177"/>
      <c r="O303" s="184"/>
      <c r="P303" s="163"/>
      <c r="Q303" s="163"/>
      <c r="R303" s="163"/>
      <c r="S303" s="163"/>
      <c r="T303" s="163"/>
      <c r="U303" s="163"/>
    </row>
    <row r="304" spans="2:21">
      <c r="B304" s="177"/>
      <c r="C304" s="177"/>
      <c r="D304" s="177"/>
      <c r="E304" s="177"/>
      <c r="F304" s="177"/>
      <c r="G304" s="177"/>
      <c r="H304" s="177"/>
      <c r="I304" s="177"/>
      <c r="J304" s="177"/>
      <c r="K304" s="177"/>
      <c r="L304" s="177"/>
      <c r="M304" s="177"/>
      <c r="N304" s="177"/>
      <c r="O304" s="184"/>
      <c r="P304" s="163"/>
      <c r="Q304" s="163"/>
      <c r="R304" s="163"/>
      <c r="S304" s="163"/>
      <c r="T304" s="163"/>
      <c r="U304" s="163"/>
    </row>
    <row r="305" spans="2:21">
      <c r="B305" s="177"/>
      <c r="C305" s="177"/>
      <c r="D305" s="177"/>
      <c r="E305" s="177"/>
      <c r="F305" s="177"/>
      <c r="G305" s="177"/>
      <c r="H305" s="177"/>
      <c r="I305" s="177"/>
      <c r="J305" s="177"/>
      <c r="K305" s="177"/>
      <c r="L305" s="177"/>
      <c r="M305" s="177"/>
      <c r="N305" s="177"/>
      <c r="O305" s="185"/>
      <c r="P305" s="163"/>
      <c r="Q305" s="163"/>
      <c r="R305" s="163"/>
      <c r="S305" s="163"/>
      <c r="T305" s="163"/>
      <c r="U305" s="163"/>
    </row>
    <row r="306" spans="2:21">
      <c r="B306" s="177"/>
      <c r="C306" s="177"/>
      <c r="D306" s="177"/>
      <c r="E306" s="177"/>
      <c r="F306" s="177"/>
      <c r="G306" s="177"/>
      <c r="H306" s="177"/>
      <c r="I306" s="177"/>
      <c r="J306" s="177"/>
      <c r="K306" s="177"/>
      <c r="L306" s="177"/>
      <c r="M306" s="177"/>
      <c r="N306" s="177"/>
      <c r="O306" s="184"/>
      <c r="P306" s="163"/>
      <c r="Q306" s="163"/>
      <c r="R306" s="163"/>
      <c r="S306" s="163"/>
      <c r="T306" s="163"/>
      <c r="U306" s="163"/>
    </row>
    <row r="307" spans="2:21">
      <c r="B307" s="177"/>
      <c r="C307" s="177"/>
      <c r="D307" s="177"/>
      <c r="E307" s="177"/>
      <c r="F307" s="177"/>
      <c r="G307" s="177"/>
      <c r="H307" s="177"/>
      <c r="I307" s="177"/>
      <c r="J307" s="177"/>
      <c r="K307" s="177"/>
      <c r="L307" s="177"/>
      <c r="M307" s="177"/>
      <c r="N307" s="177"/>
      <c r="O307" s="185"/>
      <c r="P307" s="163"/>
      <c r="Q307" s="163"/>
      <c r="R307" s="163"/>
      <c r="S307" s="163"/>
      <c r="T307" s="163"/>
      <c r="U307" s="163"/>
    </row>
    <row r="308" spans="2:21">
      <c r="B308" s="177"/>
      <c r="C308" s="177"/>
      <c r="D308" s="177"/>
      <c r="E308" s="177"/>
      <c r="F308" s="177"/>
      <c r="G308" s="177"/>
      <c r="H308" s="177"/>
      <c r="I308" s="177"/>
      <c r="J308" s="177"/>
      <c r="K308" s="177"/>
      <c r="L308" s="177"/>
      <c r="M308" s="177"/>
      <c r="N308" s="177"/>
      <c r="O308" s="184"/>
      <c r="P308" s="163"/>
      <c r="Q308" s="163"/>
      <c r="R308" s="163"/>
      <c r="S308" s="163"/>
      <c r="T308" s="163"/>
      <c r="U308" s="163"/>
    </row>
    <row r="309" spans="2:21">
      <c r="B309" s="178" t="s">
        <v>176</v>
      </c>
      <c r="C309" s="179"/>
      <c r="D309" s="179"/>
      <c r="E309" s="179"/>
      <c r="F309" s="179"/>
      <c r="G309" s="179"/>
      <c r="H309" s="179"/>
      <c r="I309" s="179"/>
      <c r="J309" s="179"/>
      <c r="K309" s="179"/>
      <c r="L309" s="179"/>
      <c r="M309" s="179"/>
      <c r="N309" s="179"/>
      <c r="O309" s="179"/>
      <c r="P309" s="179"/>
      <c r="Q309" s="179"/>
      <c r="R309" s="179"/>
      <c r="S309" s="179"/>
      <c r="T309" s="179"/>
      <c r="U309" s="186"/>
    </row>
    <row r="310" spans="2:21">
      <c r="B310" s="180"/>
      <c r="C310" s="181"/>
      <c r="D310" s="181"/>
      <c r="E310" s="181"/>
      <c r="F310" s="181"/>
      <c r="G310" s="181"/>
      <c r="H310" s="181"/>
      <c r="I310" s="181"/>
      <c r="J310" s="181"/>
      <c r="K310" s="181"/>
      <c r="L310" s="181"/>
      <c r="M310" s="181"/>
      <c r="N310" s="181"/>
      <c r="O310" s="181"/>
      <c r="P310" s="181"/>
      <c r="Q310" s="181"/>
      <c r="R310" s="181"/>
      <c r="S310" s="181"/>
      <c r="T310" s="181"/>
      <c r="U310" s="187"/>
    </row>
    <row r="311" spans="2:21">
      <c r="B311" s="178" t="s">
        <v>177</v>
      </c>
      <c r="C311" s="179"/>
      <c r="D311" s="179"/>
      <c r="E311" s="179"/>
      <c r="F311" s="179"/>
      <c r="G311" s="179"/>
      <c r="H311" s="179"/>
      <c r="I311" s="179"/>
      <c r="J311" s="179"/>
      <c r="K311" s="179"/>
      <c r="L311" s="179"/>
      <c r="M311" s="179"/>
      <c r="N311" s="179"/>
      <c r="O311" s="179"/>
      <c r="P311" s="179"/>
      <c r="Q311" s="179"/>
      <c r="R311" s="179"/>
      <c r="S311" s="179"/>
      <c r="T311" s="179"/>
      <c r="U311" s="186"/>
    </row>
    <row r="312" spans="2:21">
      <c r="B312" s="180"/>
      <c r="C312" s="181"/>
      <c r="D312" s="181"/>
      <c r="E312" s="181"/>
      <c r="F312" s="181"/>
      <c r="G312" s="181"/>
      <c r="H312" s="181"/>
      <c r="I312" s="181"/>
      <c r="J312" s="181"/>
      <c r="K312" s="181"/>
      <c r="L312" s="181"/>
      <c r="M312" s="181"/>
      <c r="N312" s="181"/>
      <c r="O312" s="181"/>
      <c r="P312" s="181"/>
      <c r="Q312" s="181"/>
      <c r="R312" s="181"/>
      <c r="S312" s="181"/>
      <c r="T312" s="181"/>
      <c r="U312" s="187"/>
    </row>
    <row r="313" spans="2:21">
      <c r="B313" s="183" t="str">
        <f>"第 2 页,共 "&amp;U270&amp;" 页"</f>
        <v>第 2 页,共  页</v>
      </c>
      <c r="C313" s="124"/>
      <c r="D313" s="124"/>
      <c r="E313" s="124"/>
      <c r="F313" s="124"/>
      <c r="G313" s="124"/>
      <c r="H313" s="124"/>
      <c r="I313" s="124"/>
      <c r="J313" s="124"/>
      <c r="K313" s="124"/>
      <c r="L313" s="124"/>
      <c r="M313" s="124"/>
      <c r="N313" s="124"/>
      <c r="O313" s="124"/>
      <c r="P313" s="124"/>
      <c r="Q313" s="124"/>
      <c r="R313" s="124"/>
      <c r="S313" s="124"/>
      <c r="T313" s="124"/>
      <c r="U313" s="188"/>
    </row>
    <row r="314" spans="2:21">
      <c r="B314" s="148">
        <f>SUM(D282:D312)</f>
        <v>0</v>
      </c>
      <c r="C314" s="45" t="s">
        <v>154</v>
      </c>
      <c r="D314" s="45"/>
      <c r="E314" s="45"/>
      <c r="F314" s="45"/>
      <c r="G314" s="45"/>
      <c r="H314" s="45"/>
      <c r="I314" s="45"/>
      <c r="J314" s="45"/>
      <c r="K314" s="45"/>
      <c r="L314" s="45"/>
      <c r="M314" s="45"/>
      <c r="N314" s="45"/>
      <c r="O314" s="45"/>
      <c r="P314" s="45"/>
      <c r="Q314" s="45"/>
      <c r="R314" s="45"/>
      <c r="S314" s="45"/>
      <c r="T314" s="45"/>
      <c r="U314" s="70"/>
    </row>
    <row r="315" spans="2:21">
      <c r="B315" s="66" t="s">
        <v>0</v>
      </c>
      <c r="C315" s="66"/>
      <c r="D315" s="66"/>
      <c r="E315" s="66"/>
      <c r="F315" s="66"/>
      <c r="G315" s="66"/>
      <c r="H315" s="66"/>
      <c r="I315" s="66"/>
      <c r="J315" s="66"/>
      <c r="K315" s="66"/>
      <c r="L315" s="66"/>
      <c r="M315" s="66"/>
      <c r="N315" s="66"/>
      <c r="O315" s="66"/>
      <c r="P315" s="66"/>
      <c r="Q315" s="66"/>
      <c r="R315" s="66"/>
      <c r="S315" s="66"/>
      <c r="T315" s="66"/>
      <c r="U315" s="66"/>
    </row>
    <row r="316" ht="20.4" spans="2:21">
      <c r="B316" s="6" t="s">
        <v>155</v>
      </c>
      <c r="C316" s="6"/>
      <c r="D316" s="6"/>
      <c r="E316" s="6"/>
      <c r="F316" s="6"/>
      <c r="G316" s="6"/>
      <c r="H316" s="6"/>
      <c r="I316" s="6"/>
      <c r="J316" s="6"/>
      <c r="K316" s="6"/>
      <c r="L316" s="6"/>
      <c r="M316" s="6"/>
      <c r="N316" s="6"/>
      <c r="O316" s="6"/>
      <c r="P316" s="6"/>
      <c r="Q316" s="6"/>
      <c r="R316" s="6"/>
      <c r="S316" s="6"/>
      <c r="T316" s="6"/>
      <c r="U316" s="6"/>
    </row>
    <row r="317" ht="20.4" spans="2:21">
      <c r="B317" s="160" t="s">
        <v>156</v>
      </c>
      <c r="C317" s="160"/>
      <c r="D317" s="160"/>
      <c r="E317" s="160"/>
      <c r="F317" s="160"/>
      <c r="G317" s="160"/>
      <c r="H317" s="160"/>
      <c r="I317" s="160"/>
      <c r="J317" s="160"/>
      <c r="K317" s="160"/>
      <c r="L317" s="160"/>
      <c r="M317" s="160"/>
      <c r="N317" s="160"/>
      <c r="O317" s="160"/>
      <c r="P317" s="160"/>
      <c r="Q317" s="160"/>
      <c r="R317" s="160"/>
      <c r="S317" s="160"/>
      <c r="T317" s="160"/>
      <c r="U317" s="160"/>
    </row>
    <row r="318" spans="2:21">
      <c r="B318" s="21" t="s">
        <v>48</v>
      </c>
      <c r="C318" s="14"/>
      <c r="D318" s="14">
        <v>17720479</v>
      </c>
      <c r="E318" s="14"/>
      <c r="F318" s="14"/>
      <c r="G318" s="14"/>
      <c r="H318" s="14"/>
      <c r="I318" s="14"/>
      <c r="J318" s="14"/>
      <c r="K318" s="16"/>
      <c r="L318" s="21" t="s">
        <v>78</v>
      </c>
      <c r="M318" s="14"/>
      <c r="N318" s="152">
        <v>43900</v>
      </c>
      <c r="O318" s="152"/>
      <c r="P318" s="152"/>
      <c r="Q318" s="152"/>
      <c r="R318" s="152"/>
      <c r="S318" s="152"/>
      <c r="T318" s="152"/>
      <c r="U318" s="164"/>
    </row>
    <row r="319" spans="2:21">
      <c r="B319" s="17" t="s">
        <v>57</v>
      </c>
      <c r="C319" s="18"/>
      <c r="D319" s="15"/>
      <c r="E319" s="15"/>
      <c r="F319" s="15"/>
      <c r="G319" s="15"/>
      <c r="H319" s="15"/>
      <c r="I319" s="15"/>
      <c r="J319" s="15"/>
      <c r="K319" s="19"/>
      <c r="L319" s="166" t="s">
        <v>87</v>
      </c>
      <c r="M319" s="167"/>
      <c r="N319" s="153"/>
      <c r="O319" s="153"/>
      <c r="P319" s="153"/>
      <c r="Q319" s="153"/>
      <c r="R319" s="153"/>
      <c r="S319" s="153"/>
      <c r="T319" s="153"/>
      <c r="U319" s="165"/>
    </row>
    <row r="320" spans="2:21">
      <c r="B320" s="42" t="s">
        <v>123</v>
      </c>
      <c r="C320" s="43"/>
      <c r="D320" s="43"/>
      <c r="E320" s="43"/>
      <c r="F320" s="43"/>
      <c r="G320" s="43"/>
      <c r="H320" s="43"/>
      <c r="I320" s="43"/>
      <c r="J320" s="43"/>
      <c r="K320" s="43"/>
      <c r="L320" s="43"/>
      <c r="M320" s="43"/>
      <c r="N320" s="43"/>
      <c r="O320" s="43"/>
      <c r="P320" s="43"/>
      <c r="Q320" s="43"/>
      <c r="R320" s="43"/>
      <c r="S320" s="43"/>
      <c r="T320" s="43"/>
      <c r="U320" s="113"/>
    </row>
    <row r="321" spans="2:21">
      <c r="B321" s="67" t="s">
        <v>157</v>
      </c>
      <c r="C321" s="68"/>
      <c r="D321" s="68"/>
      <c r="E321" s="68"/>
      <c r="F321" s="68"/>
      <c r="G321" s="68"/>
      <c r="H321" s="68"/>
      <c r="I321" s="68"/>
      <c r="J321" s="68"/>
      <c r="K321" s="68"/>
      <c r="L321" s="68"/>
      <c r="M321" s="68"/>
      <c r="N321" s="68"/>
      <c r="O321" s="68"/>
      <c r="P321" s="68"/>
      <c r="Q321" s="68"/>
      <c r="R321" s="68"/>
      <c r="S321" s="68"/>
      <c r="T321" s="68"/>
      <c r="U321" s="123"/>
    </row>
    <row r="322" spans="2:21">
      <c r="B322" s="42" t="s">
        <v>158</v>
      </c>
      <c r="C322" s="43"/>
      <c r="D322" s="43"/>
      <c r="E322" s="43"/>
      <c r="F322" s="43"/>
      <c r="G322" s="43"/>
      <c r="H322" s="43"/>
      <c r="I322" s="43"/>
      <c r="J322" s="43"/>
      <c r="K322" s="43"/>
      <c r="L322" s="43"/>
      <c r="M322" s="43"/>
      <c r="N322" s="43"/>
      <c r="O322" s="43"/>
      <c r="P322" s="43"/>
      <c r="Q322" s="43"/>
      <c r="R322" s="43"/>
      <c r="S322" s="43"/>
      <c r="T322" s="43"/>
      <c r="U322" s="113"/>
    </row>
    <row r="323" spans="2:21">
      <c r="B323" s="161" t="s">
        <v>159</v>
      </c>
      <c r="C323" s="162"/>
      <c r="D323" s="162"/>
      <c r="E323" s="162"/>
      <c r="F323" s="162"/>
      <c r="G323" s="162"/>
      <c r="H323" s="162"/>
      <c r="I323" s="162"/>
      <c r="J323" s="162"/>
      <c r="K323" s="162"/>
      <c r="L323" s="162"/>
      <c r="M323" s="162"/>
      <c r="N323" s="162"/>
      <c r="O323" s="162"/>
      <c r="P323" s="162"/>
      <c r="Q323" s="162"/>
      <c r="R323" s="162"/>
      <c r="S323" s="162"/>
      <c r="T323" s="162"/>
      <c r="U323" s="175"/>
    </row>
    <row r="324" spans="2:21">
      <c r="B324" s="42" t="s">
        <v>160</v>
      </c>
      <c r="C324" s="43"/>
      <c r="D324" s="43"/>
      <c r="E324" s="43"/>
      <c r="F324" s="43"/>
      <c r="G324" s="43"/>
      <c r="H324" s="43"/>
      <c r="I324" s="43"/>
      <c r="J324" s="43"/>
      <c r="K324" s="43"/>
      <c r="L324" s="43"/>
      <c r="M324" s="43"/>
      <c r="N324" s="43"/>
      <c r="O324" s="43"/>
      <c r="P324" s="43"/>
      <c r="Q324" s="43"/>
      <c r="R324" s="43"/>
      <c r="S324" s="43"/>
      <c r="T324" s="43"/>
      <c r="U324" s="113"/>
    </row>
    <row r="325" spans="2:21">
      <c r="B325" s="161" t="s">
        <v>161</v>
      </c>
      <c r="C325" s="162"/>
      <c r="D325" s="162"/>
      <c r="E325" s="162"/>
      <c r="F325" s="162"/>
      <c r="G325" s="162"/>
      <c r="H325" s="162"/>
      <c r="I325" s="162"/>
      <c r="J325" s="162"/>
      <c r="K325" s="162"/>
      <c r="L325" s="162"/>
      <c r="M325" s="162"/>
      <c r="N325" s="162"/>
      <c r="O325" s="162"/>
      <c r="P325" s="162"/>
      <c r="Q325" s="162"/>
      <c r="R325" s="162"/>
      <c r="S325" s="162"/>
      <c r="T325" s="162"/>
      <c r="U325" s="175"/>
    </row>
    <row r="326" spans="2:21">
      <c r="B326" s="163" t="s">
        <v>162</v>
      </c>
      <c r="C326" s="163" t="s">
        <v>163</v>
      </c>
      <c r="D326" s="163"/>
      <c r="E326" s="163" t="s">
        <v>164</v>
      </c>
      <c r="F326" s="163"/>
      <c r="G326" s="163" t="s">
        <v>165</v>
      </c>
      <c r="H326" s="163"/>
      <c r="I326" s="163"/>
      <c r="J326" s="163"/>
      <c r="K326" s="163"/>
      <c r="L326" s="163"/>
      <c r="M326" s="163"/>
      <c r="N326" s="163"/>
      <c r="O326" s="163" t="s">
        <v>166</v>
      </c>
      <c r="P326" s="163" t="s">
        <v>167</v>
      </c>
      <c r="Q326" s="163"/>
      <c r="R326" s="163"/>
      <c r="S326" s="163"/>
      <c r="T326" s="176" t="s">
        <v>168</v>
      </c>
      <c r="U326" s="176"/>
    </row>
    <row r="327" spans="2:21">
      <c r="B327" s="163"/>
      <c r="C327" s="163"/>
      <c r="D327" s="163"/>
      <c r="E327" s="163"/>
      <c r="F327" s="163"/>
      <c r="G327" s="163"/>
      <c r="H327" s="163"/>
      <c r="I327" s="163"/>
      <c r="J327" s="163"/>
      <c r="K327" s="163"/>
      <c r="L327" s="163"/>
      <c r="M327" s="163"/>
      <c r="N327" s="163"/>
      <c r="O327" s="163"/>
      <c r="P327" s="163"/>
      <c r="Q327" s="163"/>
      <c r="R327" s="163"/>
      <c r="S327" s="163"/>
      <c r="T327" s="176"/>
      <c r="U327" s="176"/>
    </row>
    <row r="328" spans="2:21">
      <c r="B328" s="163"/>
      <c r="C328" s="163"/>
      <c r="D328" s="163"/>
      <c r="E328" s="163"/>
      <c r="F328" s="163"/>
      <c r="G328" s="163"/>
      <c r="H328" s="163"/>
      <c r="I328" s="163"/>
      <c r="J328" s="163"/>
      <c r="K328" s="163"/>
      <c r="L328" s="163"/>
      <c r="M328" s="163"/>
      <c r="N328" s="163"/>
      <c r="O328" s="163"/>
      <c r="P328" s="163"/>
      <c r="Q328" s="163"/>
      <c r="R328" s="163"/>
      <c r="S328" s="163"/>
      <c r="T328" s="176"/>
      <c r="U328" s="176"/>
    </row>
    <row r="329" spans="2:21">
      <c r="B329" s="163"/>
      <c r="C329" s="163"/>
      <c r="D329" s="163"/>
      <c r="E329" s="163"/>
      <c r="F329" s="163"/>
      <c r="G329" s="163"/>
      <c r="H329" s="163"/>
      <c r="I329" s="163"/>
      <c r="J329" s="163"/>
      <c r="K329" s="163"/>
      <c r="L329" s="163"/>
      <c r="M329" s="163"/>
      <c r="N329" s="163"/>
      <c r="O329" s="163"/>
      <c r="P329" s="163"/>
      <c r="Q329" s="163"/>
      <c r="R329" s="163"/>
      <c r="S329" s="163"/>
      <c r="T329" s="176"/>
      <c r="U329" s="176"/>
    </row>
    <row r="330" spans="2:21">
      <c r="B330" s="163"/>
      <c r="C330" s="163"/>
      <c r="D330" s="163"/>
      <c r="E330" s="163"/>
      <c r="F330" s="163"/>
      <c r="G330" s="163" t="s">
        <v>169</v>
      </c>
      <c r="H330" s="163"/>
      <c r="I330" s="163"/>
      <c r="J330" s="163"/>
      <c r="K330" s="163" t="s">
        <v>170</v>
      </c>
      <c r="L330" s="163"/>
      <c r="M330" s="163"/>
      <c r="N330" s="163"/>
      <c r="O330" s="163"/>
      <c r="P330" s="163" t="s">
        <v>171</v>
      </c>
      <c r="Q330" s="163"/>
      <c r="R330" s="163" t="s">
        <v>172</v>
      </c>
      <c r="S330" s="163"/>
      <c r="T330" s="176"/>
      <c r="U330" s="176"/>
    </row>
    <row r="331" spans="2:21">
      <c r="B331" s="163"/>
      <c r="C331" s="163"/>
      <c r="D331" s="163"/>
      <c r="E331" s="163"/>
      <c r="F331" s="163"/>
      <c r="G331" s="163"/>
      <c r="H331" s="163"/>
      <c r="I331" s="163"/>
      <c r="J331" s="163"/>
      <c r="K331" s="163"/>
      <c r="L331" s="163"/>
      <c r="M331" s="163"/>
      <c r="N331" s="163"/>
      <c r="O331" s="163"/>
      <c r="P331" s="163"/>
      <c r="Q331" s="163"/>
      <c r="R331" s="163"/>
      <c r="S331" s="163"/>
      <c r="T331" s="176"/>
      <c r="U331" s="176"/>
    </row>
    <row r="332" spans="2:21">
      <c r="B332" s="163"/>
      <c r="C332" s="163"/>
      <c r="D332" s="163"/>
      <c r="E332" s="163"/>
      <c r="F332" s="163"/>
      <c r="G332" s="163" t="s">
        <v>173</v>
      </c>
      <c r="H332" s="163"/>
      <c r="I332" s="163" t="s">
        <v>174</v>
      </c>
      <c r="J332" s="163"/>
      <c r="K332" s="163" t="s">
        <v>173</v>
      </c>
      <c r="L332" s="163"/>
      <c r="M332" s="163" t="s">
        <v>174</v>
      </c>
      <c r="N332" s="163"/>
      <c r="O332" s="163"/>
      <c r="P332" s="163"/>
      <c r="Q332" s="163"/>
      <c r="R332" s="163"/>
      <c r="S332" s="163"/>
      <c r="T332" s="176"/>
      <c r="U332" s="176"/>
    </row>
    <row r="333" spans="2:21">
      <c r="B333" s="177" t="s">
        <v>175</v>
      </c>
      <c r="C333" s="177">
        <v>20</v>
      </c>
      <c r="D333" s="177"/>
      <c r="E333" s="177"/>
      <c r="F333" s="177"/>
      <c r="G333" s="177">
        <v>20.1</v>
      </c>
      <c r="H333" s="177"/>
      <c r="I333" s="177">
        <v>20.1</v>
      </c>
      <c r="J333" s="177"/>
      <c r="K333" s="177">
        <v>20.1</v>
      </c>
      <c r="L333" s="177"/>
      <c r="M333" s="177">
        <v>20.1</v>
      </c>
      <c r="N333" s="177"/>
      <c r="O333" s="184">
        <v>0.1</v>
      </c>
      <c r="P333" s="163"/>
      <c r="Q333" s="163"/>
      <c r="R333" s="163"/>
      <c r="S333" s="163"/>
      <c r="T333" s="163"/>
      <c r="U333" s="163"/>
    </row>
    <row r="334" spans="2:21">
      <c r="B334" s="177"/>
      <c r="C334" s="177">
        <v>100</v>
      </c>
      <c r="D334" s="177"/>
      <c r="E334" s="177"/>
      <c r="F334" s="177"/>
      <c r="G334" s="177">
        <v>100.1</v>
      </c>
      <c r="H334" s="177"/>
      <c r="I334" s="177">
        <v>100.1</v>
      </c>
      <c r="J334" s="177"/>
      <c r="K334" s="177">
        <v>100.1</v>
      </c>
      <c r="L334" s="177"/>
      <c r="M334" s="177">
        <v>100.1</v>
      </c>
      <c r="N334" s="177"/>
      <c r="O334" s="184">
        <v>0.1</v>
      </c>
      <c r="P334" s="163"/>
      <c r="Q334" s="163"/>
      <c r="R334" s="163"/>
      <c r="S334" s="163"/>
      <c r="T334" s="163"/>
      <c r="U334" s="163"/>
    </row>
    <row r="335" spans="2:21">
      <c r="B335" s="177"/>
      <c r="C335" s="177"/>
      <c r="D335" s="177"/>
      <c r="E335" s="177"/>
      <c r="F335" s="177"/>
      <c r="G335" s="177"/>
      <c r="H335" s="177"/>
      <c r="I335" s="177"/>
      <c r="J335" s="177"/>
      <c r="K335" s="177"/>
      <c r="L335" s="177"/>
      <c r="M335" s="177"/>
      <c r="N335" s="177"/>
      <c r="O335" s="184"/>
      <c r="P335" s="163"/>
      <c r="Q335" s="163"/>
      <c r="R335" s="163"/>
      <c r="S335" s="163"/>
      <c r="T335" s="163"/>
      <c r="U335" s="163"/>
    </row>
    <row r="336" spans="2:21">
      <c r="B336" s="177"/>
      <c r="C336" s="177"/>
      <c r="D336" s="177"/>
      <c r="E336" s="177"/>
      <c r="F336" s="177"/>
      <c r="G336" s="177"/>
      <c r="H336" s="177"/>
      <c r="I336" s="177"/>
      <c r="J336" s="177"/>
      <c r="K336" s="177"/>
      <c r="L336" s="177"/>
      <c r="M336" s="177"/>
      <c r="N336" s="177"/>
      <c r="O336" s="185"/>
      <c r="P336" s="163"/>
      <c r="Q336" s="163"/>
      <c r="R336" s="163"/>
      <c r="S336" s="163"/>
      <c r="T336" s="163"/>
      <c r="U336" s="163"/>
    </row>
    <row r="337" spans="2:21">
      <c r="B337" s="177"/>
      <c r="C337" s="177"/>
      <c r="D337" s="177"/>
      <c r="E337" s="177"/>
      <c r="F337" s="177"/>
      <c r="G337" s="177"/>
      <c r="H337" s="177"/>
      <c r="I337" s="177"/>
      <c r="J337" s="177"/>
      <c r="K337" s="177"/>
      <c r="L337" s="177"/>
      <c r="M337" s="177"/>
      <c r="N337" s="177"/>
      <c r="O337" s="184"/>
      <c r="P337" s="163"/>
      <c r="Q337" s="163"/>
      <c r="R337" s="163"/>
      <c r="S337" s="163"/>
      <c r="T337" s="163"/>
      <c r="U337" s="163"/>
    </row>
    <row r="338" spans="2:21">
      <c r="B338" s="177"/>
      <c r="C338" s="177"/>
      <c r="D338" s="177"/>
      <c r="E338" s="177"/>
      <c r="F338" s="177"/>
      <c r="G338" s="177"/>
      <c r="H338" s="177"/>
      <c r="I338" s="177"/>
      <c r="J338" s="177"/>
      <c r="K338" s="177"/>
      <c r="L338" s="177"/>
      <c r="M338" s="177"/>
      <c r="N338" s="177"/>
      <c r="O338" s="184"/>
      <c r="P338" s="163"/>
      <c r="Q338" s="163"/>
      <c r="R338" s="163"/>
      <c r="S338" s="163"/>
      <c r="T338" s="163"/>
      <c r="U338" s="163"/>
    </row>
    <row r="339" spans="2:21">
      <c r="B339" s="177"/>
      <c r="C339" s="177"/>
      <c r="D339" s="177"/>
      <c r="E339" s="177"/>
      <c r="F339" s="177"/>
      <c r="G339" s="177"/>
      <c r="H339" s="177"/>
      <c r="I339" s="177"/>
      <c r="J339" s="177"/>
      <c r="K339" s="177"/>
      <c r="L339" s="177"/>
      <c r="M339" s="177"/>
      <c r="N339" s="177"/>
      <c r="O339" s="185"/>
      <c r="P339" s="163"/>
      <c r="Q339" s="163"/>
      <c r="R339" s="163"/>
      <c r="S339" s="163"/>
      <c r="T339" s="163"/>
      <c r="U339" s="163"/>
    </row>
    <row r="340" spans="2:21">
      <c r="B340" s="177"/>
      <c r="C340" s="177"/>
      <c r="D340" s="177"/>
      <c r="E340" s="177"/>
      <c r="F340" s="177"/>
      <c r="G340" s="177"/>
      <c r="H340" s="177"/>
      <c r="I340" s="177"/>
      <c r="J340" s="177"/>
      <c r="K340" s="177"/>
      <c r="L340" s="177"/>
      <c r="M340" s="177"/>
      <c r="N340" s="177"/>
      <c r="O340" s="184"/>
      <c r="P340" s="163"/>
      <c r="Q340" s="163"/>
      <c r="R340" s="163"/>
      <c r="S340" s="163"/>
      <c r="T340" s="163"/>
      <c r="U340" s="163"/>
    </row>
    <row r="341" spans="2:21">
      <c r="B341" s="177"/>
      <c r="C341" s="177"/>
      <c r="D341" s="177"/>
      <c r="E341" s="177"/>
      <c r="F341" s="177"/>
      <c r="G341" s="177"/>
      <c r="H341" s="177"/>
      <c r="I341" s="177"/>
      <c r="J341" s="177"/>
      <c r="K341" s="177"/>
      <c r="L341" s="177"/>
      <c r="M341" s="177"/>
      <c r="N341" s="177"/>
      <c r="O341" s="185"/>
      <c r="P341" s="163"/>
      <c r="Q341" s="163"/>
      <c r="R341" s="163"/>
      <c r="S341" s="163"/>
      <c r="T341" s="163"/>
      <c r="U341" s="163"/>
    </row>
    <row r="342" spans="2:21">
      <c r="B342" s="177"/>
      <c r="C342" s="177"/>
      <c r="D342" s="177"/>
      <c r="E342" s="177"/>
      <c r="F342" s="177"/>
      <c r="G342" s="177"/>
      <c r="H342" s="177"/>
      <c r="I342" s="177"/>
      <c r="J342" s="177"/>
      <c r="K342" s="177"/>
      <c r="L342" s="177"/>
      <c r="M342" s="177"/>
      <c r="N342" s="177"/>
      <c r="O342" s="184"/>
      <c r="P342" s="163"/>
      <c r="Q342" s="163"/>
      <c r="R342" s="163"/>
      <c r="S342" s="163"/>
      <c r="T342" s="163"/>
      <c r="U342" s="163"/>
    </row>
    <row r="343" spans="2:21">
      <c r="B343" s="177"/>
      <c r="C343" s="177"/>
      <c r="D343" s="177"/>
      <c r="E343" s="177"/>
      <c r="F343" s="177"/>
      <c r="G343" s="177"/>
      <c r="H343" s="177"/>
      <c r="I343" s="177"/>
      <c r="J343" s="177"/>
      <c r="K343" s="177"/>
      <c r="L343" s="177"/>
      <c r="M343" s="177"/>
      <c r="N343" s="177"/>
      <c r="O343" s="184"/>
      <c r="P343" s="163"/>
      <c r="Q343" s="163"/>
      <c r="R343" s="163"/>
      <c r="S343" s="163"/>
      <c r="T343" s="163"/>
      <c r="U343" s="163"/>
    </row>
    <row r="344" spans="2:21">
      <c r="B344" s="177"/>
      <c r="C344" s="177"/>
      <c r="D344" s="177"/>
      <c r="E344" s="177"/>
      <c r="F344" s="177"/>
      <c r="G344" s="177"/>
      <c r="H344" s="177"/>
      <c r="I344" s="177"/>
      <c r="J344" s="177"/>
      <c r="K344" s="177"/>
      <c r="L344" s="177"/>
      <c r="M344" s="177"/>
      <c r="N344" s="177"/>
      <c r="O344" s="185"/>
      <c r="P344" s="163"/>
      <c r="Q344" s="163"/>
      <c r="R344" s="163"/>
      <c r="S344" s="163"/>
      <c r="T344" s="163"/>
      <c r="U344" s="163"/>
    </row>
    <row r="345" spans="2:21">
      <c r="B345" s="177"/>
      <c r="C345" s="177"/>
      <c r="D345" s="177"/>
      <c r="E345" s="177"/>
      <c r="F345" s="177"/>
      <c r="G345" s="177"/>
      <c r="H345" s="177"/>
      <c r="I345" s="177"/>
      <c r="J345" s="177"/>
      <c r="K345" s="177"/>
      <c r="L345" s="177"/>
      <c r="M345" s="177"/>
      <c r="N345" s="177"/>
      <c r="O345" s="184"/>
      <c r="P345" s="163"/>
      <c r="Q345" s="163"/>
      <c r="R345" s="163"/>
      <c r="S345" s="163"/>
      <c r="T345" s="163"/>
      <c r="U345" s="163"/>
    </row>
    <row r="346" spans="2:21">
      <c r="B346" s="177"/>
      <c r="C346" s="177"/>
      <c r="D346" s="177"/>
      <c r="E346" s="177"/>
      <c r="F346" s="177"/>
      <c r="G346" s="177"/>
      <c r="H346" s="177"/>
      <c r="I346" s="177"/>
      <c r="J346" s="177"/>
      <c r="K346" s="177"/>
      <c r="L346" s="177"/>
      <c r="M346" s="177"/>
      <c r="N346" s="177"/>
      <c r="O346" s="185"/>
      <c r="P346" s="163"/>
      <c r="Q346" s="163"/>
      <c r="R346" s="163"/>
      <c r="S346" s="163"/>
      <c r="T346" s="163"/>
      <c r="U346" s="163"/>
    </row>
    <row r="347" spans="2:21">
      <c r="B347" s="177"/>
      <c r="C347" s="177"/>
      <c r="D347" s="177"/>
      <c r="E347" s="177"/>
      <c r="F347" s="177"/>
      <c r="G347" s="177"/>
      <c r="H347" s="177"/>
      <c r="I347" s="177"/>
      <c r="J347" s="177"/>
      <c r="K347" s="177"/>
      <c r="L347" s="177"/>
      <c r="M347" s="177"/>
      <c r="N347" s="177"/>
      <c r="O347" s="184"/>
      <c r="P347" s="163"/>
      <c r="Q347" s="163"/>
      <c r="R347" s="163"/>
      <c r="S347" s="163"/>
      <c r="T347" s="163"/>
      <c r="U347" s="163"/>
    </row>
    <row r="348" spans="2:21">
      <c r="B348" s="177"/>
      <c r="C348" s="177"/>
      <c r="D348" s="177"/>
      <c r="E348" s="177"/>
      <c r="F348" s="177"/>
      <c r="G348" s="177"/>
      <c r="H348" s="177"/>
      <c r="I348" s="177"/>
      <c r="J348" s="177"/>
      <c r="K348" s="177"/>
      <c r="L348" s="177"/>
      <c r="M348" s="177"/>
      <c r="N348" s="177"/>
      <c r="O348" s="184"/>
      <c r="P348" s="163"/>
      <c r="Q348" s="163"/>
      <c r="R348" s="163"/>
      <c r="S348" s="163"/>
      <c r="T348" s="163"/>
      <c r="U348" s="163"/>
    </row>
    <row r="349" spans="2:21">
      <c r="B349" s="177"/>
      <c r="C349" s="177"/>
      <c r="D349" s="177"/>
      <c r="E349" s="177"/>
      <c r="F349" s="177"/>
      <c r="G349" s="177"/>
      <c r="H349" s="177"/>
      <c r="I349" s="177"/>
      <c r="J349" s="177"/>
      <c r="K349" s="177"/>
      <c r="L349" s="177"/>
      <c r="M349" s="177"/>
      <c r="N349" s="177"/>
      <c r="O349" s="185"/>
      <c r="P349" s="163"/>
      <c r="Q349" s="163"/>
      <c r="R349" s="163"/>
      <c r="S349" s="163"/>
      <c r="T349" s="163"/>
      <c r="U349" s="163"/>
    </row>
    <row r="350" spans="2:21">
      <c r="B350" s="177"/>
      <c r="C350" s="177"/>
      <c r="D350" s="177"/>
      <c r="E350" s="177"/>
      <c r="F350" s="177"/>
      <c r="G350" s="177"/>
      <c r="H350" s="177"/>
      <c r="I350" s="177"/>
      <c r="J350" s="177"/>
      <c r="K350" s="177"/>
      <c r="L350" s="177"/>
      <c r="M350" s="177"/>
      <c r="N350" s="177"/>
      <c r="O350" s="184"/>
      <c r="P350" s="163"/>
      <c r="Q350" s="163"/>
      <c r="R350" s="163"/>
      <c r="S350" s="163"/>
      <c r="T350" s="163"/>
      <c r="U350" s="163"/>
    </row>
    <row r="351" spans="2:21">
      <c r="B351" s="177"/>
      <c r="C351" s="177"/>
      <c r="D351" s="177"/>
      <c r="E351" s="177"/>
      <c r="F351" s="177"/>
      <c r="G351" s="177"/>
      <c r="H351" s="177"/>
      <c r="I351" s="177"/>
      <c r="J351" s="177"/>
      <c r="K351" s="177"/>
      <c r="L351" s="177"/>
      <c r="M351" s="177"/>
      <c r="N351" s="177"/>
      <c r="O351" s="185"/>
      <c r="P351" s="163"/>
      <c r="Q351" s="163"/>
      <c r="R351" s="163"/>
      <c r="S351" s="163"/>
      <c r="T351" s="163"/>
      <c r="U351" s="163"/>
    </row>
    <row r="352" spans="2:21">
      <c r="B352" s="177"/>
      <c r="C352" s="177"/>
      <c r="D352" s="177"/>
      <c r="E352" s="177"/>
      <c r="F352" s="177"/>
      <c r="G352" s="177"/>
      <c r="H352" s="177"/>
      <c r="I352" s="177"/>
      <c r="J352" s="177"/>
      <c r="K352" s="177"/>
      <c r="L352" s="177"/>
      <c r="M352" s="177"/>
      <c r="N352" s="177"/>
      <c r="O352" s="184"/>
      <c r="P352" s="163"/>
      <c r="Q352" s="163"/>
      <c r="R352" s="163"/>
      <c r="S352" s="163"/>
      <c r="T352" s="163"/>
      <c r="U352" s="163"/>
    </row>
    <row r="353" spans="2:21">
      <c r="B353" s="178" t="s">
        <v>176</v>
      </c>
      <c r="C353" s="179"/>
      <c r="D353" s="179"/>
      <c r="E353" s="179"/>
      <c r="F353" s="179"/>
      <c r="G353" s="179"/>
      <c r="H353" s="179"/>
      <c r="I353" s="179"/>
      <c r="J353" s="179"/>
      <c r="K353" s="179"/>
      <c r="L353" s="179"/>
      <c r="M353" s="179"/>
      <c r="N353" s="179"/>
      <c r="O353" s="179"/>
      <c r="P353" s="179"/>
      <c r="Q353" s="179"/>
      <c r="R353" s="179"/>
      <c r="S353" s="179"/>
      <c r="T353" s="179"/>
      <c r="U353" s="186"/>
    </row>
    <row r="354" spans="2:21">
      <c r="B354" s="180"/>
      <c r="C354" s="181"/>
      <c r="D354" s="181"/>
      <c r="E354" s="181"/>
      <c r="F354" s="181"/>
      <c r="G354" s="181"/>
      <c r="H354" s="181"/>
      <c r="I354" s="181"/>
      <c r="J354" s="181"/>
      <c r="K354" s="181"/>
      <c r="L354" s="181"/>
      <c r="M354" s="181"/>
      <c r="N354" s="181"/>
      <c r="O354" s="181"/>
      <c r="P354" s="181"/>
      <c r="Q354" s="181"/>
      <c r="R354" s="181"/>
      <c r="S354" s="181"/>
      <c r="T354" s="181"/>
      <c r="U354" s="187"/>
    </row>
    <row r="355" spans="2:21">
      <c r="B355" s="178" t="s">
        <v>177</v>
      </c>
      <c r="C355" s="179"/>
      <c r="D355" s="179"/>
      <c r="E355" s="179"/>
      <c r="F355" s="179"/>
      <c r="G355" s="179"/>
      <c r="H355" s="179"/>
      <c r="I355" s="179"/>
      <c r="J355" s="179"/>
      <c r="K355" s="179"/>
      <c r="L355" s="179"/>
      <c r="M355" s="179"/>
      <c r="N355" s="179"/>
      <c r="O355" s="179"/>
      <c r="P355" s="179"/>
      <c r="Q355" s="179"/>
      <c r="R355" s="179"/>
      <c r="S355" s="179"/>
      <c r="T355" s="179"/>
      <c r="U355" s="186"/>
    </row>
    <row r="356" spans="2:21">
      <c r="B356" s="180"/>
      <c r="C356" s="181"/>
      <c r="D356" s="181"/>
      <c r="E356" s="181"/>
      <c r="F356" s="181"/>
      <c r="G356" s="181"/>
      <c r="H356" s="181"/>
      <c r="I356" s="181"/>
      <c r="J356" s="181"/>
      <c r="K356" s="181"/>
      <c r="L356" s="181"/>
      <c r="M356" s="181"/>
      <c r="N356" s="181"/>
      <c r="O356" s="181"/>
      <c r="P356" s="181"/>
      <c r="Q356" s="181"/>
      <c r="R356" s="181"/>
      <c r="S356" s="181"/>
      <c r="T356" s="181"/>
      <c r="U356" s="187"/>
    </row>
    <row r="357" spans="2:21">
      <c r="B357" s="183" t="str">
        <f>"第 2 页,共 "&amp;U314&amp;" 页"</f>
        <v>第 2 页,共  页</v>
      </c>
      <c r="C357" s="124"/>
      <c r="D357" s="124"/>
      <c r="E357" s="124"/>
      <c r="F357" s="124"/>
      <c r="G357" s="124"/>
      <c r="H357" s="124"/>
      <c r="I357" s="124"/>
      <c r="J357" s="124"/>
      <c r="K357" s="124"/>
      <c r="L357" s="124"/>
      <c r="M357" s="124"/>
      <c r="N357" s="124"/>
      <c r="O357" s="124"/>
      <c r="P357" s="124"/>
      <c r="Q357" s="124"/>
      <c r="R357" s="124"/>
      <c r="S357" s="124"/>
      <c r="T357" s="124"/>
      <c r="U357" s="188"/>
    </row>
    <row r="358" spans="2:21">
      <c r="B358" s="148">
        <f>SUM(D326:D356)</f>
        <v>0</v>
      </c>
      <c r="C358" s="45" t="s">
        <v>154</v>
      </c>
      <c r="D358" s="45"/>
      <c r="E358" s="45"/>
      <c r="F358" s="45"/>
      <c r="G358" s="45"/>
      <c r="H358" s="45"/>
      <c r="I358" s="45"/>
      <c r="J358" s="45"/>
      <c r="K358" s="45"/>
      <c r="L358" s="45"/>
      <c r="M358" s="45"/>
      <c r="N358" s="45"/>
      <c r="O358" s="45"/>
      <c r="P358" s="45"/>
      <c r="Q358" s="45"/>
      <c r="R358" s="45"/>
      <c r="S358" s="45"/>
      <c r="T358" s="45"/>
      <c r="U358" s="70"/>
    </row>
  </sheetData>
  <protectedRanges>
    <protectedRange sqref="I12:U13 B14:N14" name="区域4"/>
    <protectedRange sqref="W18:X24 X14:X15 X12 Y4:Y10 X4:X9" name="区域3"/>
    <protectedRange sqref="D36:E36 D38:E38" name="区域1_1"/>
    <protectedRange sqref="H59 K59 M59 P59 U59 R59 F59 H57 K57 M57 P57 U57 R57 F57 H61 K61 M61 P61 U61 R61 F61 H90 K90 M90 P90 U90 R90 F90 H103 K103 M103 P103 U103 R103 F103 H101 K101 M101 P101 U101 R101 F101 H105 K105 M105 P105 U105 R105 F105 H134 K134 M134 P134 U134 R134 F134 H147 K147 M147 P147 U147 R147 F147 H145 K145 M145 P145 U145 R145 F145 H149 K149 M149 P149 U149 R149 F149 H178 K178 M178 P178 U178 R178 F178 H191 K191 M191 P191 U191 R191 F191 H189 K189 M189 P189 U189 R189 F189 H193 K193 M193 P193 U193 R193 F193 H222 K222 M222 P222 U222 R222 F222 H235 K235 M235 P235 U235 R235 F235 H233 K233 M233 P233 U233 R233 F233 H237 K237 M237 P237 U237 R237 F237 H266 K266 M266 P266 U266 R266 F266 H279 K279 M279 P279 U279 R279 F279 H277 K277 M277 P277 U277 R277 F277 H281 K281 M281 P281 U281 R281 F281 H310 K310 M310 P310 U310 R310 F310 H323 K323 M323 P323 U323 R323 F323 H321 K321 M321 P321 U321 R321 F321 H325 K325 M325 P325 U325 R325 F325 H354 K354 M354 P354 U354 R354 F354" name="区域1_5"/>
  </protectedRanges>
  <mergeCells count="1309">
    <mergeCell ref="B1:U1"/>
    <mergeCell ref="B2:U2"/>
    <mergeCell ref="B3:U3"/>
    <mergeCell ref="B4:F4"/>
    <mergeCell ref="L4:P4"/>
    <mergeCell ref="B5:F5"/>
    <mergeCell ref="L5:P5"/>
    <mergeCell ref="B6:F6"/>
    <mergeCell ref="L6:P6"/>
    <mergeCell ref="B7:F7"/>
    <mergeCell ref="L7:P7"/>
    <mergeCell ref="B8:C8"/>
    <mergeCell ref="G8:H8"/>
    <mergeCell ref="L8:M8"/>
    <mergeCell ref="Q8:R8"/>
    <mergeCell ref="B9:C9"/>
    <mergeCell ref="G9:H9"/>
    <mergeCell ref="L9:M9"/>
    <mergeCell ref="Q9:R9"/>
    <mergeCell ref="B10:C10"/>
    <mergeCell ref="G10:H10"/>
    <mergeCell ref="L10:M10"/>
    <mergeCell ref="Q10:R10"/>
    <mergeCell ref="B11:C11"/>
    <mergeCell ref="G11:H11"/>
    <mergeCell ref="L11:M11"/>
    <mergeCell ref="Q11:R11"/>
    <mergeCell ref="B12:H12"/>
    <mergeCell ref="I12:U12"/>
    <mergeCell ref="B13:H13"/>
    <mergeCell ref="I13:U13"/>
    <mergeCell ref="B14:U14"/>
    <mergeCell ref="B15:U15"/>
    <mergeCell ref="B16:U16"/>
    <mergeCell ref="B17:F17"/>
    <mergeCell ref="G17:K17"/>
    <mergeCell ref="L17:P17"/>
    <mergeCell ref="Q17:U17"/>
    <mergeCell ref="B18:F18"/>
    <mergeCell ref="G18:K18"/>
    <mergeCell ref="L18:P18"/>
    <mergeCell ref="Q18:U18"/>
    <mergeCell ref="B31:F31"/>
    <mergeCell ref="B34:U34"/>
    <mergeCell ref="B35:U35"/>
    <mergeCell ref="B36:D36"/>
    <mergeCell ref="B37:D37"/>
    <mergeCell ref="B38:D38"/>
    <mergeCell ref="B39:D39"/>
    <mergeCell ref="B40:F40"/>
    <mergeCell ref="B43:F43"/>
    <mergeCell ref="B44:F44"/>
    <mergeCell ref="B45:F45"/>
    <mergeCell ref="B46:F46"/>
    <mergeCell ref="B47:E47"/>
    <mergeCell ref="F47:I47"/>
    <mergeCell ref="J47:N47"/>
    <mergeCell ref="O47:U47"/>
    <mergeCell ref="B48:E48"/>
    <mergeCell ref="F48:I48"/>
    <mergeCell ref="J48:N48"/>
    <mergeCell ref="O48:U48"/>
    <mergeCell ref="B49:U49"/>
    <mergeCell ref="C50:S50"/>
    <mergeCell ref="B51:U51"/>
    <mergeCell ref="B52:U52"/>
    <mergeCell ref="B53:U53"/>
    <mergeCell ref="B54:C54"/>
    <mergeCell ref="L54:M54"/>
    <mergeCell ref="B55:C55"/>
    <mergeCell ref="L55:M55"/>
    <mergeCell ref="B56:U56"/>
    <mergeCell ref="B57:U57"/>
    <mergeCell ref="B58:U58"/>
    <mergeCell ref="B59:U59"/>
    <mergeCell ref="B60:U60"/>
    <mergeCell ref="B61:U61"/>
    <mergeCell ref="G68:H68"/>
    <mergeCell ref="I68:J68"/>
    <mergeCell ref="K68:L68"/>
    <mergeCell ref="M68:N68"/>
    <mergeCell ref="C69:D69"/>
    <mergeCell ref="E69:F69"/>
    <mergeCell ref="G69:H69"/>
    <mergeCell ref="I69:J69"/>
    <mergeCell ref="K69:L69"/>
    <mergeCell ref="M69:N69"/>
    <mergeCell ref="C70:D70"/>
    <mergeCell ref="E70:F70"/>
    <mergeCell ref="G70:H70"/>
    <mergeCell ref="I70:J70"/>
    <mergeCell ref="K70:L70"/>
    <mergeCell ref="M70:N70"/>
    <mergeCell ref="C71:D71"/>
    <mergeCell ref="E71:F71"/>
    <mergeCell ref="G71:H71"/>
    <mergeCell ref="I71:J71"/>
    <mergeCell ref="K71:L71"/>
    <mergeCell ref="M71:N71"/>
    <mergeCell ref="C72:D72"/>
    <mergeCell ref="E72:F72"/>
    <mergeCell ref="G72:H72"/>
    <mergeCell ref="I72:J72"/>
    <mergeCell ref="K72:L72"/>
    <mergeCell ref="M72:N72"/>
    <mergeCell ref="C73:D73"/>
    <mergeCell ref="E73:F73"/>
    <mergeCell ref="G73:H73"/>
    <mergeCell ref="I73:J73"/>
    <mergeCell ref="K73:L73"/>
    <mergeCell ref="M73:N73"/>
    <mergeCell ref="C74:D74"/>
    <mergeCell ref="E74:F74"/>
    <mergeCell ref="G74:H74"/>
    <mergeCell ref="I74:J74"/>
    <mergeCell ref="K74:L74"/>
    <mergeCell ref="M74:N74"/>
    <mergeCell ref="C75:D75"/>
    <mergeCell ref="E75:F75"/>
    <mergeCell ref="G75:H75"/>
    <mergeCell ref="I75:J75"/>
    <mergeCell ref="K75:L75"/>
    <mergeCell ref="M75:N75"/>
    <mergeCell ref="C76:D76"/>
    <mergeCell ref="E76:F76"/>
    <mergeCell ref="G76:H76"/>
    <mergeCell ref="I76:J76"/>
    <mergeCell ref="K76:L76"/>
    <mergeCell ref="M76:N76"/>
    <mergeCell ref="C77:D77"/>
    <mergeCell ref="E77:F77"/>
    <mergeCell ref="G77:H77"/>
    <mergeCell ref="I77:J77"/>
    <mergeCell ref="K77:L77"/>
    <mergeCell ref="M77:N77"/>
    <mergeCell ref="C78:D78"/>
    <mergeCell ref="E78:F78"/>
    <mergeCell ref="G78:H78"/>
    <mergeCell ref="I78:J78"/>
    <mergeCell ref="K78:L78"/>
    <mergeCell ref="M78:N78"/>
    <mergeCell ref="C79:D79"/>
    <mergeCell ref="E79:F79"/>
    <mergeCell ref="G79:H79"/>
    <mergeCell ref="I79:J79"/>
    <mergeCell ref="K79:L79"/>
    <mergeCell ref="M79:N79"/>
    <mergeCell ref="C80:D80"/>
    <mergeCell ref="E80:F80"/>
    <mergeCell ref="G80:H80"/>
    <mergeCell ref="I80:J80"/>
    <mergeCell ref="K80:L80"/>
    <mergeCell ref="M80:N80"/>
    <mergeCell ref="C81:D81"/>
    <mergeCell ref="E81:F81"/>
    <mergeCell ref="G81:H81"/>
    <mergeCell ref="I81:J81"/>
    <mergeCell ref="K81:L81"/>
    <mergeCell ref="M81:N81"/>
    <mergeCell ref="C82:D82"/>
    <mergeCell ref="E82:F82"/>
    <mergeCell ref="G82:H82"/>
    <mergeCell ref="I82:J82"/>
    <mergeCell ref="K82:L82"/>
    <mergeCell ref="M82:N82"/>
    <mergeCell ref="C83:D83"/>
    <mergeCell ref="E83:F83"/>
    <mergeCell ref="G83:H83"/>
    <mergeCell ref="I83:J83"/>
    <mergeCell ref="K83:L83"/>
    <mergeCell ref="M83:N83"/>
    <mergeCell ref="C84:D84"/>
    <mergeCell ref="E84:F84"/>
    <mergeCell ref="G84:H84"/>
    <mergeCell ref="I84:J84"/>
    <mergeCell ref="K84:L84"/>
    <mergeCell ref="M84:N84"/>
    <mergeCell ref="C85:D85"/>
    <mergeCell ref="E85:F85"/>
    <mergeCell ref="G85:H85"/>
    <mergeCell ref="I85:J85"/>
    <mergeCell ref="K85:L85"/>
    <mergeCell ref="M85:N85"/>
    <mergeCell ref="C86:D86"/>
    <mergeCell ref="E86:F86"/>
    <mergeCell ref="G86:H86"/>
    <mergeCell ref="I86:J86"/>
    <mergeCell ref="K86:L86"/>
    <mergeCell ref="M86:N86"/>
    <mergeCell ref="C87:D87"/>
    <mergeCell ref="E87:F87"/>
    <mergeCell ref="G87:H87"/>
    <mergeCell ref="I87:J87"/>
    <mergeCell ref="K87:L87"/>
    <mergeCell ref="M87:N87"/>
    <mergeCell ref="C88:D88"/>
    <mergeCell ref="E88:F88"/>
    <mergeCell ref="G88:H88"/>
    <mergeCell ref="I88:J88"/>
    <mergeCell ref="K88:L88"/>
    <mergeCell ref="M88:N88"/>
    <mergeCell ref="B93:U93"/>
    <mergeCell ref="C94:S94"/>
    <mergeCell ref="B95:U95"/>
    <mergeCell ref="B96:U96"/>
    <mergeCell ref="B97:U97"/>
    <mergeCell ref="B98:C98"/>
    <mergeCell ref="L98:M98"/>
    <mergeCell ref="B99:C99"/>
    <mergeCell ref="L99:M99"/>
    <mergeCell ref="B100:U100"/>
    <mergeCell ref="B101:U101"/>
    <mergeCell ref="B102:U102"/>
    <mergeCell ref="B103:U103"/>
    <mergeCell ref="B104:U104"/>
    <mergeCell ref="B105:U105"/>
    <mergeCell ref="G112:H112"/>
    <mergeCell ref="I112:J112"/>
    <mergeCell ref="K112:L112"/>
    <mergeCell ref="M112:N112"/>
    <mergeCell ref="C113:D113"/>
    <mergeCell ref="E113:F113"/>
    <mergeCell ref="G113:H113"/>
    <mergeCell ref="I113:J113"/>
    <mergeCell ref="K113:L113"/>
    <mergeCell ref="M113:N113"/>
    <mergeCell ref="C114:D114"/>
    <mergeCell ref="E114:F114"/>
    <mergeCell ref="G114:H114"/>
    <mergeCell ref="I114:J114"/>
    <mergeCell ref="K114:L114"/>
    <mergeCell ref="M114:N114"/>
    <mergeCell ref="C115:D115"/>
    <mergeCell ref="E115:F115"/>
    <mergeCell ref="G115:H115"/>
    <mergeCell ref="I115:J115"/>
    <mergeCell ref="K115:L115"/>
    <mergeCell ref="M115:N115"/>
    <mergeCell ref="C116:D116"/>
    <mergeCell ref="E116:F116"/>
    <mergeCell ref="G116:H116"/>
    <mergeCell ref="I116:J116"/>
    <mergeCell ref="K116:L116"/>
    <mergeCell ref="M116:N116"/>
    <mergeCell ref="C117:D117"/>
    <mergeCell ref="E117:F117"/>
    <mergeCell ref="G117:H117"/>
    <mergeCell ref="I117:J117"/>
    <mergeCell ref="K117:L117"/>
    <mergeCell ref="M117:N117"/>
    <mergeCell ref="C118:D118"/>
    <mergeCell ref="E118:F118"/>
    <mergeCell ref="G118:H118"/>
    <mergeCell ref="I118:J118"/>
    <mergeCell ref="K118:L118"/>
    <mergeCell ref="M118:N118"/>
    <mergeCell ref="C119:D119"/>
    <mergeCell ref="E119:F119"/>
    <mergeCell ref="G119:H119"/>
    <mergeCell ref="I119:J119"/>
    <mergeCell ref="K119:L119"/>
    <mergeCell ref="M119:N119"/>
    <mergeCell ref="C120:D120"/>
    <mergeCell ref="E120:F120"/>
    <mergeCell ref="G120:H120"/>
    <mergeCell ref="I120:J120"/>
    <mergeCell ref="K120:L120"/>
    <mergeCell ref="M120:N120"/>
    <mergeCell ref="C121:D121"/>
    <mergeCell ref="E121:F121"/>
    <mergeCell ref="G121:H121"/>
    <mergeCell ref="I121:J121"/>
    <mergeCell ref="K121:L121"/>
    <mergeCell ref="M121:N121"/>
    <mergeCell ref="C122:D122"/>
    <mergeCell ref="E122:F122"/>
    <mergeCell ref="G122:H122"/>
    <mergeCell ref="I122:J122"/>
    <mergeCell ref="K122:L122"/>
    <mergeCell ref="M122:N122"/>
    <mergeCell ref="C123:D123"/>
    <mergeCell ref="E123:F123"/>
    <mergeCell ref="G123:H123"/>
    <mergeCell ref="I123:J123"/>
    <mergeCell ref="K123:L123"/>
    <mergeCell ref="M123:N123"/>
    <mergeCell ref="C124:D124"/>
    <mergeCell ref="E124:F124"/>
    <mergeCell ref="G124:H124"/>
    <mergeCell ref="I124:J124"/>
    <mergeCell ref="K124:L124"/>
    <mergeCell ref="M124:N124"/>
    <mergeCell ref="C125:D125"/>
    <mergeCell ref="E125:F125"/>
    <mergeCell ref="G125:H125"/>
    <mergeCell ref="I125:J125"/>
    <mergeCell ref="K125:L125"/>
    <mergeCell ref="M125:N125"/>
    <mergeCell ref="C126:D126"/>
    <mergeCell ref="E126:F126"/>
    <mergeCell ref="G126:H126"/>
    <mergeCell ref="I126:J126"/>
    <mergeCell ref="K126:L126"/>
    <mergeCell ref="M126:N126"/>
    <mergeCell ref="C127:D127"/>
    <mergeCell ref="E127:F127"/>
    <mergeCell ref="G127:H127"/>
    <mergeCell ref="I127:J127"/>
    <mergeCell ref="K127:L127"/>
    <mergeCell ref="M127:N127"/>
    <mergeCell ref="C128:D128"/>
    <mergeCell ref="E128:F128"/>
    <mergeCell ref="G128:H128"/>
    <mergeCell ref="I128:J128"/>
    <mergeCell ref="K128:L128"/>
    <mergeCell ref="M128:N128"/>
    <mergeCell ref="C129:D129"/>
    <mergeCell ref="E129:F129"/>
    <mergeCell ref="G129:H129"/>
    <mergeCell ref="I129:J129"/>
    <mergeCell ref="K129:L129"/>
    <mergeCell ref="M129:N129"/>
    <mergeCell ref="C130:D130"/>
    <mergeCell ref="E130:F130"/>
    <mergeCell ref="G130:H130"/>
    <mergeCell ref="I130:J130"/>
    <mergeCell ref="K130:L130"/>
    <mergeCell ref="M130:N130"/>
    <mergeCell ref="C131:D131"/>
    <mergeCell ref="E131:F131"/>
    <mergeCell ref="G131:H131"/>
    <mergeCell ref="I131:J131"/>
    <mergeCell ref="K131:L131"/>
    <mergeCell ref="M131:N131"/>
    <mergeCell ref="C132:D132"/>
    <mergeCell ref="E132:F132"/>
    <mergeCell ref="G132:H132"/>
    <mergeCell ref="I132:J132"/>
    <mergeCell ref="K132:L132"/>
    <mergeCell ref="M132:N132"/>
    <mergeCell ref="B137:U137"/>
    <mergeCell ref="C138:S138"/>
    <mergeCell ref="B139:U139"/>
    <mergeCell ref="B140:U140"/>
    <mergeCell ref="B141:U141"/>
    <mergeCell ref="B142:C142"/>
    <mergeCell ref="L142:M142"/>
    <mergeCell ref="B143:C143"/>
    <mergeCell ref="L143:M143"/>
    <mergeCell ref="B144:U144"/>
    <mergeCell ref="B145:U145"/>
    <mergeCell ref="B146:U146"/>
    <mergeCell ref="B147:U147"/>
    <mergeCell ref="B148:U148"/>
    <mergeCell ref="B149:U149"/>
    <mergeCell ref="G156:H156"/>
    <mergeCell ref="I156:J156"/>
    <mergeCell ref="K156:L156"/>
    <mergeCell ref="M156:N156"/>
    <mergeCell ref="C157:D157"/>
    <mergeCell ref="E157:F157"/>
    <mergeCell ref="G157:H157"/>
    <mergeCell ref="I157:J157"/>
    <mergeCell ref="K157:L157"/>
    <mergeCell ref="M157:N157"/>
    <mergeCell ref="C158:D158"/>
    <mergeCell ref="E158:F158"/>
    <mergeCell ref="G158:H158"/>
    <mergeCell ref="I158:J158"/>
    <mergeCell ref="K158:L158"/>
    <mergeCell ref="M158:N158"/>
    <mergeCell ref="C159:D159"/>
    <mergeCell ref="E159:F159"/>
    <mergeCell ref="G159:H159"/>
    <mergeCell ref="I159:J159"/>
    <mergeCell ref="K159:L159"/>
    <mergeCell ref="M159:N159"/>
    <mergeCell ref="C160:D160"/>
    <mergeCell ref="E160:F160"/>
    <mergeCell ref="G160:H160"/>
    <mergeCell ref="I160:J160"/>
    <mergeCell ref="K160:L160"/>
    <mergeCell ref="M160:N160"/>
    <mergeCell ref="C161:D161"/>
    <mergeCell ref="E161:F161"/>
    <mergeCell ref="G161:H161"/>
    <mergeCell ref="I161:J161"/>
    <mergeCell ref="K161:L161"/>
    <mergeCell ref="M161:N161"/>
    <mergeCell ref="C162:D162"/>
    <mergeCell ref="E162:F162"/>
    <mergeCell ref="G162:H162"/>
    <mergeCell ref="I162:J162"/>
    <mergeCell ref="K162:L162"/>
    <mergeCell ref="M162:N162"/>
    <mergeCell ref="C163:D163"/>
    <mergeCell ref="E163:F163"/>
    <mergeCell ref="G163:H163"/>
    <mergeCell ref="I163:J163"/>
    <mergeCell ref="K163:L163"/>
    <mergeCell ref="M163:N163"/>
    <mergeCell ref="C164:D164"/>
    <mergeCell ref="E164:F164"/>
    <mergeCell ref="G164:H164"/>
    <mergeCell ref="I164:J164"/>
    <mergeCell ref="K164:L164"/>
    <mergeCell ref="M164:N164"/>
    <mergeCell ref="C165:D165"/>
    <mergeCell ref="E165:F165"/>
    <mergeCell ref="G165:H165"/>
    <mergeCell ref="I165:J165"/>
    <mergeCell ref="K165:L165"/>
    <mergeCell ref="M165:N165"/>
    <mergeCell ref="C166:D166"/>
    <mergeCell ref="E166:F166"/>
    <mergeCell ref="G166:H166"/>
    <mergeCell ref="I166:J166"/>
    <mergeCell ref="K166:L166"/>
    <mergeCell ref="M166:N166"/>
    <mergeCell ref="C167:D167"/>
    <mergeCell ref="E167:F167"/>
    <mergeCell ref="G167:H167"/>
    <mergeCell ref="I167:J167"/>
    <mergeCell ref="K167:L167"/>
    <mergeCell ref="M167:N167"/>
    <mergeCell ref="C168:D168"/>
    <mergeCell ref="E168:F168"/>
    <mergeCell ref="G168:H168"/>
    <mergeCell ref="I168:J168"/>
    <mergeCell ref="K168:L168"/>
    <mergeCell ref="M168:N168"/>
    <mergeCell ref="C169:D169"/>
    <mergeCell ref="E169:F169"/>
    <mergeCell ref="G169:H169"/>
    <mergeCell ref="I169:J169"/>
    <mergeCell ref="K169:L169"/>
    <mergeCell ref="M169:N169"/>
    <mergeCell ref="C170:D170"/>
    <mergeCell ref="E170:F170"/>
    <mergeCell ref="G170:H170"/>
    <mergeCell ref="I170:J170"/>
    <mergeCell ref="K170:L170"/>
    <mergeCell ref="M170:N170"/>
    <mergeCell ref="C171:D171"/>
    <mergeCell ref="E171:F171"/>
    <mergeCell ref="G171:H171"/>
    <mergeCell ref="I171:J171"/>
    <mergeCell ref="K171:L171"/>
    <mergeCell ref="M171:N171"/>
    <mergeCell ref="C172:D172"/>
    <mergeCell ref="E172:F172"/>
    <mergeCell ref="G172:H172"/>
    <mergeCell ref="I172:J172"/>
    <mergeCell ref="K172:L172"/>
    <mergeCell ref="M172:N172"/>
    <mergeCell ref="C173:D173"/>
    <mergeCell ref="E173:F173"/>
    <mergeCell ref="G173:H173"/>
    <mergeCell ref="I173:J173"/>
    <mergeCell ref="K173:L173"/>
    <mergeCell ref="M173:N173"/>
    <mergeCell ref="C174:D174"/>
    <mergeCell ref="E174:F174"/>
    <mergeCell ref="G174:H174"/>
    <mergeCell ref="I174:J174"/>
    <mergeCell ref="K174:L174"/>
    <mergeCell ref="M174:N174"/>
    <mergeCell ref="C175:D175"/>
    <mergeCell ref="E175:F175"/>
    <mergeCell ref="G175:H175"/>
    <mergeCell ref="I175:J175"/>
    <mergeCell ref="K175:L175"/>
    <mergeCell ref="M175:N175"/>
    <mergeCell ref="C176:D176"/>
    <mergeCell ref="E176:F176"/>
    <mergeCell ref="G176:H176"/>
    <mergeCell ref="I176:J176"/>
    <mergeCell ref="K176:L176"/>
    <mergeCell ref="M176:N176"/>
    <mergeCell ref="B181:U181"/>
    <mergeCell ref="C182:S182"/>
    <mergeCell ref="B183:U183"/>
    <mergeCell ref="B184:U184"/>
    <mergeCell ref="B185:U185"/>
    <mergeCell ref="B186:C186"/>
    <mergeCell ref="L186:M186"/>
    <mergeCell ref="B187:C187"/>
    <mergeCell ref="L187:M187"/>
    <mergeCell ref="B188:U188"/>
    <mergeCell ref="B189:U189"/>
    <mergeCell ref="B190:U190"/>
    <mergeCell ref="B191:U191"/>
    <mergeCell ref="B192:U192"/>
    <mergeCell ref="B193:U193"/>
    <mergeCell ref="G200:H200"/>
    <mergeCell ref="I200:J200"/>
    <mergeCell ref="K200:L200"/>
    <mergeCell ref="M200:N200"/>
    <mergeCell ref="C201:D201"/>
    <mergeCell ref="E201:F201"/>
    <mergeCell ref="G201:H201"/>
    <mergeCell ref="I201:J201"/>
    <mergeCell ref="K201:L201"/>
    <mergeCell ref="M201:N201"/>
    <mergeCell ref="C202:D202"/>
    <mergeCell ref="E202:F202"/>
    <mergeCell ref="G202:H202"/>
    <mergeCell ref="I202:J202"/>
    <mergeCell ref="K202:L202"/>
    <mergeCell ref="M202:N202"/>
    <mergeCell ref="C203:D203"/>
    <mergeCell ref="E203:F203"/>
    <mergeCell ref="G203:H203"/>
    <mergeCell ref="I203:J203"/>
    <mergeCell ref="K203:L203"/>
    <mergeCell ref="M203:N203"/>
    <mergeCell ref="C204:D204"/>
    <mergeCell ref="E204:F204"/>
    <mergeCell ref="G204:H204"/>
    <mergeCell ref="I204:J204"/>
    <mergeCell ref="K204:L204"/>
    <mergeCell ref="M204:N204"/>
    <mergeCell ref="C205:D205"/>
    <mergeCell ref="E205:F205"/>
    <mergeCell ref="G205:H205"/>
    <mergeCell ref="I205:J205"/>
    <mergeCell ref="K205:L205"/>
    <mergeCell ref="M205:N205"/>
    <mergeCell ref="C206:D206"/>
    <mergeCell ref="E206:F206"/>
    <mergeCell ref="G206:H206"/>
    <mergeCell ref="I206:J206"/>
    <mergeCell ref="K206:L206"/>
    <mergeCell ref="M206:N206"/>
    <mergeCell ref="C207:D207"/>
    <mergeCell ref="E207:F207"/>
    <mergeCell ref="G207:H207"/>
    <mergeCell ref="I207:J207"/>
    <mergeCell ref="K207:L207"/>
    <mergeCell ref="M207:N207"/>
    <mergeCell ref="C208:D208"/>
    <mergeCell ref="E208:F208"/>
    <mergeCell ref="G208:H208"/>
    <mergeCell ref="I208:J208"/>
    <mergeCell ref="K208:L208"/>
    <mergeCell ref="M208:N208"/>
    <mergeCell ref="C209:D209"/>
    <mergeCell ref="E209:F209"/>
    <mergeCell ref="G209:H209"/>
    <mergeCell ref="I209:J209"/>
    <mergeCell ref="K209:L209"/>
    <mergeCell ref="M209:N209"/>
    <mergeCell ref="C210:D210"/>
    <mergeCell ref="E210:F210"/>
    <mergeCell ref="G210:H210"/>
    <mergeCell ref="I210:J210"/>
    <mergeCell ref="K210:L210"/>
    <mergeCell ref="M210:N210"/>
    <mergeCell ref="C211:D211"/>
    <mergeCell ref="E211:F211"/>
    <mergeCell ref="G211:H211"/>
    <mergeCell ref="I211:J211"/>
    <mergeCell ref="K211:L211"/>
    <mergeCell ref="M211:N211"/>
    <mergeCell ref="C212:D212"/>
    <mergeCell ref="E212:F212"/>
    <mergeCell ref="G212:H212"/>
    <mergeCell ref="I212:J212"/>
    <mergeCell ref="K212:L212"/>
    <mergeCell ref="M212:N212"/>
    <mergeCell ref="C213:D213"/>
    <mergeCell ref="E213:F213"/>
    <mergeCell ref="G213:H213"/>
    <mergeCell ref="I213:J213"/>
    <mergeCell ref="K213:L213"/>
    <mergeCell ref="M213:N213"/>
    <mergeCell ref="C214:D214"/>
    <mergeCell ref="E214:F214"/>
    <mergeCell ref="G214:H214"/>
    <mergeCell ref="I214:J214"/>
    <mergeCell ref="K214:L214"/>
    <mergeCell ref="M214:N214"/>
    <mergeCell ref="C215:D215"/>
    <mergeCell ref="E215:F215"/>
    <mergeCell ref="G215:H215"/>
    <mergeCell ref="I215:J215"/>
    <mergeCell ref="K215:L215"/>
    <mergeCell ref="M215:N215"/>
    <mergeCell ref="C216:D216"/>
    <mergeCell ref="E216:F216"/>
    <mergeCell ref="G216:H216"/>
    <mergeCell ref="I216:J216"/>
    <mergeCell ref="K216:L216"/>
    <mergeCell ref="M216:N216"/>
    <mergeCell ref="C217:D217"/>
    <mergeCell ref="E217:F217"/>
    <mergeCell ref="G217:H217"/>
    <mergeCell ref="I217:J217"/>
    <mergeCell ref="K217:L217"/>
    <mergeCell ref="M217:N217"/>
    <mergeCell ref="C218:D218"/>
    <mergeCell ref="E218:F218"/>
    <mergeCell ref="G218:H218"/>
    <mergeCell ref="I218:J218"/>
    <mergeCell ref="K218:L218"/>
    <mergeCell ref="M218:N218"/>
    <mergeCell ref="C219:D219"/>
    <mergeCell ref="E219:F219"/>
    <mergeCell ref="G219:H219"/>
    <mergeCell ref="I219:J219"/>
    <mergeCell ref="K219:L219"/>
    <mergeCell ref="M219:N219"/>
    <mergeCell ref="C220:D220"/>
    <mergeCell ref="E220:F220"/>
    <mergeCell ref="G220:H220"/>
    <mergeCell ref="I220:J220"/>
    <mergeCell ref="K220:L220"/>
    <mergeCell ref="M220:N220"/>
    <mergeCell ref="B225:U225"/>
    <mergeCell ref="C226:S226"/>
    <mergeCell ref="B227:U227"/>
    <mergeCell ref="B228:U228"/>
    <mergeCell ref="B229:U229"/>
    <mergeCell ref="B230:C230"/>
    <mergeCell ref="L230:M230"/>
    <mergeCell ref="B231:C231"/>
    <mergeCell ref="L231:M231"/>
    <mergeCell ref="B232:U232"/>
    <mergeCell ref="B233:U233"/>
    <mergeCell ref="B234:U234"/>
    <mergeCell ref="B235:U235"/>
    <mergeCell ref="B236:U236"/>
    <mergeCell ref="B237:U237"/>
    <mergeCell ref="G244:H244"/>
    <mergeCell ref="I244:J244"/>
    <mergeCell ref="K244:L244"/>
    <mergeCell ref="M244:N244"/>
    <mergeCell ref="C245:D245"/>
    <mergeCell ref="E245:F245"/>
    <mergeCell ref="G245:H245"/>
    <mergeCell ref="I245:J245"/>
    <mergeCell ref="K245:L245"/>
    <mergeCell ref="M245:N245"/>
    <mergeCell ref="C246:D246"/>
    <mergeCell ref="E246:F246"/>
    <mergeCell ref="G246:H246"/>
    <mergeCell ref="I246:J246"/>
    <mergeCell ref="K246:L246"/>
    <mergeCell ref="M246:N246"/>
    <mergeCell ref="C247:D247"/>
    <mergeCell ref="E247:F247"/>
    <mergeCell ref="G247:H247"/>
    <mergeCell ref="I247:J247"/>
    <mergeCell ref="K247:L247"/>
    <mergeCell ref="M247:N247"/>
    <mergeCell ref="C248:D248"/>
    <mergeCell ref="E248:F248"/>
    <mergeCell ref="G248:H248"/>
    <mergeCell ref="I248:J248"/>
    <mergeCell ref="K248:L248"/>
    <mergeCell ref="M248:N248"/>
    <mergeCell ref="C249:D249"/>
    <mergeCell ref="E249:F249"/>
    <mergeCell ref="G249:H249"/>
    <mergeCell ref="I249:J249"/>
    <mergeCell ref="K249:L249"/>
    <mergeCell ref="M249:N249"/>
    <mergeCell ref="C250:D250"/>
    <mergeCell ref="E250:F250"/>
    <mergeCell ref="G250:H250"/>
    <mergeCell ref="I250:J250"/>
    <mergeCell ref="K250:L250"/>
    <mergeCell ref="M250:N250"/>
    <mergeCell ref="C251:D251"/>
    <mergeCell ref="E251:F251"/>
    <mergeCell ref="G251:H251"/>
    <mergeCell ref="I251:J251"/>
    <mergeCell ref="K251:L251"/>
    <mergeCell ref="M251:N251"/>
    <mergeCell ref="C252:D252"/>
    <mergeCell ref="E252:F252"/>
    <mergeCell ref="G252:H252"/>
    <mergeCell ref="I252:J252"/>
    <mergeCell ref="K252:L252"/>
    <mergeCell ref="M252:N252"/>
    <mergeCell ref="C253:D253"/>
    <mergeCell ref="E253:F253"/>
    <mergeCell ref="G253:H253"/>
    <mergeCell ref="I253:J253"/>
    <mergeCell ref="K253:L253"/>
    <mergeCell ref="M253:N253"/>
    <mergeCell ref="C254:D254"/>
    <mergeCell ref="E254:F254"/>
    <mergeCell ref="G254:H254"/>
    <mergeCell ref="I254:J254"/>
    <mergeCell ref="K254:L254"/>
    <mergeCell ref="M254:N254"/>
    <mergeCell ref="C255:D255"/>
    <mergeCell ref="E255:F255"/>
    <mergeCell ref="G255:H255"/>
    <mergeCell ref="I255:J255"/>
    <mergeCell ref="K255:L255"/>
    <mergeCell ref="M255:N255"/>
    <mergeCell ref="C256:D256"/>
    <mergeCell ref="E256:F256"/>
    <mergeCell ref="G256:H256"/>
    <mergeCell ref="I256:J256"/>
    <mergeCell ref="K256:L256"/>
    <mergeCell ref="M256:N256"/>
    <mergeCell ref="C257:D257"/>
    <mergeCell ref="E257:F257"/>
    <mergeCell ref="G257:H257"/>
    <mergeCell ref="I257:J257"/>
    <mergeCell ref="K257:L257"/>
    <mergeCell ref="M257:N257"/>
    <mergeCell ref="C258:D258"/>
    <mergeCell ref="E258:F258"/>
    <mergeCell ref="G258:H258"/>
    <mergeCell ref="I258:J258"/>
    <mergeCell ref="K258:L258"/>
    <mergeCell ref="M258:N258"/>
    <mergeCell ref="C259:D259"/>
    <mergeCell ref="E259:F259"/>
    <mergeCell ref="G259:H259"/>
    <mergeCell ref="I259:J259"/>
    <mergeCell ref="K259:L259"/>
    <mergeCell ref="M259:N259"/>
    <mergeCell ref="C260:D260"/>
    <mergeCell ref="E260:F260"/>
    <mergeCell ref="G260:H260"/>
    <mergeCell ref="I260:J260"/>
    <mergeCell ref="K260:L260"/>
    <mergeCell ref="M260:N260"/>
    <mergeCell ref="C261:D261"/>
    <mergeCell ref="E261:F261"/>
    <mergeCell ref="G261:H261"/>
    <mergeCell ref="I261:J261"/>
    <mergeCell ref="K261:L261"/>
    <mergeCell ref="M261:N261"/>
    <mergeCell ref="C262:D262"/>
    <mergeCell ref="E262:F262"/>
    <mergeCell ref="G262:H262"/>
    <mergeCell ref="I262:J262"/>
    <mergeCell ref="K262:L262"/>
    <mergeCell ref="M262:N262"/>
    <mergeCell ref="C263:D263"/>
    <mergeCell ref="E263:F263"/>
    <mergeCell ref="G263:H263"/>
    <mergeCell ref="I263:J263"/>
    <mergeCell ref="K263:L263"/>
    <mergeCell ref="M263:N263"/>
    <mergeCell ref="C264:D264"/>
    <mergeCell ref="E264:F264"/>
    <mergeCell ref="G264:H264"/>
    <mergeCell ref="I264:J264"/>
    <mergeCell ref="K264:L264"/>
    <mergeCell ref="M264:N264"/>
    <mergeCell ref="B269:U269"/>
    <mergeCell ref="C270:S270"/>
    <mergeCell ref="B271:U271"/>
    <mergeCell ref="B272:U272"/>
    <mergeCell ref="B273:U273"/>
    <mergeCell ref="B274:C274"/>
    <mergeCell ref="L274:M274"/>
    <mergeCell ref="B275:C275"/>
    <mergeCell ref="L275:M275"/>
    <mergeCell ref="B276:U276"/>
    <mergeCell ref="B277:U277"/>
    <mergeCell ref="B278:U278"/>
    <mergeCell ref="B279:U279"/>
    <mergeCell ref="B280:U280"/>
    <mergeCell ref="B281:U281"/>
    <mergeCell ref="G288:H288"/>
    <mergeCell ref="I288:J288"/>
    <mergeCell ref="K288:L288"/>
    <mergeCell ref="M288:N288"/>
    <mergeCell ref="C289:D289"/>
    <mergeCell ref="E289:F289"/>
    <mergeCell ref="G289:H289"/>
    <mergeCell ref="I289:J289"/>
    <mergeCell ref="K289:L289"/>
    <mergeCell ref="M289:N289"/>
    <mergeCell ref="C290:D290"/>
    <mergeCell ref="E290:F290"/>
    <mergeCell ref="G290:H290"/>
    <mergeCell ref="I290:J290"/>
    <mergeCell ref="K290:L290"/>
    <mergeCell ref="M290:N290"/>
    <mergeCell ref="C291:D291"/>
    <mergeCell ref="E291:F291"/>
    <mergeCell ref="G291:H291"/>
    <mergeCell ref="I291:J291"/>
    <mergeCell ref="K291:L291"/>
    <mergeCell ref="M291:N291"/>
    <mergeCell ref="C292:D292"/>
    <mergeCell ref="E292:F292"/>
    <mergeCell ref="G292:H292"/>
    <mergeCell ref="I292:J292"/>
    <mergeCell ref="K292:L292"/>
    <mergeCell ref="M292:N292"/>
    <mergeCell ref="C293:D293"/>
    <mergeCell ref="E293:F293"/>
    <mergeCell ref="G293:H293"/>
    <mergeCell ref="I293:J293"/>
    <mergeCell ref="K293:L293"/>
    <mergeCell ref="M293:N293"/>
    <mergeCell ref="C294:D294"/>
    <mergeCell ref="E294:F294"/>
    <mergeCell ref="G294:H294"/>
    <mergeCell ref="I294:J294"/>
    <mergeCell ref="K294:L294"/>
    <mergeCell ref="M294:N294"/>
    <mergeCell ref="C295:D295"/>
    <mergeCell ref="E295:F295"/>
    <mergeCell ref="G295:H295"/>
    <mergeCell ref="I295:J295"/>
    <mergeCell ref="K295:L295"/>
    <mergeCell ref="M295:N295"/>
    <mergeCell ref="C296:D296"/>
    <mergeCell ref="E296:F296"/>
    <mergeCell ref="G296:H296"/>
    <mergeCell ref="I296:J296"/>
    <mergeCell ref="K296:L296"/>
    <mergeCell ref="M296:N296"/>
    <mergeCell ref="C297:D297"/>
    <mergeCell ref="E297:F297"/>
    <mergeCell ref="G297:H297"/>
    <mergeCell ref="I297:J297"/>
    <mergeCell ref="K297:L297"/>
    <mergeCell ref="M297:N297"/>
    <mergeCell ref="C298:D298"/>
    <mergeCell ref="E298:F298"/>
    <mergeCell ref="G298:H298"/>
    <mergeCell ref="I298:J298"/>
    <mergeCell ref="K298:L298"/>
    <mergeCell ref="M298:N298"/>
    <mergeCell ref="C299:D299"/>
    <mergeCell ref="E299:F299"/>
    <mergeCell ref="G299:H299"/>
    <mergeCell ref="I299:J299"/>
    <mergeCell ref="K299:L299"/>
    <mergeCell ref="M299:N299"/>
    <mergeCell ref="C300:D300"/>
    <mergeCell ref="E300:F300"/>
    <mergeCell ref="G300:H300"/>
    <mergeCell ref="I300:J300"/>
    <mergeCell ref="K300:L300"/>
    <mergeCell ref="M300:N300"/>
    <mergeCell ref="C301:D301"/>
    <mergeCell ref="E301:F301"/>
    <mergeCell ref="G301:H301"/>
    <mergeCell ref="I301:J301"/>
    <mergeCell ref="K301:L301"/>
    <mergeCell ref="M301:N301"/>
    <mergeCell ref="C302:D302"/>
    <mergeCell ref="E302:F302"/>
    <mergeCell ref="G302:H302"/>
    <mergeCell ref="I302:J302"/>
    <mergeCell ref="K302:L302"/>
    <mergeCell ref="M302:N302"/>
    <mergeCell ref="C303:D303"/>
    <mergeCell ref="E303:F303"/>
    <mergeCell ref="G303:H303"/>
    <mergeCell ref="I303:J303"/>
    <mergeCell ref="K303:L303"/>
    <mergeCell ref="M303:N303"/>
    <mergeCell ref="C304:D304"/>
    <mergeCell ref="E304:F304"/>
    <mergeCell ref="G304:H304"/>
    <mergeCell ref="I304:J304"/>
    <mergeCell ref="K304:L304"/>
    <mergeCell ref="M304:N304"/>
    <mergeCell ref="C305:D305"/>
    <mergeCell ref="E305:F305"/>
    <mergeCell ref="G305:H305"/>
    <mergeCell ref="I305:J305"/>
    <mergeCell ref="K305:L305"/>
    <mergeCell ref="M305:N305"/>
    <mergeCell ref="C306:D306"/>
    <mergeCell ref="E306:F306"/>
    <mergeCell ref="G306:H306"/>
    <mergeCell ref="I306:J306"/>
    <mergeCell ref="K306:L306"/>
    <mergeCell ref="M306:N306"/>
    <mergeCell ref="C307:D307"/>
    <mergeCell ref="E307:F307"/>
    <mergeCell ref="G307:H307"/>
    <mergeCell ref="I307:J307"/>
    <mergeCell ref="K307:L307"/>
    <mergeCell ref="M307:N307"/>
    <mergeCell ref="C308:D308"/>
    <mergeCell ref="E308:F308"/>
    <mergeCell ref="G308:H308"/>
    <mergeCell ref="I308:J308"/>
    <mergeCell ref="K308:L308"/>
    <mergeCell ref="M308:N308"/>
    <mergeCell ref="B313:U313"/>
    <mergeCell ref="C314:S314"/>
    <mergeCell ref="B315:U315"/>
    <mergeCell ref="B316:U316"/>
    <mergeCell ref="B317:U317"/>
    <mergeCell ref="B318:C318"/>
    <mergeCell ref="L318:M318"/>
    <mergeCell ref="B319:C319"/>
    <mergeCell ref="L319:M319"/>
    <mergeCell ref="B320:U320"/>
    <mergeCell ref="B321:U321"/>
    <mergeCell ref="B322:U322"/>
    <mergeCell ref="B323:U323"/>
    <mergeCell ref="B324:U324"/>
    <mergeCell ref="B325:U325"/>
    <mergeCell ref="G332:H332"/>
    <mergeCell ref="I332:J332"/>
    <mergeCell ref="K332:L332"/>
    <mergeCell ref="M332:N332"/>
    <mergeCell ref="C333:D333"/>
    <mergeCell ref="E333:F333"/>
    <mergeCell ref="G333:H333"/>
    <mergeCell ref="I333:J333"/>
    <mergeCell ref="K333:L333"/>
    <mergeCell ref="M333:N333"/>
    <mergeCell ref="C334:D334"/>
    <mergeCell ref="E334:F334"/>
    <mergeCell ref="G334:H334"/>
    <mergeCell ref="I334:J334"/>
    <mergeCell ref="K334:L334"/>
    <mergeCell ref="M334:N334"/>
    <mergeCell ref="C335:D335"/>
    <mergeCell ref="E335:F335"/>
    <mergeCell ref="G335:H335"/>
    <mergeCell ref="I335:J335"/>
    <mergeCell ref="K335:L335"/>
    <mergeCell ref="M335:N335"/>
    <mergeCell ref="C336:D336"/>
    <mergeCell ref="E336:F336"/>
    <mergeCell ref="G336:H336"/>
    <mergeCell ref="I336:J336"/>
    <mergeCell ref="K336:L336"/>
    <mergeCell ref="M336:N336"/>
    <mergeCell ref="C337:D337"/>
    <mergeCell ref="E337:F337"/>
    <mergeCell ref="G337:H337"/>
    <mergeCell ref="I337:J337"/>
    <mergeCell ref="K337:L337"/>
    <mergeCell ref="M337:N337"/>
    <mergeCell ref="C338:D338"/>
    <mergeCell ref="E338:F338"/>
    <mergeCell ref="G338:H338"/>
    <mergeCell ref="I338:J338"/>
    <mergeCell ref="K338:L338"/>
    <mergeCell ref="M338:N338"/>
    <mergeCell ref="C339:D339"/>
    <mergeCell ref="E339:F339"/>
    <mergeCell ref="G339:H339"/>
    <mergeCell ref="I339:J339"/>
    <mergeCell ref="K339:L339"/>
    <mergeCell ref="M339:N339"/>
    <mergeCell ref="C340:D340"/>
    <mergeCell ref="E340:F340"/>
    <mergeCell ref="G340:H340"/>
    <mergeCell ref="I340:J340"/>
    <mergeCell ref="K340:L340"/>
    <mergeCell ref="M340:N340"/>
    <mergeCell ref="C341:D341"/>
    <mergeCell ref="E341:F341"/>
    <mergeCell ref="G341:H341"/>
    <mergeCell ref="I341:J341"/>
    <mergeCell ref="K341:L341"/>
    <mergeCell ref="M341:N341"/>
    <mergeCell ref="C342:D342"/>
    <mergeCell ref="E342:F342"/>
    <mergeCell ref="G342:H342"/>
    <mergeCell ref="I342:J342"/>
    <mergeCell ref="K342:L342"/>
    <mergeCell ref="M342:N342"/>
    <mergeCell ref="C343:D343"/>
    <mergeCell ref="E343:F343"/>
    <mergeCell ref="G343:H343"/>
    <mergeCell ref="I343:J343"/>
    <mergeCell ref="K343:L343"/>
    <mergeCell ref="M343:N343"/>
    <mergeCell ref="C344:D344"/>
    <mergeCell ref="E344:F344"/>
    <mergeCell ref="G344:H344"/>
    <mergeCell ref="I344:J344"/>
    <mergeCell ref="K344:L344"/>
    <mergeCell ref="M344:N344"/>
    <mergeCell ref="C345:D345"/>
    <mergeCell ref="E345:F345"/>
    <mergeCell ref="G345:H345"/>
    <mergeCell ref="I345:J345"/>
    <mergeCell ref="K345:L345"/>
    <mergeCell ref="M345:N345"/>
    <mergeCell ref="C346:D346"/>
    <mergeCell ref="E346:F346"/>
    <mergeCell ref="G346:H346"/>
    <mergeCell ref="I346:J346"/>
    <mergeCell ref="K346:L346"/>
    <mergeCell ref="M346:N346"/>
    <mergeCell ref="C347:D347"/>
    <mergeCell ref="E347:F347"/>
    <mergeCell ref="G347:H347"/>
    <mergeCell ref="I347:J347"/>
    <mergeCell ref="K347:L347"/>
    <mergeCell ref="M347:N347"/>
    <mergeCell ref="C348:D348"/>
    <mergeCell ref="E348:F348"/>
    <mergeCell ref="G348:H348"/>
    <mergeCell ref="I348:J348"/>
    <mergeCell ref="K348:L348"/>
    <mergeCell ref="M348:N348"/>
    <mergeCell ref="C349:D349"/>
    <mergeCell ref="E349:F349"/>
    <mergeCell ref="G349:H349"/>
    <mergeCell ref="I349:J349"/>
    <mergeCell ref="K349:L349"/>
    <mergeCell ref="M349:N349"/>
    <mergeCell ref="C350:D350"/>
    <mergeCell ref="E350:F350"/>
    <mergeCell ref="G350:H350"/>
    <mergeCell ref="I350:J350"/>
    <mergeCell ref="K350:L350"/>
    <mergeCell ref="M350:N350"/>
    <mergeCell ref="C351:D351"/>
    <mergeCell ref="E351:F351"/>
    <mergeCell ref="G351:H351"/>
    <mergeCell ref="I351:J351"/>
    <mergeCell ref="K351:L351"/>
    <mergeCell ref="M351:N351"/>
    <mergeCell ref="C352:D352"/>
    <mergeCell ref="E352:F352"/>
    <mergeCell ref="G352:H352"/>
    <mergeCell ref="I352:J352"/>
    <mergeCell ref="K352:L352"/>
    <mergeCell ref="M352:N352"/>
    <mergeCell ref="B357:U357"/>
    <mergeCell ref="C358:S358"/>
    <mergeCell ref="B62:B68"/>
    <mergeCell ref="B69:B73"/>
    <mergeCell ref="B74:B78"/>
    <mergeCell ref="B79:B83"/>
    <mergeCell ref="B84:B88"/>
    <mergeCell ref="B106:B112"/>
    <mergeCell ref="B113:B117"/>
    <mergeCell ref="B118:B122"/>
    <mergeCell ref="B123:B127"/>
    <mergeCell ref="B128:B132"/>
    <mergeCell ref="B150:B156"/>
    <mergeCell ref="B157:B161"/>
    <mergeCell ref="B162:B166"/>
    <mergeCell ref="B167:B171"/>
    <mergeCell ref="B172:B176"/>
    <mergeCell ref="B194:B200"/>
    <mergeCell ref="B201:B205"/>
    <mergeCell ref="B206:B210"/>
    <mergeCell ref="B211:B215"/>
    <mergeCell ref="B216:B220"/>
    <mergeCell ref="B238:B244"/>
    <mergeCell ref="B245:B249"/>
    <mergeCell ref="B250:B254"/>
    <mergeCell ref="B255:B259"/>
    <mergeCell ref="B260:B264"/>
    <mergeCell ref="B282:B288"/>
    <mergeCell ref="B289:B293"/>
    <mergeCell ref="B294:B298"/>
    <mergeCell ref="B299:B303"/>
    <mergeCell ref="B304:B308"/>
    <mergeCell ref="B326:B332"/>
    <mergeCell ref="B333:B337"/>
    <mergeCell ref="B338:B342"/>
    <mergeCell ref="B343:B347"/>
    <mergeCell ref="B348:B352"/>
    <mergeCell ref="O62:O68"/>
    <mergeCell ref="O106:O112"/>
    <mergeCell ref="O150:O156"/>
    <mergeCell ref="O194:O200"/>
    <mergeCell ref="O238:O244"/>
    <mergeCell ref="O282:O288"/>
    <mergeCell ref="O326:O332"/>
    <mergeCell ref="V4:V5"/>
    <mergeCell ref="V6:V7"/>
    <mergeCell ref="V8:V9"/>
    <mergeCell ref="V10:V11"/>
    <mergeCell ref="V12:V15"/>
    <mergeCell ref="V17:V18"/>
    <mergeCell ref="V19:V21"/>
    <mergeCell ref="V22:V24"/>
    <mergeCell ref="V25:V27"/>
    <mergeCell ref="V28:V30"/>
    <mergeCell ref="V31:V33"/>
    <mergeCell ref="V36:V37"/>
    <mergeCell ref="V38:V39"/>
    <mergeCell ref="V43:V44"/>
    <mergeCell ref="V45:V46"/>
    <mergeCell ref="V54:V55"/>
    <mergeCell ref="V96:V97"/>
    <mergeCell ref="X18:X24"/>
    <mergeCell ref="G40:U42"/>
    <mergeCell ref="G43:U44"/>
    <mergeCell ref="G45:U46"/>
    <mergeCell ref="B41:F42"/>
    <mergeCell ref="D10:F11"/>
    <mergeCell ref="S10:U11"/>
    <mergeCell ref="N10:P11"/>
    <mergeCell ref="B22:F24"/>
    <mergeCell ref="G22:K24"/>
    <mergeCell ref="L22:P24"/>
    <mergeCell ref="Q22:U24"/>
    <mergeCell ref="B25:F27"/>
    <mergeCell ref="G25:K27"/>
    <mergeCell ref="L25:P27"/>
    <mergeCell ref="Q25:U27"/>
    <mergeCell ref="B28:F30"/>
    <mergeCell ref="G28:K30"/>
    <mergeCell ref="L28:P30"/>
    <mergeCell ref="Q28:U30"/>
    <mergeCell ref="N8:P9"/>
    <mergeCell ref="B32:F33"/>
    <mergeCell ref="G31:U33"/>
    <mergeCell ref="E36:I37"/>
    <mergeCell ref="J36:U37"/>
    <mergeCell ref="D8:F9"/>
    <mergeCell ref="S8:U9"/>
    <mergeCell ref="E38:U39"/>
    <mergeCell ref="B19:F21"/>
    <mergeCell ref="G19:K21"/>
    <mergeCell ref="L19:P21"/>
    <mergeCell ref="Q19:U21"/>
    <mergeCell ref="G4:K5"/>
    <mergeCell ref="Q4:U5"/>
    <mergeCell ref="G6:K7"/>
    <mergeCell ref="Q6:U7"/>
    <mergeCell ref="I8:K9"/>
    <mergeCell ref="I10:K11"/>
    <mergeCell ref="D54:K55"/>
    <mergeCell ref="N54:U55"/>
    <mergeCell ref="P62:S65"/>
    <mergeCell ref="C62:D68"/>
    <mergeCell ref="E62:F68"/>
    <mergeCell ref="G62:N65"/>
    <mergeCell ref="G66:J67"/>
    <mergeCell ref="K66:N67"/>
    <mergeCell ref="P66:Q68"/>
    <mergeCell ref="R66:S68"/>
    <mergeCell ref="T62:U68"/>
    <mergeCell ref="P69:Q73"/>
    <mergeCell ref="R69:S73"/>
    <mergeCell ref="T69:U73"/>
    <mergeCell ref="P74:Q78"/>
    <mergeCell ref="R74:S78"/>
    <mergeCell ref="T74:U78"/>
    <mergeCell ref="B91:U92"/>
    <mergeCell ref="P79:Q83"/>
    <mergeCell ref="R79:S83"/>
    <mergeCell ref="T79:U83"/>
    <mergeCell ref="P84:Q88"/>
    <mergeCell ref="R84:S88"/>
    <mergeCell ref="T84:U88"/>
    <mergeCell ref="B89:U90"/>
    <mergeCell ref="D98:K99"/>
    <mergeCell ref="N98:U99"/>
    <mergeCell ref="C106:D112"/>
    <mergeCell ref="E106:F112"/>
    <mergeCell ref="G106:N109"/>
    <mergeCell ref="P106:S109"/>
    <mergeCell ref="T106:U112"/>
    <mergeCell ref="G110:J111"/>
    <mergeCell ref="K110:N111"/>
    <mergeCell ref="P110:Q112"/>
    <mergeCell ref="R110:S112"/>
    <mergeCell ref="P113:Q117"/>
    <mergeCell ref="R113:S117"/>
    <mergeCell ref="T113:U117"/>
    <mergeCell ref="P118:Q122"/>
    <mergeCell ref="R118:S122"/>
    <mergeCell ref="T118:U122"/>
    <mergeCell ref="P123:Q127"/>
    <mergeCell ref="R123:S127"/>
    <mergeCell ref="T123:U127"/>
    <mergeCell ref="P128:Q132"/>
    <mergeCell ref="R128:S132"/>
    <mergeCell ref="T128:U132"/>
    <mergeCell ref="B133:U134"/>
    <mergeCell ref="B135:U136"/>
    <mergeCell ref="D142:K143"/>
    <mergeCell ref="N142:U143"/>
    <mergeCell ref="C150:D156"/>
    <mergeCell ref="E150:F156"/>
    <mergeCell ref="G150:N153"/>
    <mergeCell ref="P150:S153"/>
    <mergeCell ref="T150:U156"/>
    <mergeCell ref="G154:J155"/>
    <mergeCell ref="K154:N155"/>
    <mergeCell ref="P154:Q156"/>
    <mergeCell ref="R154:S156"/>
    <mergeCell ref="P157:Q161"/>
    <mergeCell ref="R157:S161"/>
    <mergeCell ref="T157:U161"/>
    <mergeCell ref="P162:Q166"/>
    <mergeCell ref="R162:S166"/>
    <mergeCell ref="T162:U166"/>
    <mergeCell ref="P167:Q171"/>
    <mergeCell ref="R167:S171"/>
    <mergeCell ref="T167:U171"/>
    <mergeCell ref="P172:Q176"/>
    <mergeCell ref="R172:S176"/>
    <mergeCell ref="T172:U176"/>
    <mergeCell ref="B177:U178"/>
    <mergeCell ref="B179:U180"/>
    <mergeCell ref="D186:K187"/>
    <mergeCell ref="N186:U187"/>
    <mergeCell ref="C194:D200"/>
    <mergeCell ref="E194:F200"/>
    <mergeCell ref="G194:N197"/>
    <mergeCell ref="P194:S197"/>
    <mergeCell ref="T194:U200"/>
    <mergeCell ref="G198:J199"/>
    <mergeCell ref="K198:N199"/>
    <mergeCell ref="P198:Q200"/>
    <mergeCell ref="R198:S200"/>
    <mergeCell ref="P201:Q205"/>
    <mergeCell ref="R201:S205"/>
    <mergeCell ref="T201:U205"/>
    <mergeCell ref="P206:Q210"/>
    <mergeCell ref="R206:S210"/>
    <mergeCell ref="T206:U210"/>
    <mergeCell ref="P211:Q215"/>
    <mergeCell ref="R211:S215"/>
    <mergeCell ref="T211:U215"/>
    <mergeCell ref="P216:Q220"/>
    <mergeCell ref="R216:S220"/>
    <mergeCell ref="T216:U220"/>
    <mergeCell ref="B221:U222"/>
    <mergeCell ref="B223:U224"/>
    <mergeCell ref="D230:K231"/>
    <mergeCell ref="N230:U231"/>
    <mergeCell ref="C238:D244"/>
    <mergeCell ref="E238:F244"/>
    <mergeCell ref="G238:N241"/>
    <mergeCell ref="P238:S241"/>
    <mergeCell ref="T238:U244"/>
    <mergeCell ref="G242:J243"/>
    <mergeCell ref="K242:N243"/>
    <mergeCell ref="P242:Q244"/>
    <mergeCell ref="R242:S244"/>
    <mergeCell ref="P245:Q249"/>
    <mergeCell ref="R245:S249"/>
    <mergeCell ref="T245:U249"/>
    <mergeCell ref="P250:Q254"/>
    <mergeCell ref="R250:S254"/>
    <mergeCell ref="T250:U254"/>
    <mergeCell ref="P255:Q259"/>
    <mergeCell ref="R255:S259"/>
    <mergeCell ref="T255:U259"/>
    <mergeCell ref="P260:Q264"/>
    <mergeCell ref="R260:S264"/>
    <mergeCell ref="T260:U264"/>
    <mergeCell ref="B265:U266"/>
    <mergeCell ref="B267:U268"/>
    <mergeCell ref="D274:K275"/>
    <mergeCell ref="N274:U275"/>
    <mergeCell ref="C282:D288"/>
    <mergeCell ref="E282:F288"/>
    <mergeCell ref="G282:N285"/>
    <mergeCell ref="P282:S285"/>
    <mergeCell ref="T282:U288"/>
    <mergeCell ref="G286:J287"/>
    <mergeCell ref="K286:N287"/>
    <mergeCell ref="P286:Q288"/>
    <mergeCell ref="R286:S288"/>
    <mergeCell ref="P289:Q293"/>
    <mergeCell ref="R289:S293"/>
    <mergeCell ref="T289:U293"/>
    <mergeCell ref="P294:Q298"/>
    <mergeCell ref="R294:S298"/>
    <mergeCell ref="T294:U298"/>
    <mergeCell ref="P299:Q303"/>
    <mergeCell ref="R299:S303"/>
    <mergeCell ref="T299:U303"/>
    <mergeCell ref="P304:Q308"/>
    <mergeCell ref="R304:S308"/>
    <mergeCell ref="T304:U308"/>
    <mergeCell ref="B309:U310"/>
    <mergeCell ref="B311:U312"/>
    <mergeCell ref="D318:K319"/>
    <mergeCell ref="N318:U319"/>
    <mergeCell ref="C326:D332"/>
    <mergeCell ref="E326:F332"/>
    <mergeCell ref="G326:N329"/>
    <mergeCell ref="P326:S329"/>
    <mergeCell ref="T326:U332"/>
    <mergeCell ref="G330:J331"/>
    <mergeCell ref="K330:N331"/>
    <mergeCell ref="P330:Q332"/>
    <mergeCell ref="R330:S332"/>
    <mergeCell ref="P333:Q337"/>
    <mergeCell ref="R333:S337"/>
    <mergeCell ref="T333:U337"/>
    <mergeCell ref="P338:Q342"/>
    <mergeCell ref="R338:S342"/>
    <mergeCell ref="T338:U342"/>
    <mergeCell ref="P343:Q347"/>
    <mergeCell ref="R343:S347"/>
    <mergeCell ref="T343:U347"/>
    <mergeCell ref="P348:Q352"/>
    <mergeCell ref="R348:S352"/>
    <mergeCell ref="T348:U352"/>
    <mergeCell ref="B353:U354"/>
    <mergeCell ref="B355:U356"/>
  </mergeCells>
  <conditionalFormatting sqref="V4">
    <cfRule type="cellIs" dxfId="0" priority="19" operator="notEqual">
      <formula>2</formula>
    </cfRule>
  </conditionalFormatting>
  <conditionalFormatting sqref="V10">
    <cfRule type="cellIs" dxfId="0" priority="18" operator="notEqual">
      <formula>4</formula>
    </cfRule>
  </conditionalFormatting>
  <conditionalFormatting sqref="V12">
    <cfRule type="cellIs" dxfId="0" priority="17" operator="notEqual">
      <formula>1</formula>
    </cfRule>
  </conditionalFormatting>
  <conditionalFormatting sqref="V6:V7">
    <cfRule type="cellIs" dxfId="0" priority="16" operator="notEqual">
      <formula>2</formula>
    </cfRule>
  </conditionalFormatting>
  <conditionalFormatting sqref="V19:V30">
    <cfRule type="containsErrors" dxfId="1" priority="1">
      <formula>ISERROR(V19)</formula>
    </cfRule>
    <cfRule type="cellIs" dxfId="0" priority="3" operator="lessThanOrEqual">
      <formula>0</formula>
    </cfRule>
  </conditionalFormatting>
  <conditionalFormatting sqref="V54:V55 V8:V9">
    <cfRule type="cellIs" dxfId="0" priority="15" operator="notEqual">
      <formula>4</formula>
    </cfRule>
  </conditionalFormatting>
  <conditionalFormatting sqref="V31:V33 V36:V39 V43:V46 V96:V97">
    <cfRule type="cellIs" dxfId="0" priority="13" operator="notEqual">
      <formula>1</formula>
    </cfRule>
  </conditionalFormatting>
  <dataValidations count="13">
    <dataValidation type="list" allowBlank="1" showInputMessage="1" sqref="G43:U44">
      <formula1>$AA$43:$AC$43</formula1>
    </dataValidation>
    <dataValidation type="list" allowBlank="1" showInputMessage="1" sqref="I12:U12">
      <formula1>$AB$12:$AG$12</formula1>
    </dataValidation>
    <dataValidation type="list" allowBlank="1" showInputMessage="1" sqref="D10:F11">
      <formula1>$AA$10:$AC$10</formula1>
    </dataValidation>
    <dataValidation type="list" allowBlank="1" showInputMessage="1" sqref="N8:P9">
      <formula1>$AA$9:$AT$9</formula1>
    </dataValidation>
    <dataValidation type="list" allowBlank="1" showInputMessage="1" sqref="I13:U13 B14:U15">
      <formula1>$AA$12:$AD$12</formula1>
    </dataValidation>
    <dataValidation type="list" allowBlank="1" showInputMessage="1" sqref="Q4:U5">
      <formula1>$AA$4:$AB$4</formula1>
    </dataValidation>
    <dataValidation type="list" allowBlank="1" showInputMessage="1" sqref="D54 D98 D142 D186 D230 D274 D318 D8:F9">
      <formula1>$AA$8:$AI$8</formula1>
    </dataValidation>
    <dataValidation type="list" allowBlank="1" showInputMessage="1" sqref="G45:U46">
      <formula1>$AA$45:$AC$45</formula1>
    </dataValidation>
    <dataValidation type="list" allowBlank="1" showInputMessage="1" sqref="G6:K7">
      <formula1>$AA$6:$BA$6</formula1>
    </dataValidation>
    <dataValidation type="list" allowBlank="1" showInputMessage="1" sqref="Q6:U7">
      <formula1>$AA$7:$AN$7</formula1>
    </dataValidation>
    <dataValidation type="list" allowBlank="1" showInputMessage="1" sqref="G19:K30">
      <formula1>$AA$19:$AF$19</formula1>
    </dataValidation>
    <dataValidation type="list" allowBlank="1" showInputMessage="1" sqref="G31:U33">
      <formula1>$AA$31:$AF$31</formula1>
    </dataValidation>
    <dataValidation type="list" allowBlank="1" showInputMessage="1" sqref="E36:I37">
      <formula1>$AA$36:$AD$36</formula1>
    </dataValidation>
  </dataValidations>
  <pageMargins left="0.196850393700787" right="0.118110236220472" top="0.196850393700787" bottom="0.393700787401575" header="0" footer="0"/>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Z102"/>
  <sheetViews>
    <sheetView showGridLines="0" topLeftCell="A34" workbookViewId="0">
      <selection activeCell="B55" sqref="B54:U55"/>
    </sheetView>
  </sheetViews>
  <sheetFormatPr defaultColWidth="9" defaultRowHeight="14.4"/>
  <cols>
    <col min="1" max="1" width="0.5" style="1" customWidth="1"/>
    <col min="2" max="3" width="5.12962962962963" customWidth="1"/>
    <col min="4" max="4" width="6.62962962962963" customWidth="1"/>
    <col min="5" max="5" width="5.12962962962963" customWidth="1"/>
    <col min="6" max="6" width="4.87962962962963" customWidth="1"/>
    <col min="7" max="8" width="5.12962962962963" customWidth="1"/>
    <col min="9" max="10" width="4.87962962962963" customWidth="1"/>
    <col min="11" max="11" width="3" customWidth="1"/>
    <col min="12" max="13" width="5.12962962962963" customWidth="1"/>
    <col min="14" max="14" width="4.87962962962963" customWidth="1"/>
    <col min="15" max="15" width="5.12962962962963" customWidth="1"/>
    <col min="16" max="16" width="4.87962962962963" customWidth="1"/>
    <col min="17" max="18" width="5.12962962962963" customWidth="1"/>
    <col min="19" max="19" width="5.25" customWidth="1"/>
    <col min="20" max="20" width="4.87962962962963" customWidth="1"/>
    <col min="21" max="21" width="5.12962962962963" customWidth="1"/>
    <col min="22" max="22" width="3.5" style="2" customWidth="1"/>
    <col min="23" max="23" width="7.12962962962963" customWidth="1"/>
    <col min="24" max="24" width="10.8796296296296" customWidth="1"/>
    <col min="25" max="25" width="33" customWidth="1"/>
    <col min="26" max="26" width="9" style="3"/>
    <col min="27" max="27" width="9" style="3" customWidth="1"/>
    <col min="28" max="29" width="9.5" customWidth="1"/>
  </cols>
  <sheetData>
    <row r="1" ht="13.5" customHeight="1" spans="1:23">
      <c r="A1" s="4"/>
      <c r="B1" s="5" t="s">
        <v>179</v>
      </c>
      <c r="C1" s="5"/>
      <c r="D1" s="5"/>
      <c r="E1" s="5"/>
      <c r="F1" s="5"/>
      <c r="G1" s="5"/>
      <c r="H1" s="5"/>
      <c r="I1" s="5"/>
      <c r="J1" s="5"/>
      <c r="K1" s="5"/>
      <c r="L1" s="5"/>
      <c r="M1" s="5"/>
      <c r="N1" s="5"/>
      <c r="O1" s="5"/>
      <c r="P1" s="5"/>
      <c r="Q1" s="5"/>
      <c r="R1" s="5"/>
      <c r="S1" s="5"/>
      <c r="T1" s="5"/>
      <c r="U1" s="5"/>
      <c r="W1" s="95"/>
    </row>
    <row r="2" ht="20.4" spans="1:21">
      <c r="A2" s="4"/>
      <c r="B2" s="6" t="s">
        <v>180</v>
      </c>
      <c r="C2" s="6"/>
      <c r="D2" s="6"/>
      <c r="E2" s="6"/>
      <c r="F2" s="6"/>
      <c r="G2" s="6"/>
      <c r="H2" s="6"/>
      <c r="I2" s="6"/>
      <c r="J2" s="6"/>
      <c r="K2" s="6"/>
      <c r="L2" s="6"/>
      <c r="M2" s="6"/>
      <c r="N2" s="6"/>
      <c r="O2" s="6"/>
      <c r="P2" s="6"/>
      <c r="Q2" s="6"/>
      <c r="R2" s="6"/>
      <c r="S2" s="6"/>
      <c r="T2" s="6"/>
      <c r="U2" s="6"/>
    </row>
    <row r="3" ht="20.25" customHeight="1" spans="1:25">
      <c r="A3" s="4"/>
      <c r="B3" s="7" t="s">
        <v>181</v>
      </c>
      <c r="C3" s="7"/>
      <c r="D3" s="7"/>
      <c r="E3" s="7"/>
      <c r="F3" s="7"/>
      <c r="G3" s="7"/>
      <c r="H3" s="7"/>
      <c r="I3" s="7"/>
      <c r="J3" s="7"/>
      <c r="K3" s="7"/>
      <c r="L3" s="7"/>
      <c r="M3" s="7"/>
      <c r="N3" s="7"/>
      <c r="O3" s="7"/>
      <c r="P3" s="7"/>
      <c r="Q3" s="7"/>
      <c r="R3" s="7"/>
      <c r="S3" s="7"/>
      <c r="T3" s="7"/>
      <c r="U3" s="7"/>
      <c r="X3" s="96"/>
      <c r="Y3" s="96"/>
    </row>
    <row r="4" ht="13.5" customHeight="1" spans="1:25">
      <c r="A4" s="4"/>
      <c r="B4" s="8" t="s">
        <v>4</v>
      </c>
      <c r="C4" s="9"/>
      <c r="D4" s="9"/>
      <c r="E4" s="9"/>
      <c r="F4" s="9"/>
      <c r="G4" s="10"/>
      <c r="H4" s="10"/>
      <c r="I4" s="10"/>
      <c r="J4" s="10"/>
      <c r="K4" s="86"/>
      <c r="L4" s="8" t="s">
        <v>5</v>
      </c>
      <c r="M4" s="9"/>
      <c r="N4" s="9"/>
      <c r="O4" s="9"/>
      <c r="P4" s="9"/>
      <c r="Q4" s="14"/>
      <c r="R4" s="14"/>
      <c r="S4" s="14"/>
      <c r="T4" s="14"/>
      <c r="U4" s="16"/>
      <c r="V4" s="97"/>
      <c r="X4" s="98"/>
      <c r="Y4" s="96"/>
    </row>
    <row r="5" ht="13.5" customHeight="1" spans="1:25">
      <c r="A5" s="4"/>
      <c r="B5" s="11" t="s">
        <v>8</v>
      </c>
      <c r="C5" s="12"/>
      <c r="D5" s="12"/>
      <c r="E5" s="12"/>
      <c r="F5" s="12"/>
      <c r="G5" s="13"/>
      <c r="H5" s="13"/>
      <c r="I5" s="13"/>
      <c r="J5" s="13"/>
      <c r="K5" s="87"/>
      <c r="L5" s="11" t="s">
        <v>9</v>
      </c>
      <c r="M5" s="12"/>
      <c r="N5" s="12"/>
      <c r="O5" s="12"/>
      <c r="P5" s="12"/>
      <c r="Q5" s="15"/>
      <c r="R5" s="15"/>
      <c r="S5" s="15"/>
      <c r="T5" s="15"/>
      <c r="U5" s="19"/>
      <c r="V5" s="97"/>
      <c r="X5" s="96"/>
      <c r="Y5" s="96"/>
    </row>
    <row r="6" ht="13.5" customHeight="1" spans="1:52">
      <c r="A6" s="4"/>
      <c r="B6" s="8" t="s">
        <v>10</v>
      </c>
      <c r="C6" s="9"/>
      <c r="D6" s="9"/>
      <c r="E6" s="9"/>
      <c r="F6" s="9"/>
      <c r="G6" s="14"/>
      <c r="H6" s="14"/>
      <c r="I6" s="14"/>
      <c r="J6" s="14"/>
      <c r="K6" s="16"/>
      <c r="L6" s="8" t="s">
        <v>12</v>
      </c>
      <c r="M6" s="9"/>
      <c r="N6" s="9"/>
      <c r="O6" s="9"/>
      <c r="P6" s="9"/>
      <c r="Q6" s="14"/>
      <c r="R6" s="14"/>
      <c r="S6" s="14"/>
      <c r="T6" s="14"/>
      <c r="U6" s="16"/>
      <c r="V6" s="97"/>
      <c r="X6" s="99"/>
      <c r="Y6" s="96"/>
      <c r="AB6" s="3"/>
      <c r="AC6" s="128"/>
      <c r="AD6" s="129"/>
      <c r="AE6" s="128"/>
      <c r="AF6" s="128"/>
      <c r="AG6" s="128"/>
      <c r="AH6" s="128"/>
      <c r="AI6" s="128"/>
      <c r="AJ6" s="128"/>
      <c r="AK6" s="128"/>
      <c r="AL6" s="128"/>
      <c r="AM6" s="128"/>
      <c r="AN6" s="128"/>
      <c r="AO6" s="128"/>
      <c r="AP6" s="128"/>
      <c r="AQ6" s="128"/>
      <c r="AR6" s="128"/>
      <c r="AS6" s="128"/>
      <c r="AT6" s="128"/>
      <c r="AU6" s="128"/>
      <c r="AV6" s="128"/>
      <c r="AW6" s="128"/>
      <c r="AX6" s="128"/>
      <c r="AY6" s="128"/>
      <c r="AZ6" s="128"/>
    </row>
    <row r="7" ht="13.5" customHeight="1" spans="1:25">
      <c r="A7" s="4"/>
      <c r="B7" s="11" t="s">
        <v>40</v>
      </c>
      <c r="C7" s="12"/>
      <c r="D7" s="12"/>
      <c r="E7" s="12"/>
      <c r="F7" s="12"/>
      <c r="G7" s="15"/>
      <c r="H7" s="15"/>
      <c r="I7" s="15"/>
      <c r="J7" s="15"/>
      <c r="K7" s="19"/>
      <c r="L7" s="11" t="s">
        <v>41</v>
      </c>
      <c r="M7" s="12"/>
      <c r="N7" s="12"/>
      <c r="O7" s="12"/>
      <c r="P7" s="12"/>
      <c r="Q7" s="15"/>
      <c r="R7" s="15"/>
      <c r="S7" s="15"/>
      <c r="T7" s="15"/>
      <c r="U7" s="19"/>
      <c r="V7" s="97"/>
      <c r="X7" s="99"/>
      <c r="Y7" s="96"/>
    </row>
    <row r="8" ht="13.5" customHeight="1" spans="1:25">
      <c r="A8" s="4"/>
      <c r="B8" s="8" t="s">
        <v>43</v>
      </c>
      <c r="C8" s="9"/>
      <c r="D8" s="14"/>
      <c r="E8" s="14"/>
      <c r="F8" s="16"/>
      <c r="G8" s="8" t="s">
        <v>45</v>
      </c>
      <c r="H8" s="9"/>
      <c r="I8" s="14"/>
      <c r="J8" s="14"/>
      <c r="K8" s="16"/>
      <c r="L8" s="8" t="s">
        <v>46</v>
      </c>
      <c r="M8" s="9"/>
      <c r="N8" s="14"/>
      <c r="O8" s="14"/>
      <c r="P8" s="16"/>
      <c r="Q8" s="8" t="s">
        <v>48</v>
      </c>
      <c r="R8" s="9"/>
      <c r="S8" s="14"/>
      <c r="T8" s="14"/>
      <c r="U8" s="16"/>
      <c r="V8" s="97"/>
      <c r="X8" s="99"/>
      <c r="Y8" s="96"/>
    </row>
    <row r="9" ht="13.5" customHeight="1" spans="1:36">
      <c r="A9" s="4"/>
      <c r="B9" s="17" t="s">
        <v>54</v>
      </c>
      <c r="C9" s="18"/>
      <c r="D9" s="15"/>
      <c r="E9" s="15"/>
      <c r="F9" s="19"/>
      <c r="G9" s="17" t="s">
        <v>55</v>
      </c>
      <c r="H9" s="18"/>
      <c r="I9" s="15"/>
      <c r="J9" s="15"/>
      <c r="K9" s="19"/>
      <c r="L9" s="17" t="s">
        <v>56</v>
      </c>
      <c r="M9" s="18"/>
      <c r="N9" s="15"/>
      <c r="O9" s="15"/>
      <c r="P9" s="19"/>
      <c r="Q9" s="17" t="s">
        <v>57</v>
      </c>
      <c r="R9" s="18"/>
      <c r="S9" s="15"/>
      <c r="T9" s="15"/>
      <c r="U9" s="19"/>
      <c r="V9" s="97"/>
      <c r="X9" s="99"/>
      <c r="Y9" s="96"/>
      <c r="AB9" s="3"/>
      <c r="AJ9" s="128"/>
    </row>
    <row r="10" ht="13.5" customHeight="1" spans="1:32">
      <c r="A10" s="4"/>
      <c r="B10" s="8" t="s">
        <v>76</v>
      </c>
      <c r="C10" s="9"/>
      <c r="D10" s="14"/>
      <c r="E10" s="14"/>
      <c r="F10" s="16"/>
      <c r="G10" s="8" t="s">
        <v>78</v>
      </c>
      <c r="H10" s="9"/>
      <c r="I10" s="10"/>
      <c r="J10" s="10"/>
      <c r="K10" s="86"/>
      <c r="L10" s="8" t="s">
        <v>79</v>
      </c>
      <c r="M10" s="9"/>
      <c r="N10" s="88"/>
      <c r="O10" s="88"/>
      <c r="P10" s="89"/>
      <c r="Q10" s="8" t="s">
        <v>81</v>
      </c>
      <c r="R10" s="9"/>
      <c r="S10" s="88"/>
      <c r="T10" s="88"/>
      <c r="U10" s="89"/>
      <c r="V10" s="97"/>
      <c r="Y10" s="96"/>
      <c r="AA10" s="130"/>
      <c r="AB10" s="96"/>
      <c r="AC10" s="96"/>
      <c r="AD10" s="96"/>
      <c r="AE10" s="96"/>
      <c r="AF10" s="96"/>
    </row>
    <row r="11" ht="24.95" customHeight="1" spans="1:32">
      <c r="A11" s="4"/>
      <c r="B11" s="17" t="s">
        <v>86</v>
      </c>
      <c r="C11" s="18"/>
      <c r="D11" s="15"/>
      <c r="E11" s="15"/>
      <c r="F11" s="19"/>
      <c r="G11" s="17" t="s">
        <v>87</v>
      </c>
      <c r="H11" s="18"/>
      <c r="I11" s="13"/>
      <c r="J11" s="13"/>
      <c r="K11" s="87"/>
      <c r="L11" s="17" t="s">
        <v>88</v>
      </c>
      <c r="M11" s="18"/>
      <c r="N11" s="90"/>
      <c r="O11" s="90"/>
      <c r="P11" s="91"/>
      <c r="Q11" s="17" t="s">
        <v>89</v>
      </c>
      <c r="R11" s="18"/>
      <c r="S11" s="90"/>
      <c r="T11" s="90"/>
      <c r="U11" s="91"/>
      <c r="V11" s="97"/>
      <c r="W11" s="100"/>
      <c r="X11" s="101"/>
      <c r="Y11" s="131"/>
      <c r="AA11" s="130"/>
      <c r="AB11" s="132"/>
      <c r="AC11" s="96"/>
      <c r="AD11" s="96"/>
      <c r="AE11" s="96"/>
      <c r="AF11" s="96"/>
    </row>
    <row r="12" ht="13.5" customHeight="1" spans="1:32">
      <c r="A12" s="20"/>
      <c r="B12" s="21" t="s">
        <v>90</v>
      </c>
      <c r="C12" s="14"/>
      <c r="D12" s="14"/>
      <c r="E12" s="14"/>
      <c r="F12" s="14"/>
      <c r="G12" s="14"/>
      <c r="H12" s="14"/>
      <c r="I12" s="14"/>
      <c r="J12" s="14"/>
      <c r="K12" s="14"/>
      <c r="L12" s="14"/>
      <c r="M12" s="14"/>
      <c r="N12" s="14"/>
      <c r="O12" s="14"/>
      <c r="P12" s="14"/>
      <c r="Q12" s="14"/>
      <c r="R12" s="14"/>
      <c r="S12" s="14"/>
      <c r="T12" s="14"/>
      <c r="U12" s="16"/>
      <c r="V12" s="97"/>
      <c r="W12" s="100"/>
      <c r="X12" s="96"/>
      <c r="Y12" s="133"/>
      <c r="AA12" s="130"/>
      <c r="AB12" s="130"/>
      <c r="AC12" s="130"/>
      <c r="AD12" s="130"/>
      <c r="AF12" s="96"/>
    </row>
    <row r="13" ht="13.5" customHeight="1" spans="1:28">
      <c r="A13" s="22"/>
      <c r="B13" s="23" t="s">
        <v>94</v>
      </c>
      <c r="C13" s="24"/>
      <c r="D13" s="24"/>
      <c r="E13" s="24"/>
      <c r="F13" s="24"/>
      <c r="G13" s="24"/>
      <c r="H13" s="24"/>
      <c r="I13" s="26"/>
      <c r="J13" s="26"/>
      <c r="K13" s="26"/>
      <c r="L13" s="26"/>
      <c r="M13" s="26"/>
      <c r="N13" s="26"/>
      <c r="O13" s="26"/>
      <c r="P13" s="26"/>
      <c r="Q13" s="26"/>
      <c r="R13" s="26"/>
      <c r="S13" s="26"/>
      <c r="T13" s="26"/>
      <c r="U13" s="102"/>
      <c r="V13" s="97"/>
      <c r="W13" s="100"/>
      <c r="Y13" s="100"/>
      <c r="AA13" s="130"/>
      <c r="AB13" s="132"/>
    </row>
    <row r="14" ht="13.5" customHeight="1" spans="1:28">
      <c r="A14" s="22"/>
      <c r="B14" s="25"/>
      <c r="C14" s="26"/>
      <c r="D14" s="26"/>
      <c r="E14" s="26"/>
      <c r="F14" s="26"/>
      <c r="G14" s="26"/>
      <c r="H14" s="26"/>
      <c r="I14" s="26"/>
      <c r="J14" s="26"/>
      <c r="K14" s="26"/>
      <c r="L14" s="26"/>
      <c r="M14" s="26"/>
      <c r="N14" s="26"/>
      <c r="O14" s="26"/>
      <c r="P14" s="26"/>
      <c r="Q14" s="26"/>
      <c r="R14" s="26"/>
      <c r="S14" s="26"/>
      <c r="T14" s="26"/>
      <c r="U14" s="102"/>
      <c r="V14" s="97"/>
      <c r="W14" s="100"/>
      <c r="X14" s="96"/>
      <c r="Y14" s="100"/>
      <c r="AA14" s="130"/>
      <c r="AB14" s="132"/>
    </row>
    <row r="15" spans="1:28">
      <c r="A15" s="20"/>
      <c r="B15" s="27"/>
      <c r="C15" s="28"/>
      <c r="D15" s="28"/>
      <c r="E15" s="28"/>
      <c r="F15" s="28"/>
      <c r="G15" s="28"/>
      <c r="H15" s="28"/>
      <c r="I15" s="28"/>
      <c r="J15" s="28"/>
      <c r="K15" s="28"/>
      <c r="L15" s="28"/>
      <c r="M15" s="28"/>
      <c r="N15" s="28"/>
      <c r="O15" s="28"/>
      <c r="P15" s="28"/>
      <c r="Q15" s="28"/>
      <c r="R15" s="28"/>
      <c r="S15" s="28"/>
      <c r="T15" s="28"/>
      <c r="U15" s="103"/>
      <c r="V15" s="97"/>
      <c r="W15" s="100"/>
      <c r="X15" s="96"/>
      <c r="Y15" s="100"/>
      <c r="AA15" s="130"/>
      <c r="AB15" s="132"/>
    </row>
    <row r="16" ht="24" customHeight="1" spans="1:28">
      <c r="A16" s="4"/>
      <c r="B16" s="8" t="s">
        <v>96</v>
      </c>
      <c r="C16" s="9"/>
      <c r="D16" s="9"/>
      <c r="E16" s="9"/>
      <c r="F16" s="9"/>
      <c r="G16" s="9"/>
      <c r="H16" s="9"/>
      <c r="I16" s="9"/>
      <c r="J16" s="9"/>
      <c r="K16" s="9"/>
      <c r="L16" s="9"/>
      <c r="M16" s="9"/>
      <c r="N16" s="9"/>
      <c r="O16" s="9"/>
      <c r="P16" s="9"/>
      <c r="Q16" s="9"/>
      <c r="R16" s="9"/>
      <c r="S16" s="9"/>
      <c r="T16" s="9"/>
      <c r="U16" s="104"/>
      <c r="V16" s="105"/>
      <c r="W16" s="100"/>
      <c r="Y16" s="100"/>
      <c r="AA16" s="130"/>
      <c r="AB16" s="132"/>
    </row>
    <row r="17" ht="13.5" customHeight="1" spans="1:28">
      <c r="A17" s="4"/>
      <c r="B17" s="25" t="s">
        <v>97</v>
      </c>
      <c r="C17" s="26"/>
      <c r="D17" s="26"/>
      <c r="E17" s="26"/>
      <c r="F17" s="26"/>
      <c r="G17" s="29" t="s">
        <v>98</v>
      </c>
      <c r="H17" s="29"/>
      <c r="I17" s="29"/>
      <c r="J17" s="29"/>
      <c r="K17" s="29" t="s">
        <v>99</v>
      </c>
      <c r="L17" s="29"/>
      <c r="M17" s="29"/>
      <c r="N17" s="29"/>
      <c r="O17" s="29"/>
      <c r="P17" s="29" t="s">
        <v>100</v>
      </c>
      <c r="Q17" s="29"/>
      <c r="R17" s="29"/>
      <c r="S17" s="29"/>
      <c r="T17" s="29"/>
      <c r="U17" s="106"/>
      <c r="V17" s="105"/>
      <c r="W17" s="96"/>
      <c r="X17" s="96"/>
      <c r="Y17" s="100"/>
      <c r="AB17" s="100"/>
    </row>
    <row r="18" ht="22.5" customHeight="1" spans="1:28">
      <c r="A18" s="4"/>
      <c r="B18" s="30" t="s">
        <v>102</v>
      </c>
      <c r="C18" s="31"/>
      <c r="D18" s="31"/>
      <c r="E18" s="31"/>
      <c r="F18" s="31"/>
      <c r="G18" s="32" t="s">
        <v>103</v>
      </c>
      <c r="H18" s="32"/>
      <c r="I18" s="32"/>
      <c r="J18" s="32"/>
      <c r="K18" s="32" t="s">
        <v>104</v>
      </c>
      <c r="L18" s="32"/>
      <c r="M18" s="32"/>
      <c r="N18" s="32"/>
      <c r="O18" s="32"/>
      <c r="P18" s="32" t="s">
        <v>105</v>
      </c>
      <c r="Q18" s="32"/>
      <c r="R18" s="32"/>
      <c r="S18" s="32"/>
      <c r="T18" s="32"/>
      <c r="U18" s="107"/>
      <c r="V18" s="105"/>
      <c r="W18" s="98"/>
      <c r="X18" s="98"/>
      <c r="Y18" s="134"/>
      <c r="AB18" s="100"/>
    </row>
    <row r="19" ht="17.25" customHeight="1" spans="1:30">
      <c r="A19" s="20"/>
      <c r="B19" s="33" t="s">
        <v>182</v>
      </c>
      <c r="C19" s="34"/>
      <c r="D19" s="34"/>
      <c r="E19" s="34"/>
      <c r="F19" s="34"/>
      <c r="G19" s="34"/>
      <c r="H19" s="34"/>
      <c r="I19" s="34"/>
      <c r="J19" s="34"/>
      <c r="K19" s="34"/>
      <c r="L19" s="34" t="s">
        <v>182</v>
      </c>
      <c r="M19" s="34"/>
      <c r="N19" s="34"/>
      <c r="O19" s="34"/>
      <c r="P19" s="34"/>
      <c r="Q19" s="34" t="s">
        <v>182</v>
      </c>
      <c r="R19" s="34"/>
      <c r="S19" s="34"/>
      <c r="T19" s="34"/>
      <c r="U19" s="108"/>
      <c r="V19" s="105"/>
      <c r="W19" s="98"/>
      <c r="X19" s="98"/>
      <c r="Y19" s="135"/>
      <c r="AA19" s="130"/>
      <c r="AB19" s="130"/>
      <c r="AC19" s="130"/>
      <c r="AD19" s="130"/>
    </row>
    <row r="20" ht="17.25" customHeight="1" spans="1:28">
      <c r="A20" s="20"/>
      <c r="B20" s="33"/>
      <c r="C20" s="34"/>
      <c r="D20" s="34"/>
      <c r="E20" s="34"/>
      <c r="F20" s="34"/>
      <c r="G20" s="34"/>
      <c r="H20" s="34"/>
      <c r="I20" s="34"/>
      <c r="J20" s="34"/>
      <c r="K20" s="34"/>
      <c r="L20" s="34"/>
      <c r="M20" s="34"/>
      <c r="N20" s="34"/>
      <c r="O20" s="34"/>
      <c r="P20" s="34"/>
      <c r="Q20" s="34"/>
      <c r="R20" s="34"/>
      <c r="S20" s="34"/>
      <c r="T20" s="34"/>
      <c r="U20" s="108"/>
      <c r="V20" s="105"/>
      <c r="W20" s="98"/>
      <c r="X20" s="98"/>
      <c r="Z20" s="130"/>
      <c r="AA20" s="130"/>
      <c r="AB20" s="96"/>
    </row>
    <row r="21" ht="17.25" customHeight="1" spans="1:28">
      <c r="A21" s="20"/>
      <c r="B21" s="33"/>
      <c r="C21" s="34"/>
      <c r="D21" s="34"/>
      <c r="E21" s="34"/>
      <c r="F21" s="34"/>
      <c r="G21" s="34"/>
      <c r="H21" s="34"/>
      <c r="I21" s="34"/>
      <c r="J21" s="34"/>
      <c r="K21" s="34"/>
      <c r="L21" s="34"/>
      <c r="M21" s="34"/>
      <c r="N21" s="34"/>
      <c r="O21" s="34"/>
      <c r="P21" s="34"/>
      <c r="Q21" s="34"/>
      <c r="R21" s="34"/>
      <c r="S21" s="34"/>
      <c r="T21" s="34"/>
      <c r="U21" s="108"/>
      <c r="V21" s="105"/>
      <c r="W21" s="98"/>
      <c r="X21" s="98"/>
      <c r="Z21" s="130"/>
      <c r="AA21" s="130"/>
      <c r="AB21" s="96"/>
    </row>
    <row r="22" ht="17.25" customHeight="1" spans="1:28">
      <c r="A22" s="20"/>
      <c r="B22" s="33" t="s">
        <v>182</v>
      </c>
      <c r="C22" s="34"/>
      <c r="D22" s="34"/>
      <c r="E22" s="34"/>
      <c r="F22" s="34"/>
      <c r="G22" s="34"/>
      <c r="H22" s="34"/>
      <c r="I22" s="34"/>
      <c r="J22" s="34"/>
      <c r="K22" s="34"/>
      <c r="L22" s="34" t="s">
        <v>182</v>
      </c>
      <c r="M22" s="34"/>
      <c r="N22" s="34"/>
      <c r="O22" s="34"/>
      <c r="P22" s="34"/>
      <c r="Q22" s="34" t="s">
        <v>182</v>
      </c>
      <c r="R22" s="34"/>
      <c r="S22" s="34"/>
      <c r="T22" s="34"/>
      <c r="U22" s="108"/>
      <c r="V22" s="105"/>
      <c r="W22" s="98"/>
      <c r="X22" s="98"/>
      <c r="Z22" s="130"/>
      <c r="AA22" s="130"/>
      <c r="AB22" s="96"/>
    </row>
    <row r="23" ht="17.25" customHeight="1" spans="1:28">
      <c r="A23" s="20"/>
      <c r="B23" s="33"/>
      <c r="C23" s="34"/>
      <c r="D23" s="34"/>
      <c r="E23" s="34"/>
      <c r="F23" s="34"/>
      <c r="G23" s="34"/>
      <c r="H23" s="34"/>
      <c r="I23" s="34"/>
      <c r="J23" s="34"/>
      <c r="K23" s="34"/>
      <c r="L23" s="34"/>
      <c r="M23" s="34"/>
      <c r="N23" s="34"/>
      <c r="O23" s="34"/>
      <c r="P23" s="34"/>
      <c r="Q23" s="34"/>
      <c r="R23" s="34"/>
      <c r="S23" s="34"/>
      <c r="T23" s="34"/>
      <c r="U23" s="108"/>
      <c r="V23" s="105"/>
      <c r="W23" s="98"/>
      <c r="X23" s="98"/>
      <c r="Z23" s="130"/>
      <c r="AA23" s="130"/>
      <c r="AB23" s="96"/>
    </row>
    <row r="24" ht="17.25" customHeight="1" spans="1:24">
      <c r="A24" s="20"/>
      <c r="B24" s="33"/>
      <c r="C24" s="34"/>
      <c r="D24" s="34"/>
      <c r="E24" s="34"/>
      <c r="F24" s="34"/>
      <c r="G24" s="34"/>
      <c r="H24" s="34"/>
      <c r="I24" s="34"/>
      <c r="J24" s="34"/>
      <c r="K24" s="34"/>
      <c r="L24" s="34"/>
      <c r="M24" s="34"/>
      <c r="N24" s="34"/>
      <c r="O24" s="34"/>
      <c r="P24" s="34"/>
      <c r="Q24" s="34"/>
      <c r="R24" s="34"/>
      <c r="S24" s="34"/>
      <c r="T24" s="34"/>
      <c r="U24" s="108"/>
      <c r="V24" s="105"/>
      <c r="W24" s="98"/>
      <c r="X24" s="98"/>
    </row>
    <row r="25" ht="17.25" customHeight="1" spans="1:22">
      <c r="A25" s="20"/>
      <c r="B25" s="33" t="s">
        <v>182</v>
      </c>
      <c r="C25" s="34"/>
      <c r="D25" s="34"/>
      <c r="E25" s="34"/>
      <c r="F25" s="34"/>
      <c r="G25" s="34"/>
      <c r="H25" s="34"/>
      <c r="I25" s="34"/>
      <c r="J25" s="34"/>
      <c r="K25" s="34"/>
      <c r="L25" s="34" t="s">
        <v>182</v>
      </c>
      <c r="M25" s="34"/>
      <c r="N25" s="34"/>
      <c r="O25" s="34"/>
      <c r="P25" s="34"/>
      <c r="Q25" s="34" t="s">
        <v>182</v>
      </c>
      <c r="R25" s="34"/>
      <c r="S25" s="34"/>
      <c r="T25" s="34"/>
      <c r="U25" s="108"/>
      <c r="V25" s="105"/>
    </row>
    <row r="26" ht="17.25" customHeight="1" spans="1:22">
      <c r="A26" s="20"/>
      <c r="B26" s="33"/>
      <c r="C26" s="34"/>
      <c r="D26" s="34"/>
      <c r="E26" s="34"/>
      <c r="F26" s="34"/>
      <c r="G26" s="34"/>
      <c r="H26" s="34"/>
      <c r="I26" s="34"/>
      <c r="J26" s="34"/>
      <c r="K26" s="34"/>
      <c r="L26" s="34"/>
      <c r="M26" s="34"/>
      <c r="N26" s="34"/>
      <c r="O26" s="34"/>
      <c r="P26" s="34"/>
      <c r="Q26" s="34"/>
      <c r="R26" s="34"/>
      <c r="S26" s="34"/>
      <c r="T26" s="34"/>
      <c r="U26" s="108"/>
      <c r="V26" s="105"/>
    </row>
    <row r="27" ht="17.25" customHeight="1" spans="1:22">
      <c r="A27" s="20"/>
      <c r="B27" s="33"/>
      <c r="C27" s="34"/>
      <c r="D27" s="34"/>
      <c r="E27" s="34"/>
      <c r="F27" s="34"/>
      <c r="G27" s="34"/>
      <c r="H27" s="34"/>
      <c r="I27" s="34"/>
      <c r="J27" s="34"/>
      <c r="K27" s="34"/>
      <c r="L27" s="34"/>
      <c r="M27" s="34"/>
      <c r="N27" s="34"/>
      <c r="O27" s="34"/>
      <c r="P27" s="34"/>
      <c r="Q27" s="34"/>
      <c r="R27" s="34"/>
      <c r="S27" s="34"/>
      <c r="T27" s="34"/>
      <c r="U27" s="108"/>
      <c r="V27" s="105"/>
    </row>
    <row r="28" ht="17.25" customHeight="1" spans="1:22">
      <c r="A28" s="20"/>
      <c r="B28" s="33" t="s">
        <v>182</v>
      </c>
      <c r="C28" s="34"/>
      <c r="D28" s="34"/>
      <c r="E28" s="34"/>
      <c r="F28" s="34"/>
      <c r="G28" s="34"/>
      <c r="H28" s="34"/>
      <c r="I28" s="34"/>
      <c r="J28" s="34"/>
      <c r="K28" s="34"/>
      <c r="L28" s="34" t="s">
        <v>182</v>
      </c>
      <c r="M28" s="34"/>
      <c r="N28" s="34"/>
      <c r="O28" s="34"/>
      <c r="P28" s="34"/>
      <c r="Q28" s="34" t="s">
        <v>182</v>
      </c>
      <c r="R28" s="34"/>
      <c r="S28" s="34"/>
      <c r="T28" s="34"/>
      <c r="U28" s="108"/>
      <c r="V28" s="105"/>
    </row>
    <row r="29" ht="17.25" customHeight="1" spans="1:22">
      <c r="A29" s="20"/>
      <c r="B29" s="33"/>
      <c r="C29" s="34"/>
      <c r="D29" s="34"/>
      <c r="E29" s="34"/>
      <c r="F29" s="34"/>
      <c r="G29" s="34"/>
      <c r="H29" s="34"/>
      <c r="I29" s="34"/>
      <c r="J29" s="34"/>
      <c r="K29" s="34"/>
      <c r="L29" s="34"/>
      <c r="M29" s="34"/>
      <c r="N29" s="34"/>
      <c r="O29" s="34"/>
      <c r="P29" s="34"/>
      <c r="Q29" s="34"/>
      <c r="R29" s="34"/>
      <c r="S29" s="34"/>
      <c r="T29" s="34"/>
      <c r="U29" s="108"/>
      <c r="V29" s="105"/>
    </row>
    <row r="30" ht="17.25" customHeight="1" spans="1:22">
      <c r="A30" s="20"/>
      <c r="B30" s="35"/>
      <c r="C30" s="36"/>
      <c r="D30" s="36"/>
      <c r="E30" s="36"/>
      <c r="F30" s="36"/>
      <c r="G30" s="36"/>
      <c r="H30" s="36"/>
      <c r="I30" s="36"/>
      <c r="J30" s="36"/>
      <c r="K30" s="36"/>
      <c r="L30" s="36"/>
      <c r="M30" s="36"/>
      <c r="N30" s="36"/>
      <c r="O30" s="36"/>
      <c r="P30" s="36"/>
      <c r="Q30" s="36"/>
      <c r="R30" s="36"/>
      <c r="S30" s="36"/>
      <c r="T30" s="36"/>
      <c r="U30" s="109"/>
      <c r="V30" s="105"/>
    </row>
    <row r="31" ht="13.5" customHeight="1" spans="1:29">
      <c r="A31" s="4"/>
      <c r="B31" s="8" t="s">
        <v>114</v>
      </c>
      <c r="C31" s="9"/>
      <c r="D31" s="9"/>
      <c r="E31" s="9"/>
      <c r="F31" s="9"/>
      <c r="G31" s="37"/>
      <c r="H31" s="37"/>
      <c r="I31" s="37"/>
      <c r="J31" s="37"/>
      <c r="K31" s="37"/>
      <c r="L31" s="37"/>
      <c r="M31" s="37"/>
      <c r="N31" s="37"/>
      <c r="O31" s="37"/>
      <c r="P31" s="37"/>
      <c r="Q31" s="37"/>
      <c r="R31" s="37"/>
      <c r="S31" s="37"/>
      <c r="T31" s="37"/>
      <c r="U31" s="110"/>
      <c r="V31" s="105"/>
      <c r="AB31" s="3"/>
      <c r="AC31" s="136"/>
    </row>
    <row r="32" ht="13.5" customHeight="1" spans="1:29">
      <c r="A32" s="4"/>
      <c r="B32" s="30" t="s">
        <v>119</v>
      </c>
      <c r="C32" s="31"/>
      <c r="D32" s="31"/>
      <c r="E32" s="31"/>
      <c r="F32" s="31"/>
      <c r="G32" s="38"/>
      <c r="H32" s="38"/>
      <c r="I32" s="38"/>
      <c r="J32" s="38"/>
      <c r="K32" s="38"/>
      <c r="L32" s="38"/>
      <c r="M32" s="38"/>
      <c r="N32" s="38"/>
      <c r="O32" s="38"/>
      <c r="P32" s="38"/>
      <c r="Q32" s="38"/>
      <c r="R32" s="38"/>
      <c r="S32" s="38"/>
      <c r="T32" s="38"/>
      <c r="U32" s="111"/>
      <c r="V32" s="105"/>
      <c r="AA32" s="96"/>
      <c r="AB32" s="96"/>
      <c r="AC32" s="96"/>
    </row>
    <row r="33" ht="13.5" customHeight="1" spans="1:22">
      <c r="A33" s="4"/>
      <c r="B33" s="39"/>
      <c r="C33" s="40"/>
      <c r="D33" s="40"/>
      <c r="E33" s="40"/>
      <c r="F33" s="40"/>
      <c r="G33" s="41"/>
      <c r="H33" s="41"/>
      <c r="I33" s="41"/>
      <c r="J33" s="41"/>
      <c r="K33" s="41"/>
      <c r="L33" s="41"/>
      <c r="M33" s="41"/>
      <c r="N33" s="41"/>
      <c r="O33" s="41"/>
      <c r="P33" s="41"/>
      <c r="Q33" s="41"/>
      <c r="R33" s="41"/>
      <c r="S33" s="41"/>
      <c r="T33" s="41"/>
      <c r="U33" s="112"/>
      <c r="V33" s="105"/>
    </row>
    <row r="34" ht="13.5" customHeight="1" spans="1:21">
      <c r="A34" s="4"/>
      <c r="B34" s="42" t="s">
        <v>123</v>
      </c>
      <c r="C34" s="43"/>
      <c r="D34" s="43"/>
      <c r="E34" s="43"/>
      <c r="F34" s="43"/>
      <c r="G34" s="43"/>
      <c r="H34" s="43"/>
      <c r="I34" s="43"/>
      <c r="J34" s="43"/>
      <c r="K34" s="43"/>
      <c r="L34" s="43"/>
      <c r="M34" s="43"/>
      <c r="N34" s="43"/>
      <c r="O34" s="43"/>
      <c r="P34" s="43"/>
      <c r="Q34" s="43"/>
      <c r="R34" s="43"/>
      <c r="S34" s="43"/>
      <c r="T34" s="43"/>
      <c r="U34" s="113"/>
    </row>
    <row r="35" ht="13.5" customHeight="1" spans="1:21">
      <c r="A35" s="4"/>
      <c r="B35" s="44" t="s">
        <v>124</v>
      </c>
      <c r="C35" s="45"/>
      <c r="D35" s="45"/>
      <c r="E35" s="45"/>
      <c r="F35" s="45"/>
      <c r="G35" s="45"/>
      <c r="H35" s="45"/>
      <c r="I35" s="45"/>
      <c r="J35" s="45"/>
      <c r="K35" s="45"/>
      <c r="L35" s="45"/>
      <c r="M35" s="45"/>
      <c r="N35" s="45"/>
      <c r="O35" s="45"/>
      <c r="P35" s="45"/>
      <c r="Q35" s="45"/>
      <c r="R35" s="45"/>
      <c r="S35" s="45"/>
      <c r="T35" s="45"/>
      <c r="U35" s="70"/>
    </row>
    <row r="36" ht="13.5" customHeight="1" spans="1:30">
      <c r="A36" s="4"/>
      <c r="B36" s="8" t="s">
        <v>125</v>
      </c>
      <c r="C36" s="9"/>
      <c r="D36" s="9"/>
      <c r="E36" s="9"/>
      <c r="F36" s="9"/>
      <c r="G36" s="9"/>
      <c r="H36" s="9"/>
      <c r="I36" s="9"/>
      <c r="J36" s="37"/>
      <c r="K36" s="37"/>
      <c r="L36" s="37"/>
      <c r="M36" s="37"/>
      <c r="N36" s="37"/>
      <c r="O36" s="37"/>
      <c r="P36" s="37"/>
      <c r="Q36" s="37"/>
      <c r="R36" s="37"/>
      <c r="S36" s="37"/>
      <c r="T36" s="37"/>
      <c r="U36" s="110"/>
      <c r="V36" s="105"/>
      <c r="AA36" s="130"/>
      <c r="AB36" s="96"/>
      <c r="AC36" s="96"/>
      <c r="AD36" s="137"/>
    </row>
    <row r="37" ht="13.5" customHeight="1" spans="1:29">
      <c r="A37" s="4"/>
      <c r="B37" s="46" t="s">
        <v>129</v>
      </c>
      <c r="C37" s="47"/>
      <c r="D37" s="47"/>
      <c r="E37" s="48"/>
      <c r="F37" s="48"/>
      <c r="G37" s="48"/>
      <c r="H37" s="48"/>
      <c r="I37" s="48"/>
      <c r="J37" s="38"/>
      <c r="K37" s="38"/>
      <c r="L37" s="38"/>
      <c r="M37" s="38"/>
      <c r="N37" s="38"/>
      <c r="O37" s="38"/>
      <c r="P37" s="38"/>
      <c r="Q37" s="38"/>
      <c r="R37" s="38"/>
      <c r="S37" s="38"/>
      <c r="T37" s="38"/>
      <c r="U37" s="111"/>
      <c r="V37" s="105"/>
      <c r="W37" s="114"/>
      <c r="AA37" s="130"/>
      <c r="AB37" s="96"/>
      <c r="AC37" s="96"/>
    </row>
    <row r="38" ht="13.5" customHeight="1" spans="1:29">
      <c r="A38" s="4"/>
      <c r="B38" s="49" t="s">
        <v>130</v>
      </c>
      <c r="C38" s="48"/>
      <c r="D38" s="48"/>
      <c r="E38" s="50"/>
      <c r="F38" s="50"/>
      <c r="G38" s="50"/>
      <c r="H38" s="50"/>
      <c r="I38" s="50"/>
      <c r="J38" s="50"/>
      <c r="K38" s="50"/>
      <c r="L38" s="50"/>
      <c r="M38" s="50"/>
      <c r="N38" s="50"/>
      <c r="O38" s="50"/>
      <c r="P38" s="50"/>
      <c r="Q38" s="50"/>
      <c r="R38" s="50"/>
      <c r="S38" s="50"/>
      <c r="T38" s="50"/>
      <c r="U38" s="115"/>
      <c r="V38" s="105"/>
      <c r="AA38" s="138"/>
      <c r="AB38" s="98"/>
      <c r="AC38" s="96"/>
    </row>
    <row r="39" ht="13.5" customHeight="1" spans="1:29">
      <c r="A39" s="4"/>
      <c r="B39" s="51" t="s">
        <v>134</v>
      </c>
      <c r="C39" s="52"/>
      <c r="D39" s="52"/>
      <c r="E39" s="53"/>
      <c r="F39" s="53"/>
      <c r="G39" s="53"/>
      <c r="H39" s="53"/>
      <c r="I39" s="53"/>
      <c r="J39" s="53"/>
      <c r="K39" s="53"/>
      <c r="L39" s="53"/>
      <c r="M39" s="53"/>
      <c r="N39" s="53"/>
      <c r="O39" s="53"/>
      <c r="P39" s="53"/>
      <c r="Q39" s="53"/>
      <c r="R39" s="53"/>
      <c r="S39" s="53"/>
      <c r="T39" s="53"/>
      <c r="U39" s="116"/>
      <c r="V39" s="105"/>
      <c r="AA39" s="130"/>
      <c r="AB39" s="96"/>
      <c r="AC39" s="96"/>
    </row>
    <row r="40" ht="13.5" customHeight="1" spans="1:29">
      <c r="A40" s="4"/>
      <c r="B40" s="8" t="s">
        <v>135</v>
      </c>
      <c r="C40" s="9"/>
      <c r="D40" s="9"/>
      <c r="E40" s="9"/>
      <c r="F40" s="9"/>
      <c r="G40" s="9"/>
      <c r="H40" s="9"/>
      <c r="I40" s="9"/>
      <c r="J40" s="9"/>
      <c r="K40" s="9"/>
      <c r="L40" s="9"/>
      <c r="M40" s="9"/>
      <c r="N40" s="9"/>
      <c r="O40" s="9"/>
      <c r="P40" s="9"/>
      <c r="Q40" s="9"/>
      <c r="R40" s="9"/>
      <c r="S40" s="9"/>
      <c r="T40" s="9"/>
      <c r="U40" s="104"/>
      <c r="AA40" s="130"/>
      <c r="AB40" s="96"/>
      <c r="AC40" s="96"/>
    </row>
    <row r="41" ht="13.5" customHeight="1" spans="1:29">
      <c r="A41" s="4"/>
      <c r="B41" s="54" t="s">
        <v>136</v>
      </c>
      <c r="C41" s="55"/>
      <c r="D41" s="55"/>
      <c r="E41" s="55"/>
      <c r="F41" s="55"/>
      <c r="G41" s="48"/>
      <c r="H41" s="48"/>
      <c r="I41" s="48"/>
      <c r="J41" s="48"/>
      <c r="K41" s="48"/>
      <c r="L41" s="48"/>
      <c r="M41" s="48"/>
      <c r="N41" s="48"/>
      <c r="O41" s="48"/>
      <c r="P41" s="48"/>
      <c r="Q41" s="48"/>
      <c r="R41" s="48"/>
      <c r="S41" s="48"/>
      <c r="T41" s="48"/>
      <c r="U41" s="117"/>
      <c r="AA41" s="130"/>
      <c r="AB41" s="96"/>
      <c r="AC41" s="96"/>
    </row>
    <row r="42" spans="1:29">
      <c r="A42" s="4"/>
      <c r="B42" s="54"/>
      <c r="C42" s="55"/>
      <c r="D42" s="55"/>
      <c r="E42" s="55"/>
      <c r="F42" s="55"/>
      <c r="G42" s="48"/>
      <c r="H42" s="48"/>
      <c r="I42" s="48"/>
      <c r="J42" s="48"/>
      <c r="K42" s="48"/>
      <c r="L42" s="48"/>
      <c r="M42" s="48"/>
      <c r="N42" s="48"/>
      <c r="O42" s="48"/>
      <c r="P42" s="48"/>
      <c r="Q42" s="48"/>
      <c r="R42" s="48"/>
      <c r="S42" s="48"/>
      <c r="T42" s="48"/>
      <c r="U42" s="117"/>
      <c r="AA42" s="130"/>
      <c r="AB42" s="96"/>
      <c r="AC42" s="96"/>
    </row>
    <row r="43" ht="13.5" customHeight="1" spans="1:29">
      <c r="A43" s="4"/>
      <c r="B43" s="49" t="s">
        <v>137</v>
      </c>
      <c r="C43" s="48"/>
      <c r="D43" s="48"/>
      <c r="E43" s="48"/>
      <c r="F43" s="48"/>
      <c r="G43" s="56"/>
      <c r="H43" s="56"/>
      <c r="I43" s="56"/>
      <c r="J43" s="56"/>
      <c r="K43" s="56"/>
      <c r="L43" s="56"/>
      <c r="M43" s="56"/>
      <c r="N43" s="56"/>
      <c r="O43" s="56"/>
      <c r="P43" s="56"/>
      <c r="Q43" s="56"/>
      <c r="R43" s="56"/>
      <c r="S43" s="56"/>
      <c r="T43" s="56"/>
      <c r="U43" s="118"/>
      <c r="V43" s="105"/>
      <c r="AA43" s="139"/>
      <c r="AB43" s="130"/>
      <c r="AC43" s="96"/>
    </row>
    <row r="44" ht="13.5" customHeight="1" spans="1:29">
      <c r="A44" s="4"/>
      <c r="B44" s="57" t="s">
        <v>183</v>
      </c>
      <c r="C44" s="58"/>
      <c r="D44" s="58"/>
      <c r="E44" s="58"/>
      <c r="F44" s="58"/>
      <c r="G44" s="56"/>
      <c r="H44" s="56"/>
      <c r="I44" s="56"/>
      <c r="J44" s="56"/>
      <c r="K44" s="56"/>
      <c r="L44" s="56"/>
      <c r="M44" s="56"/>
      <c r="N44" s="56"/>
      <c r="O44" s="56"/>
      <c r="P44" s="56"/>
      <c r="Q44" s="56"/>
      <c r="R44" s="56"/>
      <c r="S44" s="56"/>
      <c r="T44" s="56"/>
      <c r="U44" s="118"/>
      <c r="V44" s="105"/>
      <c r="AA44" s="130"/>
      <c r="AB44" s="96"/>
      <c r="AC44" s="96"/>
    </row>
    <row r="45" ht="13.5" customHeight="1" spans="1:29">
      <c r="A45" s="4"/>
      <c r="B45" s="49" t="s">
        <v>141</v>
      </c>
      <c r="C45" s="48"/>
      <c r="D45" s="48"/>
      <c r="E45" s="48"/>
      <c r="F45" s="48"/>
      <c r="G45" s="26"/>
      <c r="H45" s="26"/>
      <c r="I45" s="26"/>
      <c r="J45" s="26"/>
      <c r="K45" s="26"/>
      <c r="L45" s="26"/>
      <c r="M45" s="26"/>
      <c r="N45" s="26"/>
      <c r="O45" s="26"/>
      <c r="P45" s="26"/>
      <c r="Q45" s="26"/>
      <c r="R45" s="26"/>
      <c r="S45" s="26"/>
      <c r="T45" s="26"/>
      <c r="U45" s="102"/>
      <c r="V45" s="105"/>
      <c r="Y45" s="96"/>
      <c r="AA45" s="130"/>
      <c r="AB45" s="130"/>
      <c r="AC45" s="140"/>
    </row>
    <row r="46" ht="13.5" customHeight="1" spans="1:29">
      <c r="A46" s="4"/>
      <c r="B46" s="59" t="s">
        <v>144</v>
      </c>
      <c r="C46" s="60"/>
      <c r="D46" s="60"/>
      <c r="E46" s="60"/>
      <c r="F46" s="60"/>
      <c r="G46" s="15"/>
      <c r="H46" s="15"/>
      <c r="I46" s="15"/>
      <c r="J46" s="15"/>
      <c r="K46" s="15"/>
      <c r="L46" s="15"/>
      <c r="M46" s="15"/>
      <c r="N46" s="15"/>
      <c r="O46" s="15"/>
      <c r="P46" s="15"/>
      <c r="Q46" s="15"/>
      <c r="R46" s="15"/>
      <c r="S46" s="15"/>
      <c r="T46" s="15"/>
      <c r="U46" s="19"/>
      <c r="V46" s="105"/>
      <c r="AA46" s="130"/>
      <c r="AB46" s="130"/>
      <c r="AC46" s="96"/>
    </row>
    <row r="47" ht="25.5" customHeight="1" spans="1:21">
      <c r="A47" s="4"/>
      <c r="B47" s="61" t="s">
        <v>146</v>
      </c>
      <c r="C47" s="61"/>
      <c r="D47" s="61"/>
      <c r="E47" s="61"/>
      <c r="F47" s="61" t="s">
        <v>147</v>
      </c>
      <c r="G47" s="61"/>
      <c r="H47" s="61"/>
      <c r="I47" s="61"/>
      <c r="J47" s="61" t="s">
        <v>148</v>
      </c>
      <c r="K47" s="61"/>
      <c r="L47" s="61"/>
      <c r="M47" s="61"/>
      <c r="N47" s="61"/>
      <c r="O47" s="61" t="s">
        <v>184</v>
      </c>
      <c r="P47" s="61"/>
      <c r="Q47" s="61"/>
      <c r="R47" s="61"/>
      <c r="S47" s="61"/>
      <c r="T47" s="61"/>
      <c r="U47" s="61"/>
    </row>
    <row r="48" ht="25.5" customHeight="1" spans="1:21">
      <c r="A48" s="4"/>
      <c r="B48" s="62" t="s">
        <v>150</v>
      </c>
      <c r="C48" s="62"/>
      <c r="D48" s="62"/>
      <c r="E48" s="62"/>
      <c r="F48" s="62" t="s">
        <v>151</v>
      </c>
      <c r="G48" s="62"/>
      <c r="H48" s="62"/>
      <c r="I48" s="62"/>
      <c r="J48" s="62" t="s">
        <v>152</v>
      </c>
      <c r="K48" s="62"/>
      <c r="L48" s="62"/>
      <c r="M48" s="62"/>
      <c r="N48" s="62"/>
      <c r="O48" s="62" t="s">
        <v>153</v>
      </c>
      <c r="P48" s="62"/>
      <c r="Q48" s="62"/>
      <c r="R48" s="62"/>
      <c r="S48" s="62"/>
      <c r="T48" s="62"/>
      <c r="U48" s="62"/>
    </row>
    <row r="49" ht="13.5" customHeight="1" spans="1:21">
      <c r="A49" s="4"/>
      <c r="B49" s="63" t="s">
        <v>185</v>
      </c>
      <c r="C49" s="64"/>
      <c r="D49" s="64"/>
      <c r="E49" s="64"/>
      <c r="F49" s="64"/>
      <c r="G49" s="64"/>
      <c r="H49" s="64"/>
      <c r="I49" s="64"/>
      <c r="J49" s="64"/>
      <c r="K49" s="64"/>
      <c r="L49" s="64"/>
      <c r="M49" s="64"/>
      <c r="N49" s="64"/>
      <c r="O49" s="64"/>
      <c r="P49" s="64"/>
      <c r="Q49" s="64"/>
      <c r="R49" s="64"/>
      <c r="S49" s="64"/>
      <c r="T49" s="64"/>
      <c r="U49" s="69"/>
    </row>
    <row r="50" ht="13.5" customHeight="1" spans="1:21">
      <c r="A50" s="4"/>
      <c r="B50" s="44"/>
      <c r="C50" s="45" t="s">
        <v>154</v>
      </c>
      <c r="D50" s="45"/>
      <c r="E50" s="45"/>
      <c r="F50" s="45"/>
      <c r="G50" s="45"/>
      <c r="H50" s="45"/>
      <c r="I50" s="45"/>
      <c r="J50" s="45"/>
      <c r="K50" s="45"/>
      <c r="L50" s="45"/>
      <c r="M50" s="45"/>
      <c r="N50" s="45"/>
      <c r="O50" s="45"/>
      <c r="P50" s="45"/>
      <c r="Q50" s="45"/>
      <c r="R50" s="45"/>
      <c r="S50" s="45"/>
      <c r="T50" s="119"/>
      <c r="U50" s="120">
        <v>2</v>
      </c>
    </row>
    <row r="51" ht="13.5" customHeight="1" spans="1:21">
      <c r="A51" s="65"/>
      <c r="B51" s="66" t="s">
        <v>186</v>
      </c>
      <c r="C51" s="66"/>
      <c r="D51" s="66"/>
      <c r="E51" s="66"/>
      <c r="F51" s="66"/>
      <c r="G51" s="66"/>
      <c r="H51" s="66"/>
      <c r="I51" s="66"/>
      <c r="J51" s="66"/>
      <c r="K51" s="66"/>
      <c r="L51" s="66"/>
      <c r="M51" s="66"/>
      <c r="N51" s="66"/>
      <c r="O51" s="66"/>
      <c r="P51" s="66"/>
      <c r="Q51" s="66"/>
      <c r="R51" s="66"/>
      <c r="S51" s="66"/>
      <c r="T51" s="66"/>
      <c r="U51" s="66"/>
    </row>
    <row r="52" ht="20.4" spans="1:21">
      <c r="A52" s="65"/>
      <c r="B52" s="6" t="s">
        <v>187</v>
      </c>
      <c r="C52" s="6"/>
      <c r="D52" s="6"/>
      <c r="E52" s="6"/>
      <c r="F52" s="6"/>
      <c r="G52" s="6"/>
      <c r="H52" s="6"/>
      <c r="I52" s="6"/>
      <c r="J52" s="6"/>
      <c r="K52" s="6"/>
      <c r="L52" s="6"/>
      <c r="M52" s="6"/>
      <c r="N52" s="6"/>
      <c r="O52" s="6"/>
      <c r="P52" s="6"/>
      <c r="Q52" s="6"/>
      <c r="R52" s="6"/>
      <c r="S52" s="6"/>
      <c r="T52" s="6"/>
      <c r="U52" s="6"/>
    </row>
    <row r="53" ht="22.35" customHeight="1" spans="1:21">
      <c r="A53" s="65"/>
      <c r="B53" s="7" t="s">
        <v>188</v>
      </c>
      <c r="C53" s="7"/>
      <c r="D53" s="7"/>
      <c r="E53" s="7"/>
      <c r="F53" s="7"/>
      <c r="G53" s="7"/>
      <c r="H53" s="7"/>
      <c r="I53" s="7"/>
      <c r="J53" s="7"/>
      <c r="K53" s="7"/>
      <c r="L53" s="7"/>
      <c r="M53" s="7"/>
      <c r="N53" s="7"/>
      <c r="O53" s="7"/>
      <c r="P53" s="7"/>
      <c r="Q53" s="7"/>
      <c r="R53" s="7"/>
      <c r="S53" s="7"/>
      <c r="T53" s="7"/>
      <c r="U53" s="7"/>
    </row>
    <row r="54" ht="13.5" customHeight="1" spans="1:24">
      <c r="A54" s="65"/>
      <c r="B54" s="21" t="s">
        <v>48</v>
      </c>
      <c r="C54" s="14"/>
      <c r="D54" s="14"/>
      <c r="E54" s="14"/>
      <c r="F54" s="14"/>
      <c r="G54" s="14"/>
      <c r="H54" s="14"/>
      <c r="I54" s="14"/>
      <c r="J54" s="14"/>
      <c r="K54" s="16"/>
      <c r="L54" s="21" t="s">
        <v>78</v>
      </c>
      <c r="M54" s="14"/>
      <c r="N54" s="14"/>
      <c r="O54" s="14"/>
      <c r="P54" s="14"/>
      <c r="Q54" s="14"/>
      <c r="R54" s="14"/>
      <c r="S54" s="14"/>
      <c r="T54" s="14"/>
      <c r="U54" s="16"/>
      <c r="V54" s="97"/>
      <c r="W54" s="48"/>
      <c r="X54" s="48"/>
    </row>
    <row r="55" ht="24.95" customHeight="1" spans="1:24">
      <c r="A55" s="65"/>
      <c r="B55" s="17" t="s">
        <v>57</v>
      </c>
      <c r="C55" s="18"/>
      <c r="D55" s="15"/>
      <c r="E55" s="15"/>
      <c r="F55" s="15"/>
      <c r="G55" s="15"/>
      <c r="H55" s="15"/>
      <c r="I55" s="15"/>
      <c r="J55" s="15"/>
      <c r="K55" s="19"/>
      <c r="L55" s="17" t="s">
        <v>87</v>
      </c>
      <c r="M55" s="18"/>
      <c r="N55" s="15"/>
      <c r="O55" s="15"/>
      <c r="P55" s="15"/>
      <c r="Q55" s="15"/>
      <c r="R55" s="15"/>
      <c r="S55" s="15"/>
      <c r="T55" s="15"/>
      <c r="U55" s="19"/>
      <c r="V55" s="97"/>
      <c r="W55" s="58"/>
      <c r="X55" s="58"/>
    </row>
    <row r="56" ht="15" customHeight="1" spans="1:24">
      <c r="A56" s="65"/>
      <c r="B56" s="42" t="s">
        <v>123</v>
      </c>
      <c r="C56" s="43"/>
      <c r="D56" s="43"/>
      <c r="E56" s="43"/>
      <c r="F56" s="43"/>
      <c r="G56" s="43"/>
      <c r="H56" s="43"/>
      <c r="I56" s="43"/>
      <c r="J56" s="43"/>
      <c r="K56" s="43"/>
      <c r="L56" s="43"/>
      <c r="M56" s="43"/>
      <c r="N56" s="43"/>
      <c r="O56" s="43"/>
      <c r="P56" s="43"/>
      <c r="Q56" s="43"/>
      <c r="R56" s="43"/>
      <c r="S56" s="43"/>
      <c r="T56" s="43"/>
      <c r="U56" s="113"/>
      <c r="V56" s="121"/>
      <c r="W56" s="122"/>
      <c r="X56" s="122"/>
    </row>
    <row r="57" ht="15" customHeight="1" spans="1:24">
      <c r="A57" s="65"/>
      <c r="B57" s="67" t="s">
        <v>189</v>
      </c>
      <c r="C57" s="68"/>
      <c r="D57" s="68"/>
      <c r="E57" s="68"/>
      <c r="F57" s="68"/>
      <c r="G57" s="68"/>
      <c r="H57" s="68"/>
      <c r="I57" s="68"/>
      <c r="J57" s="68"/>
      <c r="K57" s="68"/>
      <c r="L57" s="68"/>
      <c r="M57" s="68"/>
      <c r="N57" s="68"/>
      <c r="O57" s="68"/>
      <c r="P57" s="68"/>
      <c r="Q57" s="68"/>
      <c r="R57" s="68"/>
      <c r="S57" s="68"/>
      <c r="T57" s="68" t="s">
        <v>190</v>
      </c>
      <c r="U57" s="123"/>
      <c r="W57" s="124"/>
      <c r="X57" s="124"/>
    </row>
    <row r="58" ht="15" customHeight="1" spans="1:24">
      <c r="A58" s="65"/>
      <c r="B58" s="63" t="s">
        <v>191</v>
      </c>
      <c r="C58" s="64"/>
      <c r="D58" s="64"/>
      <c r="E58" s="69"/>
      <c r="F58" s="63" t="s">
        <v>192</v>
      </c>
      <c r="G58" s="64"/>
      <c r="H58" s="69"/>
      <c r="I58" s="63" t="s">
        <v>193</v>
      </c>
      <c r="J58" s="64"/>
      <c r="K58" s="69"/>
      <c r="L58" s="63" t="s">
        <v>191</v>
      </c>
      <c r="M58" s="64"/>
      <c r="N58" s="64"/>
      <c r="O58" s="69"/>
      <c r="P58" s="63" t="s">
        <v>192</v>
      </c>
      <c r="Q58" s="64"/>
      <c r="R58" s="69"/>
      <c r="S58" s="63" t="s">
        <v>193</v>
      </c>
      <c r="T58" s="64"/>
      <c r="U58" s="69"/>
      <c r="W58" s="125"/>
      <c r="X58" s="125"/>
    </row>
    <row r="59" ht="15" customHeight="1" spans="1:24">
      <c r="A59" s="65"/>
      <c r="B59" s="44" t="s">
        <v>194</v>
      </c>
      <c r="C59" s="45"/>
      <c r="D59" s="45"/>
      <c r="E59" s="70"/>
      <c r="F59" s="44" t="s">
        <v>195</v>
      </c>
      <c r="G59" s="45"/>
      <c r="H59" s="70"/>
      <c r="I59" s="44" t="s">
        <v>196</v>
      </c>
      <c r="J59" s="45"/>
      <c r="K59" s="70"/>
      <c r="L59" s="44" t="s">
        <v>194</v>
      </c>
      <c r="M59" s="45"/>
      <c r="N59" s="45"/>
      <c r="O59" s="70"/>
      <c r="P59" s="44" t="s">
        <v>195</v>
      </c>
      <c r="Q59" s="45"/>
      <c r="R59" s="70"/>
      <c r="S59" s="44" t="s">
        <v>196</v>
      </c>
      <c r="T59" s="45"/>
      <c r="U59" s="70"/>
      <c r="V59" s="121"/>
      <c r="W59" s="125"/>
      <c r="X59" s="125"/>
    </row>
    <row r="60" ht="15" customHeight="1" spans="1:24">
      <c r="A60" s="65"/>
      <c r="B60" s="71"/>
      <c r="C60" s="72"/>
      <c r="D60" s="72"/>
      <c r="E60" s="73"/>
      <c r="F60" s="74"/>
      <c r="G60" s="75"/>
      <c r="H60" s="76"/>
      <c r="I60" s="74"/>
      <c r="J60" s="75"/>
      <c r="K60" s="76"/>
      <c r="L60" s="71"/>
      <c r="M60" s="72"/>
      <c r="N60" s="72"/>
      <c r="O60" s="73"/>
      <c r="P60" s="74"/>
      <c r="Q60" s="75"/>
      <c r="R60" s="76"/>
      <c r="S60" s="74"/>
      <c r="T60" s="75"/>
      <c r="U60" s="76"/>
      <c r="V60" s="126"/>
      <c r="X60" s="127"/>
    </row>
    <row r="61" ht="15" customHeight="1" spans="1:24">
      <c r="A61" s="65"/>
      <c r="B61" s="77"/>
      <c r="C61" s="78"/>
      <c r="D61" s="78"/>
      <c r="E61" s="79"/>
      <c r="F61" s="74"/>
      <c r="G61" s="75"/>
      <c r="H61" s="76"/>
      <c r="I61" s="74"/>
      <c r="J61" s="75"/>
      <c r="K61" s="76"/>
      <c r="L61" s="77"/>
      <c r="M61" s="78"/>
      <c r="N61" s="78"/>
      <c r="O61" s="79"/>
      <c r="P61" s="74"/>
      <c r="Q61" s="75"/>
      <c r="R61" s="76"/>
      <c r="S61" s="74"/>
      <c r="T61" s="75"/>
      <c r="U61" s="76"/>
      <c r="V61" s="126"/>
      <c r="X61" s="127"/>
    </row>
    <row r="62" ht="15" customHeight="1" spans="1:24">
      <c r="A62" s="65"/>
      <c r="B62" s="77"/>
      <c r="C62" s="78"/>
      <c r="D62" s="78"/>
      <c r="E62" s="79"/>
      <c r="F62" s="74"/>
      <c r="G62" s="75"/>
      <c r="H62" s="76"/>
      <c r="I62" s="74"/>
      <c r="J62" s="75"/>
      <c r="K62" s="76"/>
      <c r="L62" s="77"/>
      <c r="M62" s="78"/>
      <c r="N62" s="78"/>
      <c r="O62" s="79"/>
      <c r="P62" s="74"/>
      <c r="Q62" s="75"/>
      <c r="R62" s="76"/>
      <c r="S62" s="74"/>
      <c r="T62" s="75"/>
      <c r="U62" s="76"/>
      <c r="V62" s="126"/>
      <c r="W62" s="127"/>
      <c r="X62" s="127"/>
    </row>
    <row r="63" ht="15" customHeight="1" spans="1:24">
      <c r="A63" s="65"/>
      <c r="B63" s="80"/>
      <c r="C63" s="81"/>
      <c r="D63" s="81"/>
      <c r="E63" s="82"/>
      <c r="F63" s="74"/>
      <c r="G63" s="75"/>
      <c r="H63" s="76"/>
      <c r="I63" s="74"/>
      <c r="J63" s="75"/>
      <c r="K63" s="76"/>
      <c r="L63" s="80"/>
      <c r="M63" s="81"/>
      <c r="N63" s="81"/>
      <c r="O63" s="82"/>
      <c r="P63" s="74"/>
      <c r="Q63" s="75"/>
      <c r="R63" s="76"/>
      <c r="S63" s="74"/>
      <c r="T63" s="75"/>
      <c r="U63" s="76"/>
      <c r="V63" s="126"/>
      <c r="W63" s="127"/>
      <c r="X63" s="127"/>
    </row>
    <row r="64" ht="15" customHeight="1" spans="1:24">
      <c r="A64" s="65"/>
      <c r="B64" s="63" t="s">
        <v>197</v>
      </c>
      <c r="C64" s="64"/>
      <c r="D64" s="64"/>
      <c r="E64" s="69"/>
      <c r="F64" s="83"/>
      <c r="G64" s="84"/>
      <c r="H64" s="85"/>
      <c r="I64" s="92"/>
      <c r="J64" s="93"/>
      <c r="K64" s="94"/>
      <c r="L64" s="63" t="s">
        <v>197</v>
      </c>
      <c r="M64" s="64"/>
      <c r="N64" s="64"/>
      <c r="O64" s="69"/>
      <c r="P64" s="83"/>
      <c r="Q64" s="84"/>
      <c r="R64" s="85"/>
      <c r="S64" s="92"/>
      <c r="T64" s="93"/>
      <c r="U64" s="94"/>
      <c r="V64" s="126"/>
      <c r="W64" s="127"/>
      <c r="X64" s="127"/>
    </row>
    <row r="65" ht="15" customHeight="1" spans="1:24">
      <c r="A65" s="65"/>
      <c r="B65" s="44" t="s">
        <v>198</v>
      </c>
      <c r="C65" s="45"/>
      <c r="D65" s="45"/>
      <c r="E65" s="70"/>
      <c r="F65" s="141"/>
      <c r="G65" s="142"/>
      <c r="H65" s="143"/>
      <c r="I65" s="149"/>
      <c r="J65" s="150"/>
      <c r="K65" s="151"/>
      <c r="L65" s="44" t="s">
        <v>198</v>
      </c>
      <c r="M65" s="45"/>
      <c r="N65" s="45"/>
      <c r="O65" s="70"/>
      <c r="P65" s="141"/>
      <c r="Q65" s="142"/>
      <c r="R65" s="143"/>
      <c r="S65" s="149"/>
      <c r="T65" s="150"/>
      <c r="U65" s="151"/>
      <c r="V65" s="126"/>
      <c r="W65" s="127"/>
      <c r="X65" s="127"/>
    </row>
    <row r="66" ht="15" customHeight="1" spans="1:24">
      <c r="A66" s="65"/>
      <c r="B66" s="63" t="s">
        <v>199</v>
      </c>
      <c r="C66" s="64"/>
      <c r="D66" s="64"/>
      <c r="E66" s="69"/>
      <c r="F66" s="83"/>
      <c r="G66" s="84"/>
      <c r="H66" s="85"/>
      <c r="I66" s="83"/>
      <c r="J66" s="84"/>
      <c r="K66" s="85"/>
      <c r="L66" s="63" t="s">
        <v>199</v>
      </c>
      <c r="M66" s="64"/>
      <c r="N66" s="64"/>
      <c r="O66" s="69"/>
      <c r="P66" s="83"/>
      <c r="Q66" s="84"/>
      <c r="R66" s="85"/>
      <c r="S66" s="83"/>
      <c r="T66" s="84"/>
      <c r="U66" s="85"/>
      <c r="V66" s="126"/>
      <c r="W66" s="127"/>
      <c r="X66" s="127"/>
    </row>
    <row r="67" ht="15" customHeight="1" spans="1:24">
      <c r="A67" s="65"/>
      <c r="B67" s="44" t="s">
        <v>200</v>
      </c>
      <c r="C67" s="45"/>
      <c r="D67" s="45"/>
      <c r="E67" s="70"/>
      <c r="F67" s="141"/>
      <c r="G67" s="142"/>
      <c r="H67" s="143"/>
      <c r="I67" s="141"/>
      <c r="J67" s="142"/>
      <c r="K67" s="143"/>
      <c r="L67" s="44" t="s">
        <v>200</v>
      </c>
      <c r="M67" s="45"/>
      <c r="N67" s="45"/>
      <c r="O67" s="70"/>
      <c r="P67" s="141"/>
      <c r="Q67" s="142"/>
      <c r="R67" s="143"/>
      <c r="S67" s="141"/>
      <c r="T67" s="142"/>
      <c r="U67" s="143"/>
      <c r="V67" s="126"/>
      <c r="W67" s="127"/>
      <c r="X67" s="127"/>
    </row>
    <row r="68" ht="15" customHeight="1" spans="1:24">
      <c r="A68" s="65"/>
      <c r="B68" s="63" t="s">
        <v>201</v>
      </c>
      <c r="C68" s="64"/>
      <c r="D68" s="64"/>
      <c r="E68" s="64"/>
      <c r="F68" s="64"/>
      <c r="G68" s="64"/>
      <c r="H68" s="69"/>
      <c r="I68" s="83"/>
      <c r="J68" s="84"/>
      <c r="K68" s="85"/>
      <c r="L68" s="63" t="s">
        <v>201</v>
      </c>
      <c r="M68" s="64"/>
      <c r="N68" s="64"/>
      <c r="O68" s="64"/>
      <c r="P68" s="64"/>
      <c r="Q68" s="64"/>
      <c r="R68" s="69"/>
      <c r="S68" s="83"/>
      <c r="T68" s="84"/>
      <c r="U68" s="85"/>
      <c r="V68" s="126"/>
      <c r="W68" s="127"/>
      <c r="X68" s="127"/>
    </row>
    <row r="69" ht="15" customHeight="1" spans="1:24">
      <c r="A69" s="65"/>
      <c r="B69" s="44" t="s">
        <v>202</v>
      </c>
      <c r="C69" s="45"/>
      <c r="D69" s="45"/>
      <c r="E69" s="45"/>
      <c r="F69" s="45"/>
      <c r="G69" s="45"/>
      <c r="H69" s="70"/>
      <c r="I69" s="141"/>
      <c r="J69" s="142"/>
      <c r="K69" s="143"/>
      <c r="L69" s="44" t="s">
        <v>202</v>
      </c>
      <c r="M69" s="45"/>
      <c r="N69" s="45"/>
      <c r="O69" s="45"/>
      <c r="P69" s="45"/>
      <c r="Q69" s="45"/>
      <c r="R69" s="70"/>
      <c r="S69" s="141"/>
      <c r="T69" s="142"/>
      <c r="U69" s="143"/>
      <c r="V69" s="126"/>
      <c r="W69" s="127"/>
      <c r="X69" s="127"/>
    </row>
    <row r="70" ht="15" customHeight="1" spans="1:24">
      <c r="A70" s="65"/>
      <c r="B70" s="63" t="s">
        <v>191</v>
      </c>
      <c r="C70" s="64"/>
      <c r="D70" s="64"/>
      <c r="E70" s="69"/>
      <c r="F70" s="63" t="s">
        <v>192</v>
      </c>
      <c r="G70" s="64"/>
      <c r="H70" s="69"/>
      <c r="I70" s="63" t="s">
        <v>193</v>
      </c>
      <c r="J70" s="64"/>
      <c r="K70" s="69"/>
      <c r="L70" s="63" t="s">
        <v>191</v>
      </c>
      <c r="M70" s="64"/>
      <c r="N70" s="64"/>
      <c r="O70" s="69"/>
      <c r="P70" s="63" t="s">
        <v>192</v>
      </c>
      <c r="Q70" s="64"/>
      <c r="R70" s="69"/>
      <c r="S70" s="63" t="s">
        <v>193</v>
      </c>
      <c r="T70" s="64"/>
      <c r="U70" s="69"/>
      <c r="V70" s="126"/>
      <c r="W70" s="127"/>
      <c r="X70" s="127"/>
    </row>
    <row r="71" ht="15" customHeight="1" spans="1:24">
      <c r="A71" s="65"/>
      <c r="B71" s="44" t="s">
        <v>194</v>
      </c>
      <c r="C71" s="45"/>
      <c r="D71" s="45"/>
      <c r="E71" s="70"/>
      <c r="F71" s="44" t="s">
        <v>195</v>
      </c>
      <c r="G71" s="45"/>
      <c r="H71" s="70"/>
      <c r="I71" s="44" t="s">
        <v>196</v>
      </c>
      <c r="J71" s="45"/>
      <c r="K71" s="70"/>
      <c r="L71" s="44" t="s">
        <v>194</v>
      </c>
      <c r="M71" s="45"/>
      <c r="N71" s="45"/>
      <c r="O71" s="70"/>
      <c r="P71" s="44" t="s">
        <v>195</v>
      </c>
      <c r="Q71" s="45"/>
      <c r="R71" s="70"/>
      <c r="S71" s="44" t="s">
        <v>196</v>
      </c>
      <c r="T71" s="45"/>
      <c r="U71" s="70"/>
      <c r="V71" s="126"/>
      <c r="W71" s="127"/>
      <c r="X71" s="127"/>
    </row>
    <row r="72" ht="15" customHeight="1" spans="1:24">
      <c r="A72" s="65"/>
      <c r="B72" s="71"/>
      <c r="C72" s="72"/>
      <c r="D72" s="72"/>
      <c r="E72" s="73"/>
      <c r="F72" s="74"/>
      <c r="G72" s="75"/>
      <c r="H72" s="76"/>
      <c r="I72" s="74"/>
      <c r="J72" s="75"/>
      <c r="K72" s="76"/>
      <c r="L72" s="71"/>
      <c r="M72" s="72"/>
      <c r="N72" s="72"/>
      <c r="O72" s="73"/>
      <c r="P72" s="74"/>
      <c r="Q72" s="75"/>
      <c r="R72" s="76"/>
      <c r="S72" s="74"/>
      <c r="T72" s="75"/>
      <c r="U72" s="76"/>
      <c r="V72" s="126"/>
      <c r="W72" s="127"/>
      <c r="X72" s="127"/>
    </row>
    <row r="73" ht="15" customHeight="1" spans="1:24">
      <c r="A73" s="65"/>
      <c r="B73" s="77"/>
      <c r="C73" s="78"/>
      <c r="D73" s="78"/>
      <c r="E73" s="79"/>
      <c r="F73" s="74"/>
      <c r="G73" s="75"/>
      <c r="H73" s="76"/>
      <c r="I73" s="74"/>
      <c r="J73" s="75"/>
      <c r="K73" s="76"/>
      <c r="L73" s="77"/>
      <c r="M73" s="78"/>
      <c r="N73" s="78"/>
      <c r="O73" s="79"/>
      <c r="P73" s="74"/>
      <c r="Q73" s="75"/>
      <c r="R73" s="76"/>
      <c r="S73" s="74"/>
      <c r="T73" s="75"/>
      <c r="U73" s="76"/>
      <c r="V73" s="126"/>
      <c r="W73" s="127"/>
      <c r="X73" s="127"/>
    </row>
    <row r="74" ht="15" customHeight="1" spans="1:24">
      <c r="A74" s="65"/>
      <c r="B74" s="77"/>
      <c r="C74" s="78"/>
      <c r="D74" s="78"/>
      <c r="E74" s="79"/>
      <c r="F74" s="74"/>
      <c r="G74" s="75"/>
      <c r="H74" s="76"/>
      <c r="I74" s="74"/>
      <c r="J74" s="75"/>
      <c r="K74" s="76"/>
      <c r="L74" s="77"/>
      <c r="M74" s="78"/>
      <c r="N74" s="78"/>
      <c r="O74" s="79"/>
      <c r="P74" s="74"/>
      <c r="Q74" s="75"/>
      <c r="R74" s="76"/>
      <c r="S74" s="74"/>
      <c r="T74" s="75"/>
      <c r="U74" s="76"/>
      <c r="W74" s="127"/>
      <c r="X74" s="127"/>
    </row>
    <row r="75" ht="15" customHeight="1" spans="1:24">
      <c r="A75" s="65"/>
      <c r="B75" s="80"/>
      <c r="C75" s="81"/>
      <c r="D75" s="81"/>
      <c r="E75" s="82"/>
      <c r="F75" s="74"/>
      <c r="G75" s="75"/>
      <c r="H75" s="76"/>
      <c r="I75" s="74"/>
      <c r="J75" s="75"/>
      <c r="K75" s="76"/>
      <c r="L75" s="80"/>
      <c r="M75" s="81"/>
      <c r="N75" s="81"/>
      <c r="O75" s="82"/>
      <c r="P75" s="74"/>
      <c r="Q75" s="75"/>
      <c r="R75" s="76"/>
      <c r="S75" s="74"/>
      <c r="T75" s="75"/>
      <c r="U75" s="76"/>
      <c r="W75" s="127"/>
      <c r="X75" s="127"/>
    </row>
    <row r="76" ht="15" customHeight="1" spans="1:24">
      <c r="A76" s="65"/>
      <c r="B76" s="63" t="s">
        <v>197</v>
      </c>
      <c r="C76" s="64"/>
      <c r="D76" s="64"/>
      <c r="E76" s="69"/>
      <c r="F76" s="83"/>
      <c r="G76" s="84"/>
      <c r="H76" s="85"/>
      <c r="I76" s="92"/>
      <c r="J76" s="93"/>
      <c r="K76" s="94"/>
      <c r="L76" s="63" t="s">
        <v>197</v>
      </c>
      <c r="M76" s="64"/>
      <c r="N76" s="64"/>
      <c r="O76" s="69"/>
      <c r="P76" s="83"/>
      <c r="Q76" s="84"/>
      <c r="R76" s="85"/>
      <c r="S76" s="92"/>
      <c r="T76" s="93"/>
      <c r="U76" s="94"/>
      <c r="V76" s="126"/>
      <c r="W76" s="127"/>
      <c r="X76" s="127"/>
    </row>
    <row r="77" ht="15" customHeight="1" spans="1:24">
      <c r="A77" s="65"/>
      <c r="B77" s="44" t="s">
        <v>198</v>
      </c>
      <c r="C77" s="45"/>
      <c r="D77" s="45"/>
      <c r="E77" s="70"/>
      <c r="F77" s="141"/>
      <c r="G77" s="142"/>
      <c r="H77" s="143"/>
      <c r="I77" s="149"/>
      <c r="J77" s="150"/>
      <c r="K77" s="151"/>
      <c r="L77" s="44" t="s">
        <v>198</v>
      </c>
      <c r="M77" s="45"/>
      <c r="N77" s="45"/>
      <c r="O77" s="70"/>
      <c r="P77" s="141"/>
      <c r="Q77" s="142"/>
      <c r="R77" s="143"/>
      <c r="S77" s="149"/>
      <c r="T77" s="150"/>
      <c r="U77" s="151"/>
      <c r="V77" s="126"/>
      <c r="W77" s="127"/>
      <c r="X77" s="127"/>
    </row>
    <row r="78" ht="15" customHeight="1" spans="1:24">
      <c r="A78" s="65"/>
      <c r="B78" s="63" t="s">
        <v>199</v>
      </c>
      <c r="C78" s="64"/>
      <c r="D78" s="64"/>
      <c r="E78" s="69"/>
      <c r="F78" s="83"/>
      <c r="G78" s="84"/>
      <c r="H78" s="85"/>
      <c r="I78" s="83"/>
      <c r="J78" s="84"/>
      <c r="K78" s="85"/>
      <c r="L78" s="63" t="s">
        <v>199</v>
      </c>
      <c r="M78" s="64"/>
      <c r="N78" s="64"/>
      <c r="O78" s="69"/>
      <c r="P78" s="83"/>
      <c r="Q78" s="84"/>
      <c r="R78" s="85"/>
      <c r="S78" s="83"/>
      <c r="T78" s="84"/>
      <c r="U78" s="85"/>
      <c r="V78" s="126"/>
      <c r="W78" s="127"/>
      <c r="X78" s="127"/>
    </row>
    <row r="79" ht="15" customHeight="1" spans="1:24">
      <c r="A79" s="65"/>
      <c r="B79" s="44" t="s">
        <v>200</v>
      </c>
      <c r="C79" s="45"/>
      <c r="D79" s="45"/>
      <c r="E79" s="70"/>
      <c r="F79" s="141"/>
      <c r="G79" s="142"/>
      <c r="H79" s="143"/>
      <c r="I79" s="141"/>
      <c r="J79" s="142"/>
      <c r="K79" s="143"/>
      <c r="L79" s="44" t="s">
        <v>200</v>
      </c>
      <c r="M79" s="45"/>
      <c r="N79" s="45"/>
      <c r="O79" s="70"/>
      <c r="P79" s="141"/>
      <c r="Q79" s="142"/>
      <c r="R79" s="143"/>
      <c r="S79" s="141"/>
      <c r="T79" s="142"/>
      <c r="U79" s="143"/>
      <c r="V79" s="126"/>
      <c r="W79" s="127"/>
      <c r="X79" s="127"/>
    </row>
    <row r="80" ht="15" customHeight="1" spans="1:24">
      <c r="A80" s="65"/>
      <c r="B80" s="63" t="s">
        <v>201</v>
      </c>
      <c r="C80" s="64"/>
      <c r="D80" s="64"/>
      <c r="E80" s="64"/>
      <c r="F80" s="64"/>
      <c r="G80" s="64"/>
      <c r="H80" s="69"/>
      <c r="I80" s="83"/>
      <c r="J80" s="84"/>
      <c r="K80" s="85"/>
      <c r="L80" s="63" t="s">
        <v>201</v>
      </c>
      <c r="M80" s="64"/>
      <c r="N80" s="64"/>
      <c r="O80" s="64"/>
      <c r="P80" s="64"/>
      <c r="Q80" s="64"/>
      <c r="R80" s="69"/>
      <c r="S80" s="83"/>
      <c r="T80" s="84"/>
      <c r="U80" s="85"/>
      <c r="V80" s="126"/>
      <c r="W80" s="127"/>
      <c r="X80" s="127"/>
    </row>
    <row r="81" ht="15" customHeight="1" spans="1:24">
      <c r="A81" s="65"/>
      <c r="B81" s="44" t="s">
        <v>202</v>
      </c>
      <c r="C81" s="45"/>
      <c r="D81" s="45"/>
      <c r="E81" s="45"/>
      <c r="F81" s="45"/>
      <c r="G81" s="45"/>
      <c r="H81" s="70"/>
      <c r="I81" s="141"/>
      <c r="J81" s="142"/>
      <c r="K81" s="143"/>
      <c r="L81" s="44" t="s">
        <v>202</v>
      </c>
      <c r="M81" s="45"/>
      <c r="N81" s="45"/>
      <c r="O81" s="45"/>
      <c r="P81" s="45"/>
      <c r="Q81" s="45"/>
      <c r="R81" s="70"/>
      <c r="S81" s="141"/>
      <c r="T81" s="142"/>
      <c r="U81" s="143"/>
      <c r="V81" s="126"/>
      <c r="W81" s="127"/>
      <c r="X81" s="127"/>
    </row>
    <row r="82" ht="15" customHeight="1" spans="1:24">
      <c r="A82" s="65"/>
      <c r="B82" s="63" t="s">
        <v>191</v>
      </c>
      <c r="C82" s="64"/>
      <c r="D82" s="64"/>
      <c r="E82" s="69"/>
      <c r="F82" s="63" t="s">
        <v>192</v>
      </c>
      <c r="G82" s="64"/>
      <c r="H82" s="69"/>
      <c r="I82" s="63" t="s">
        <v>193</v>
      </c>
      <c r="J82" s="64"/>
      <c r="K82" s="69"/>
      <c r="L82" s="63" t="s">
        <v>191</v>
      </c>
      <c r="M82" s="64"/>
      <c r="N82" s="64"/>
      <c r="O82" s="69"/>
      <c r="P82" s="63" t="s">
        <v>192</v>
      </c>
      <c r="Q82" s="64"/>
      <c r="R82" s="69"/>
      <c r="S82" s="63" t="s">
        <v>193</v>
      </c>
      <c r="T82" s="64"/>
      <c r="U82" s="69"/>
      <c r="V82" s="126"/>
      <c r="W82" s="127"/>
      <c r="X82" s="127"/>
    </row>
    <row r="83" ht="15" customHeight="1" spans="1:24">
      <c r="A83" s="65"/>
      <c r="B83" s="44" t="s">
        <v>194</v>
      </c>
      <c r="C83" s="45"/>
      <c r="D83" s="45"/>
      <c r="E83" s="70"/>
      <c r="F83" s="44" t="s">
        <v>195</v>
      </c>
      <c r="G83" s="45"/>
      <c r="H83" s="70"/>
      <c r="I83" s="44" t="s">
        <v>196</v>
      </c>
      <c r="J83" s="45"/>
      <c r="K83" s="70"/>
      <c r="L83" s="44" t="s">
        <v>194</v>
      </c>
      <c r="M83" s="45"/>
      <c r="N83" s="45"/>
      <c r="O83" s="70"/>
      <c r="P83" s="44" t="s">
        <v>195</v>
      </c>
      <c r="Q83" s="45"/>
      <c r="R83" s="70"/>
      <c r="S83" s="44" t="s">
        <v>196</v>
      </c>
      <c r="T83" s="45"/>
      <c r="U83" s="70"/>
      <c r="V83" s="126"/>
      <c r="W83" s="127"/>
      <c r="X83" s="127"/>
    </row>
    <row r="84" ht="15" customHeight="1" spans="1:24">
      <c r="A84" s="65"/>
      <c r="B84" s="71"/>
      <c r="C84" s="72"/>
      <c r="D84" s="72"/>
      <c r="E84" s="73"/>
      <c r="F84" s="74"/>
      <c r="G84" s="75"/>
      <c r="H84" s="76"/>
      <c r="I84" s="74"/>
      <c r="J84" s="75"/>
      <c r="K84" s="76"/>
      <c r="L84" s="71"/>
      <c r="M84" s="72"/>
      <c r="N84" s="72"/>
      <c r="O84" s="73"/>
      <c r="P84" s="74"/>
      <c r="Q84" s="75"/>
      <c r="R84" s="76"/>
      <c r="S84" s="74"/>
      <c r="T84" s="75"/>
      <c r="U84" s="76"/>
      <c r="V84" s="126"/>
      <c r="W84" s="127"/>
      <c r="X84" s="127"/>
    </row>
    <row r="85" ht="15" customHeight="1" spans="1:24">
      <c r="A85" s="65"/>
      <c r="B85" s="77"/>
      <c r="C85" s="78"/>
      <c r="D85" s="78"/>
      <c r="E85" s="79"/>
      <c r="F85" s="74"/>
      <c r="G85" s="75"/>
      <c r="H85" s="76"/>
      <c r="I85" s="74"/>
      <c r="J85" s="75"/>
      <c r="K85" s="76"/>
      <c r="L85" s="77"/>
      <c r="M85" s="78"/>
      <c r="N85" s="78"/>
      <c r="O85" s="79"/>
      <c r="P85" s="74"/>
      <c r="Q85" s="75"/>
      <c r="R85" s="76"/>
      <c r="S85" s="74"/>
      <c r="T85" s="75"/>
      <c r="U85" s="76"/>
      <c r="V85" s="126"/>
      <c r="W85" s="127"/>
      <c r="X85" s="127"/>
    </row>
    <row r="86" ht="15" customHeight="1" spans="1:24">
      <c r="A86" s="65"/>
      <c r="B86" s="77"/>
      <c r="C86" s="78"/>
      <c r="D86" s="78"/>
      <c r="E86" s="79"/>
      <c r="F86" s="74"/>
      <c r="G86" s="75"/>
      <c r="H86" s="76"/>
      <c r="I86" s="74"/>
      <c r="J86" s="75"/>
      <c r="K86" s="76"/>
      <c r="L86" s="77"/>
      <c r="M86" s="78"/>
      <c r="N86" s="78"/>
      <c r="O86" s="79"/>
      <c r="P86" s="74"/>
      <c r="Q86" s="75"/>
      <c r="R86" s="76"/>
      <c r="S86" s="74"/>
      <c r="T86" s="75"/>
      <c r="U86" s="76"/>
      <c r="V86" s="126"/>
      <c r="W86" s="127"/>
      <c r="X86" s="127"/>
    </row>
    <row r="87" ht="15" customHeight="1" spans="1:24">
      <c r="A87" s="65"/>
      <c r="B87" s="80"/>
      <c r="C87" s="81"/>
      <c r="D87" s="81"/>
      <c r="E87" s="82"/>
      <c r="F87" s="74"/>
      <c r="G87" s="75"/>
      <c r="H87" s="76"/>
      <c r="I87" s="74"/>
      <c r="J87" s="75"/>
      <c r="K87" s="76"/>
      <c r="L87" s="80"/>
      <c r="M87" s="81"/>
      <c r="N87" s="81"/>
      <c r="O87" s="82"/>
      <c r="P87" s="74"/>
      <c r="Q87" s="75"/>
      <c r="R87" s="76"/>
      <c r="S87" s="74"/>
      <c r="T87" s="75"/>
      <c r="U87" s="76"/>
      <c r="V87" s="126"/>
      <c r="W87" s="127"/>
      <c r="X87" s="127"/>
    </row>
    <row r="88" ht="15" customHeight="1" spans="1:24">
      <c r="A88" s="65"/>
      <c r="B88" s="63" t="s">
        <v>197</v>
      </c>
      <c r="C88" s="64"/>
      <c r="D88" s="64"/>
      <c r="E88" s="69"/>
      <c r="F88" s="83"/>
      <c r="G88" s="84"/>
      <c r="H88" s="85"/>
      <c r="I88" s="92"/>
      <c r="J88" s="93"/>
      <c r="K88" s="94"/>
      <c r="L88" s="63" t="s">
        <v>197</v>
      </c>
      <c r="M88" s="64"/>
      <c r="N88" s="64"/>
      <c r="O88" s="69"/>
      <c r="P88" s="83"/>
      <c r="Q88" s="84"/>
      <c r="R88" s="85"/>
      <c r="S88" s="92"/>
      <c r="T88" s="93"/>
      <c r="U88" s="94"/>
      <c r="V88" s="126"/>
      <c r="W88" s="127"/>
      <c r="X88" s="127"/>
    </row>
    <row r="89" ht="15" customHeight="1" spans="1:24">
      <c r="A89" s="65"/>
      <c r="B89" s="44" t="s">
        <v>198</v>
      </c>
      <c r="C89" s="45"/>
      <c r="D89" s="45"/>
      <c r="E89" s="70"/>
      <c r="F89" s="141"/>
      <c r="G89" s="142"/>
      <c r="H89" s="143"/>
      <c r="I89" s="149"/>
      <c r="J89" s="150"/>
      <c r="K89" s="151"/>
      <c r="L89" s="44" t="s">
        <v>198</v>
      </c>
      <c r="M89" s="45"/>
      <c r="N89" s="45"/>
      <c r="O89" s="70"/>
      <c r="P89" s="141"/>
      <c r="Q89" s="142"/>
      <c r="R89" s="143"/>
      <c r="S89" s="149"/>
      <c r="T89" s="150"/>
      <c r="U89" s="151"/>
      <c r="V89" s="126"/>
      <c r="W89" s="127"/>
      <c r="X89" s="127"/>
    </row>
    <row r="90" ht="15" customHeight="1" spans="1:24">
      <c r="A90" s="65"/>
      <c r="B90" s="63" t="s">
        <v>199</v>
      </c>
      <c r="C90" s="64"/>
      <c r="D90" s="64"/>
      <c r="E90" s="69"/>
      <c r="F90" s="83"/>
      <c r="G90" s="84"/>
      <c r="H90" s="85"/>
      <c r="I90" s="83"/>
      <c r="J90" s="84"/>
      <c r="K90" s="85"/>
      <c r="L90" s="63" t="s">
        <v>199</v>
      </c>
      <c r="M90" s="64"/>
      <c r="N90" s="64"/>
      <c r="O90" s="69"/>
      <c r="P90" s="83"/>
      <c r="Q90" s="84"/>
      <c r="R90" s="85"/>
      <c r="S90" s="83"/>
      <c r="T90" s="84"/>
      <c r="U90" s="85"/>
      <c r="V90" s="126"/>
      <c r="W90" s="127"/>
      <c r="X90" s="127"/>
    </row>
    <row r="91" ht="15" customHeight="1" spans="1:24">
      <c r="A91" s="65"/>
      <c r="B91" s="44" t="s">
        <v>200</v>
      </c>
      <c r="C91" s="45"/>
      <c r="D91" s="45"/>
      <c r="E91" s="70"/>
      <c r="F91" s="141"/>
      <c r="G91" s="142"/>
      <c r="H91" s="143"/>
      <c r="I91" s="141"/>
      <c r="J91" s="142"/>
      <c r="K91" s="143"/>
      <c r="L91" s="44" t="s">
        <v>200</v>
      </c>
      <c r="M91" s="45"/>
      <c r="N91" s="45"/>
      <c r="O91" s="70"/>
      <c r="P91" s="141"/>
      <c r="Q91" s="142"/>
      <c r="R91" s="143"/>
      <c r="S91" s="141"/>
      <c r="T91" s="142"/>
      <c r="U91" s="143"/>
      <c r="V91" s="126"/>
      <c r="W91" s="127"/>
      <c r="X91" s="127"/>
    </row>
    <row r="92" ht="15" customHeight="1" spans="1:24">
      <c r="A92" s="65"/>
      <c r="B92" s="63" t="s">
        <v>201</v>
      </c>
      <c r="C92" s="64"/>
      <c r="D92" s="64"/>
      <c r="E92" s="64"/>
      <c r="F92" s="64"/>
      <c r="G92" s="64"/>
      <c r="H92" s="69"/>
      <c r="I92" s="83"/>
      <c r="J92" s="84"/>
      <c r="K92" s="85"/>
      <c r="L92" s="63" t="s">
        <v>201</v>
      </c>
      <c r="M92" s="64"/>
      <c r="N92" s="64"/>
      <c r="O92" s="64"/>
      <c r="P92" s="64"/>
      <c r="Q92" s="64"/>
      <c r="R92" s="69"/>
      <c r="S92" s="83"/>
      <c r="T92" s="84"/>
      <c r="U92" s="85"/>
      <c r="V92" s="126"/>
      <c r="W92" s="127"/>
      <c r="X92" s="127"/>
    </row>
    <row r="93" ht="15" customHeight="1" spans="1:24">
      <c r="A93" s="65"/>
      <c r="B93" s="44" t="s">
        <v>202</v>
      </c>
      <c r="C93" s="45"/>
      <c r="D93" s="45"/>
      <c r="E93" s="45"/>
      <c r="F93" s="45"/>
      <c r="G93" s="45"/>
      <c r="H93" s="70"/>
      <c r="I93" s="141"/>
      <c r="J93" s="142"/>
      <c r="K93" s="143"/>
      <c r="L93" s="44" t="s">
        <v>202</v>
      </c>
      <c r="M93" s="45"/>
      <c r="N93" s="45"/>
      <c r="O93" s="45"/>
      <c r="P93" s="45"/>
      <c r="Q93" s="45"/>
      <c r="R93" s="70"/>
      <c r="S93" s="141"/>
      <c r="T93" s="142"/>
      <c r="U93" s="143"/>
      <c r="V93" s="126"/>
      <c r="W93" s="127"/>
      <c r="X93" s="127"/>
    </row>
    <row r="94" spans="1:24">
      <c r="A94" s="65"/>
      <c r="B94" s="144" t="s">
        <v>203</v>
      </c>
      <c r="C94" s="145"/>
      <c r="D94" s="77"/>
      <c r="E94" s="78"/>
      <c r="F94" s="78"/>
      <c r="G94" s="78"/>
      <c r="H94" s="78"/>
      <c r="I94" s="78"/>
      <c r="J94" s="78"/>
      <c r="K94" s="78"/>
      <c r="L94" s="78"/>
      <c r="M94" s="78"/>
      <c r="N94" s="78"/>
      <c r="O94" s="78"/>
      <c r="P94" s="78"/>
      <c r="Q94" s="78"/>
      <c r="R94" s="78"/>
      <c r="S94" s="78"/>
      <c r="T94" s="78"/>
      <c r="U94" s="79"/>
      <c r="V94" s="126"/>
      <c r="W94" s="127"/>
      <c r="X94" s="127"/>
    </row>
    <row r="95" spans="1:24">
      <c r="A95" s="65"/>
      <c r="B95" s="144"/>
      <c r="C95" s="145"/>
      <c r="D95" s="77"/>
      <c r="E95" s="78"/>
      <c r="F95" s="78"/>
      <c r="G95" s="78"/>
      <c r="H95" s="78"/>
      <c r="I95" s="78"/>
      <c r="J95" s="78"/>
      <c r="K95" s="78"/>
      <c r="L95" s="78"/>
      <c r="M95" s="78"/>
      <c r="N95" s="78"/>
      <c r="O95" s="78"/>
      <c r="P95" s="78"/>
      <c r="Q95" s="78"/>
      <c r="R95" s="78"/>
      <c r="S95" s="78"/>
      <c r="T95" s="78"/>
      <c r="U95" s="79"/>
      <c r="V95" s="126"/>
      <c r="W95" s="127"/>
      <c r="X95" s="127"/>
    </row>
    <row r="96" ht="13.5" customHeight="1" spans="1:24">
      <c r="A96" s="65"/>
      <c r="B96" s="144"/>
      <c r="C96" s="145"/>
      <c r="D96" s="77"/>
      <c r="E96" s="78"/>
      <c r="F96" s="78"/>
      <c r="G96" s="78"/>
      <c r="H96" s="78"/>
      <c r="I96" s="78"/>
      <c r="J96" s="78"/>
      <c r="K96" s="78"/>
      <c r="L96" s="78"/>
      <c r="M96" s="78"/>
      <c r="N96" s="78"/>
      <c r="O96" s="78"/>
      <c r="P96" s="78"/>
      <c r="Q96" s="78"/>
      <c r="R96" s="78"/>
      <c r="S96" s="78"/>
      <c r="T96" s="78"/>
      <c r="U96" s="79"/>
      <c r="V96" s="126"/>
      <c r="W96" s="127"/>
      <c r="X96" s="127"/>
    </row>
    <row r="97" spans="1:24">
      <c r="A97" s="65"/>
      <c r="B97" s="144"/>
      <c r="C97" s="145"/>
      <c r="D97" s="77"/>
      <c r="E97" s="78"/>
      <c r="F97" s="78"/>
      <c r="G97" s="78"/>
      <c r="H97" s="78"/>
      <c r="I97" s="78"/>
      <c r="J97" s="78"/>
      <c r="K97" s="78"/>
      <c r="L97" s="78"/>
      <c r="M97" s="78"/>
      <c r="N97" s="78"/>
      <c r="O97" s="78"/>
      <c r="P97" s="78"/>
      <c r="Q97" s="78"/>
      <c r="R97" s="78"/>
      <c r="S97" s="78"/>
      <c r="T97" s="78"/>
      <c r="U97" s="79"/>
      <c r="V97" s="126"/>
      <c r="W97" s="127"/>
      <c r="X97" s="127"/>
    </row>
    <row r="98" spans="1:24">
      <c r="A98" s="65"/>
      <c r="B98" s="144"/>
      <c r="C98" s="145"/>
      <c r="D98" s="77"/>
      <c r="E98" s="78"/>
      <c r="F98" s="78"/>
      <c r="G98" s="78"/>
      <c r="H98" s="78"/>
      <c r="I98" s="78"/>
      <c r="J98" s="78"/>
      <c r="K98" s="78"/>
      <c r="L98" s="78"/>
      <c r="M98" s="78"/>
      <c r="N98" s="78"/>
      <c r="O98" s="78"/>
      <c r="P98" s="78"/>
      <c r="Q98" s="78"/>
      <c r="R98" s="78"/>
      <c r="S98" s="78"/>
      <c r="T98" s="78"/>
      <c r="U98" s="79"/>
      <c r="V98" s="126"/>
      <c r="W98" s="127"/>
      <c r="X98" s="127"/>
    </row>
    <row r="99" spans="1:24">
      <c r="A99" s="65"/>
      <c r="B99" s="144"/>
      <c r="C99" s="145"/>
      <c r="D99" s="77"/>
      <c r="E99" s="78"/>
      <c r="F99" s="78"/>
      <c r="G99" s="78"/>
      <c r="H99" s="78"/>
      <c r="I99" s="78"/>
      <c r="J99" s="78"/>
      <c r="K99" s="78"/>
      <c r="L99" s="78"/>
      <c r="M99" s="78"/>
      <c r="N99" s="78"/>
      <c r="O99" s="78"/>
      <c r="P99" s="78"/>
      <c r="Q99" s="78"/>
      <c r="R99" s="78"/>
      <c r="S99" s="78"/>
      <c r="T99" s="78"/>
      <c r="U99" s="79"/>
      <c r="V99" s="126"/>
      <c r="W99" s="127"/>
      <c r="X99" s="127"/>
    </row>
    <row r="100" spans="1:24">
      <c r="A100" s="65"/>
      <c r="B100" s="146"/>
      <c r="C100" s="147"/>
      <c r="D100" s="80"/>
      <c r="E100" s="81"/>
      <c r="F100" s="81"/>
      <c r="G100" s="81"/>
      <c r="H100" s="81"/>
      <c r="I100" s="81"/>
      <c r="J100" s="81"/>
      <c r="K100" s="81"/>
      <c r="L100" s="81"/>
      <c r="M100" s="81"/>
      <c r="N100" s="81"/>
      <c r="O100" s="81"/>
      <c r="P100" s="81"/>
      <c r="Q100" s="81"/>
      <c r="R100" s="81"/>
      <c r="S100" s="81"/>
      <c r="T100" s="81"/>
      <c r="U100" s="82"/>
      <c r="V100" s="126"/>
      <c r="W100" s="127"/>
      <c r="X100" s="127"/>
    </row>
    <row r="101" ht="13.5" customHeight="1" spans="1:21">
      <c r="A101" s="65"/>
      <c r="B101" s="63" t="s">
        <v>185</v>
      </c>
      <c r="C101" s="64"/>
      <c r="D101" s="64"/>
      <c r="E101" s="64"/>
      <c r="F101" s="64"/>
      <c r="G101" s="64"/>
      <c r="H101" s="64"/>
      <c r="I101" s="64"/>
      <c r="J101" s="64"/>
      <c r="K101" s="64"/>
      <c r="L101" s="64"/>
      <c r="M101" s="64"/>
      <c r="N101" s="64"/>
      <c r="O101" s="64"/>
      <c r="P101" s="64"/>
      <c r="Q101" s="64"/>
      <c r="R101" s="64"/>
      <c r="S101" s="64"/>
      <c r="T101" s="64"/>
      <c r="U101" s="69"/>
    </row>
    <row r="102" ht="13.5" customHeight="1" spans="1:21">
      <c r="A102" s="65"/>
      <c r="B102" s="148">
        <v>0</v>
      </c>
      <c r="C102" s="45" t="s">
        <v>154</v>
      </c>
      <c r="D102" s="45"/>
      <c r="E102" s="45"/>
      <c r="F102" s="45"/>
      <c r="G102" s="45"/>
      <c r="H102" s="45"/>
      <c r="I102" s="45"/>
      <c r="J102" s="45"/>
      <c r="K102" s="45"/>
      <c r="L102" s="45"/>
      <c r="M102" s="45"/>
      <c r="N102" s="45"/>
      <c r="O102" s="45"/>
      <c r="P102" s="45"/>
      <c r="Q102" s="45"/>
      <c r="R102" s="45"/>
      <c r="S102" s="45"/>
      <c r="T102" s="45"/>
      <c r="U102" s="70"/>
    </row>
  </sheetData>
  <protectedRanges>
    <protectedRange sqref="I12:U13 B14:N14" name="区域4"/>
    <protectedRange sqref="D36:E36 D38:E38" name="区域1_1"/>
    <protectedRange sqref="H57 K57 M57 P57 U57 R57 F57" name="区域1_5"/>
  </protectedRanges>
  <mergeCells count="273">
    <mergeCell ref="B1:U1"/>
    <mergeCell ref="B2:U2"/>
    <mergeCell ref="B3:U3"/>
    <mergeCell ref="B4:F4"/>
    <mergeCell ref="L4:P4"/>
    <mergeCell ref="B5:F5"/>
    <mergeCell ref="L5:P5"/>
    <mergeCell ref="B6:F6"/>
    <mergeCell ref="L6:P6"/>
    <mergeCell ref="B7:F7"/>
    <mergeCell ref="L7:P7"/>
    <mergeCell ref="B8:C8"/>
    <mergeCell ref="G8:H8"/>
    <mergeCell ref="L8:M8"/>
    <mergeCell ref="Q8:R8"/>
    <mergeCell ref="B9:C9"/>
    <mergeCell ref="G9:H9"/>
    <mergeCell ref="L9:M9"/>
    <mergeCell ref="Q9:R9"/>
    <mergeCell ref="B10:C10"/>
    <mergeCell ref="G10:H10"/>
    <mergeCell ref="L10:M10"/>
    <mergeCell ref="Q10:R10"/>
    <mergeCell ref="B11:C11"/>
    <mergeCell ref="G11:H11"/>
    <mergeCell ref="L11:M11"/>
    <mergeCell ref="Q11:R11"/>
    <mergeCell ref="B12:H12"/>
    <mergeCell ref="I12:U12"/>
    <mergeCell ref="B13:H13"/>
    <mergeCell ref="I13:U13"/>
    <mergeCell ref="B14:U14"/>
    <mergeCell ref="B15:U15"/>
    <mergeCell ref="B16:U16"/>
    <mergeCell ref="B17:F17"/>
    <mergeCell ref="G17:J17"/>
    <mergeCell ref="K17:O17"/>
    <mergeCell ref="P17:U17"/>
    <mergeCell ref="B18:F18"/>
    <mergeCell ref="G18:J18"/>
    <mergeCell ref="K18:O18"/>
    <mergeCell ref="P18:U18"/>
    <mergeCell ref="B31:F31"/>
    <mergeCell ref="B34:U34"/>
    <mergeCell ref="B35:U35"/>
    <mergeCell ref="B36:D36"/>
    <mergeCell ref="B37:D37"/>
    <mergeCell ref="B38:D38"/>
    <mergeCell ref="B39:D39"/>
    <mergeCell ref="B40:F40"/>
    <mergeCell ref="B43:F43"/>
    <mergeCell ref="B44:F44"/>
    <mergeCell ref="B45:F45"/>
    <mergeCell ref="B46:F46"/>
    <mergeCell ref="B47:E47"/>
    <mergeCell ref="F47:I47"/>
    <mergeCell ref="J47:N47"/>
    <mergeCell ref="O47:U47"/>
    <mergeCell ref="B48:E48"/>
    <mergeCell ref="F48:I48"/>
    <mergeCell ref="J48:N48"/>
    <mergeCell ref="O48:U48"/>
    <mergeCell ref="B49:U49"/>
    <mergeCell ref="C50:S50"/>
    <mergeCell ref="B51:U51"/>
    <mergeCell ref="B52:U52"/>
    <mergeCell ref="B53:U53"/>
    <mergeCell ref="B54:C54"/>
    <mergeCell ref="L54:M54"/>
    <mergeCell ref="B55:C55"/>
    <mergeCell ref="L55:M55"/>
    <mergeCell ref="B56:U56"/>
    <mergeCell ref="B57:S57"/>
    <mergeCell ref="T57:U57"/>
    <mergeCell ref="B58:E58"/>
    <mergeCell ref="F58:H58"/>
    <mergeCell ref="I58:K58"/>
    <mergeCell ref="L58:O58"/>
    <mergeCell ref="P58:R58"/>
    <mergeCell ref="S58:U58"/>
    <mergeCell ref="B59:E59"/>
    <mergeCell ref="F59:H59"/>
    <mergeCell ref="I59:K59"/>
    <mergeCell ref="L59:O59"/>
    <mergeCell ref="P59:R59"/>
    <mergeCell ref="S59:U59"/>
    <mergeCell ref="F60:H60"/>
    <mergeCell ref="I60:K60"/>
    <mergeCell ref="P60:R60"/>
    <mergeCell ref="S60:U60"/>
    <mergeCell ref="F61:H61"/>
    <mergeCell ref="I61:K61"/>
    <mergeCell ref="P61:R61"/>
    <mergeCell ref="S61:U61"/>
    <mergeCell ref="F62:H62"/>
    <mergeCell ref="I62:K62"/>
    <mergeCell ref="P62:R62"/>
    <mergeCell ref="S62:U62"/>
    <mergeCell ref="F63:H63"/>
    <mergeCell ref="I63:K63"/>
    <mergeCell ref="P63:R63"/>
    <mergeCell ref="S63:U63"/>
    <mergeCell ref="B64:E64"/>
    <mergeCell ref="L64:O64"/>
    <mergeCell ref="B65:E65"/>
    <mergeCell ref="L65:O65"/>
    <mergeCell ref="B66:E66"/>
    <mergeCell ref="L66:O66"/>
    <mergeCell ref="B67:E67"/>
    <mergeCell ref="L67:O67"/>
    <mergeCell ref="B68:H68"/>
    <mergeCell ref="L68:R68"/>
    <mergeCell ref="B69:H69"/>
    <mergeCell ref="L69:R69"/>
    <mergeCell ref="B70:E70"/>
    <mergeCell ref="F70:H70"/>
    <mergeCell ref="I70:K70"/>
    <mergeCell ref="L70:O70"/>
    <mergeCell ref="P70:R70"/>
    <mergeCell ref="S70:U70"/>
    <mergeCell ref="B71:E71"/>
    <mergeCell ref="F71:H71"/>
    <mergeCell ref="I71:K71"/>
    <mergeCell ref="L71:O71"/>
    <mergeCell ref="P71:R71"/>
    <mergeCell ref="S71:U71"/>
    <mergeCell ref="F72:H72"/>
    <mergeCell ref="I72:K72"/>
    <mergeCell ref="P72:R72"/>
    <mergeCell ref="S72:U72"/>
    <mergeCell ref="F73:H73"/>
    <mergeCell ref="I73:K73"/>
    <mergeCell ref="P73:R73"/>
    <mergeCell ref="S73:U73"/>
    <mergeCell ref="F74:H74"/>
    <mergeCell ref="I74:K74"/>
    <mergeCell ref="P74:R74"/>
    <mergeCell ref="S74:U74"/>
    <mergeCell ref="F75:H75"/>
    <mergeCell ref="I75:K75"/>
    <mergeCell ref="P75:R75"/>
    <mergeCell ref="S75:U75"/>
    <mergeCell ref="B76:E76"/>
    <mergeCell ref="L76:O76"/>
    <mergeCell ref="B77:E77"/>
    <mergeCell ref="L77:O77"/>
    <mergeCell ref="B78:E78"/>
    <mergeCell ref="L78:O78"/>
    <mergeCell ref="B79:E79"/>
    <mergeCell ref="L79:O79"/>
    <mergeCell ref="B80:H80"/>
    <mergeCell ref="L80:R80"/>
    <mergeCell ref="B81:H81"/>
    <mergeCell ref="L81:R81"/>
    <mergeCell ref="B82:E82"/>
    <mergeCell ref="F82:H82"/>
    <mergeCell ref="I82:K82"/>
    <mergeCell ref="L82:O82"/>
    <mergeCell ref="P82:R82"/>
    <mergeCell ref="S82:U82"/>
    <mergeCell ref="B83:E83"/>
    <mergeCell ref="F83:H83"/>
    <mergeCell ref="I83:K83"/>
    <mergeCell ref="L83:O83"/>
    <mergeCell ref="P83:R83"/>
    <mergeCell ref="S83:U83"/>
    <mergeCell ref="F84:H84"/>
    <mergeCell ref="I84:K84"/>
    <mergeCell ref="P84:R84"/>
    <mergeCell ref="S84:U84"/>
    <mergeCell ref="F85:H85"/>
    <mergeCell ref="I85:K85"/>
    <mergeCell ref="P85:R85"/>
    <mergeCell ref="S85:U85"/>
    <mergeCell ref="F86:H86"/>
    <mergeCell ref="I86:K86"/>
    <mergeCell ref="P86:R86"/>
    <mergeCell ref="S86:U86"/>
    <mergeCell ref="F87:H87"/>
    <mergeCell ref="I87:K87"/>
    <mergeCell ref="P87:R87"/>
    <mergeCell ref="S87:U87"/>
    <mergeCell ref="B88:E88"/>
    <mergeCell ref="L88:O88"/>
    <mergeCell ref="B89:E89"/>
    <mergeCell ref="L89:O89"/>
    <mergeCell ref="B90:E90"/>
    <mergeCell ref="L90:O90"/>
    <mergeCell ref="B91:E91"/>
    <mergeCell ref="L91:O91"/>
    <mergeCell ref="B92:H92"/>
    <mergeCell ref="L92:R92"/>
    <mergeCell ref="B93:H93"/>
    <mergeCell ref="L93:R93"/>
    <mergeCell ref="B101:U101"/>
    <mergeCell ref="C102:S102"/>
    <mergeCell ref="F64:H65"/>
    <mergeCell ref="I64:K65"/>
    <mergeCell ref="P64:R65"/>
    <mergeCell ref="S64:U65"/>
    <mergeCell ref="F66:H67"/>
    <mergeCell ref="I66:K67"/>
    <mergeCell ref="P66:R67"/>
    <mergeCell ref="S66:U67"/>
    <mergeCell ref="B84:E87"/>
    <mergeCell ref="L84:O87"/>
    <mergeCell ref="G45:U46"/>
    <mergeCell ref="B60:E63"/>
    <mergeCell ref="L60:O63"/>
    <mergeCell ref="G4:K5"/>
    <mergeCell ref="Q4:U5"/>
    <mergeCell ref="E38:U39"/>
    <mergeCell ref="G6:K7"/>
    <mergeCell ref="Q6:U7"/>
    <mergeCell ref="D10:F11"/>
    <mergeCell ref="S10:U11"/>
    <mergeCell ref="I10:K11"/>
    <mergeCell ref="F78:H79"/>
    <mergeCell ref="I78:K79"/>
    <mergeCell ref="P78:R79"/>
    <mergeCell ref="S78:U79"/>
    <mergeCell ref="I80:K81"/>
    <mergeCell ref="S80:U81"/>
    <mergeCell ref="D8:F9"/>
    <mergeCell ref="S8:U9"/>
    <mergeCell ref="I8:K9"/>
    <mergeCell ref="N8:P9"/>
    <mergeCell ref="N10:P11"/>
    <mergeCell ref="B25:F27"/>
    <mergeCell ref="G25:K27"/>
    <mergeCell ref="L25:P27"/>
    <mergeCell ref="Q25:U27"/>
    <mergeCell ref="B28:F30"/>
    <mergeCell ref="G28:K30"/>
    <mergeCell ref="L28:P30"/>
    <mergeCell ref="Q28:U30"/>
    <mergeCell ref="B19:F21"/>
    <mergeCell ref="G19:K21"/>
    <mergeCell ref="L19:P21"/>
    <mergeCell ref="Q19:U21"/>
    <mergeCell ref="B22:F24"/>
    <mergeCell ref="G22:K24"/>
    <mergeCell ref="L22:P24"/>
    <mergeCell ref="Q22:U24"/>
    <mergeCell ref="G40:U42"/>
    <mergeCell ref="B41:F42"/>
    <mergeCell ref="G43:U44"/>
    <mergeCell ref="G31:U33"/>
    <mergeCell ref="B32:F33"/>
    <mergeCell ref="E36:I37"/>
    <mergeCell ref="J36:U37"/>
    <mergeCell ref="N54:U55"/>
    <mergeCell ref="D54:K55"/>
    <mergeCell ref="I68:K69"/>
    <mergeCell ref="S68:U69"/>
    <mergeCell ref="F76:H77"/>
    <mergeCell ref="I76:K77"/>
    <mergeCell ref="P76:R77"/>
    <mergeCell ref="S76:U77"/>
    <mergeCell ref="B72:E75"/>
    <mergeCell ref="L72:O75"/>
    <mergeCell ref="B94:C100"/>
    <mergeCell ref="D94:U100"/>
    <mergeCell ref="I92:K93"/>
    <mergeCell ref="S92:U93"/>
    <mergeCell ref="F88:H89"/>
    <mergeCell ref="I88:K89"/>
    <mergeCell ref="P88:R89"/>
    <mergeCell ref="S88:U89"/>
    <mergeCell ref="F90:H91"/>
    <mergeCell ref="I90:K91"/>
    <mergeCell ref="P90:R91"/>
    <mergeCell ref="S90:U91"/>
  </mergeCells>
  <dataValidations count="13">
    <dataValidation type="list" allowBlank="1" showInputMessage="1" sqref="I12:U12">
      <formula1>$AB$12:$AG$12</formula1>
    </dataValidation>
    <dataValidation type="list" allowBlank="1" showInputMessage="1" sqref="D10:F11">
      <formula1>$AA$10:$AC$10</formula1>
    </dataValidation>
    <dataValidation type="list" allowBlank="1" showInputMessage="1" sqref="I13:U13 B14:U15">
      <formula1>$AA$12:$AD$12</formula1>
    </dataValidation>
    <dataValidation type="list" allowBlank="1" showInputMessage="1" sqref="G31:U33">
      <formula1>$AA$31:$AF$31</formula1>
    </dataValidation>
    <dataValidation type="list" allowBlank="1" showInputMessage="1" sqref="Q4:U5">
      <formula1>$AA$4:$AB$4</formula1>
    </dataValidation>
    <dataValidation type="list" allowBlank="1" showInputMessage="1" sqref="D54 D8:F9">
      <formula1>$AA$8:$AI$8</formula1>
    </dataValidation>
    <dataValidation type="list" allowBlank="1" showInputMessage="1" sqref="G6:K7">
      <formula1>$AA$6:$BA$6</formula1>
    </dataValidation>
    <dataValidation type="list" allowBlank="1" showInputMessage="1" sqref="Q6:U7">
      <formula1>$AA$7:$AN$7</formula1>
    </dataValidation>
    <dataValidation type="list" allowBlank="1" showInputMessage="1" sqref="E36:I37">
      <formula1>$AA$36:$AD$36</formula1>
    </dataValidation>
    <dataValidation type="list" allowBlank="1" showInputMessage="1" sqref="G19:K30">
      <formula1>$AA$19:$AF$19</formula1>
    </dataValidation>
    <dataValidation type="list" allowBlank="1" showInputMessage="1" sqref="G43:U44">
      <formula1>$AA$43:$AC$43</formula1>
    </dataValidation>
    <dataValidation type="list" allowBlank="1" showInputMessage="1" sqref="G45:U46">
      <formula1>$AA$45:$AC$45</formula1>
    </dataValidation>
    <dataValidation type="list" allowBlank="1" showInputMessage="1" sqref="N8:P9">
      <formula1>$AA$9:$AT$9</formula1>
    </dataValidation>
  </dataValidations>
  <pageMargins left="0.196850393700787" right="0.118110236220472" top="0.196850393700787" bottom="0.393700787401575" header="0" footer="0"/>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52-301,52-301.1</vt:lpstr>
      <vt:lpstr>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samc</dc:creator>
  <cp:lastModifiedBy>MadDog</cp:lastModifiedBy>
  <dcterms:created xsi:type="dcterms:W3CDTF">2015-03-23T03:04:00Z</dcterms:created>
  <cp:lastPrinted>2017-07-21T06:18:00Z</cp:lastPrinted>
  <dcterms:modified xsi:type="dcterms:W3CDTF">2020-06-11T04:26:37Z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