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6BA55B6E-CF38-3446-AA67-B60C03CEECD7}" xr6:coauthVersionLast="47" xr6:coauthVersionMax="47" xr10:uidLastSave="{00000000-0000-0000-0000-000000000000}"/>
  <bookViews>
    <workbookView xWindow="1440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<sst xmlns="http://schemas.openxmlformats.org/spreadsheetml/2006/main" count="47" uniqueCount="45">
  <si>
    <t>12월</t>
  </si>
  <si>
    <t>52주 최고</t>
  </si>
  <si>
    <t>Index</t>
  </si>
  <si>
    <t>contents</t>
  </si>
  <si>
    <t>comments</t>
  </si>
  <si>
    <t>애플</t>
  </si>
  <si>
    <t>종목별 특정 마디 
도달 시 매수</t>
  </si>
  <si>
    <t>일간 등락률</t>
  </si>
  <si>
    <t>특이사항 발생 시 알림(5% 이상) or 특이사항 없음.</t>
  </si>
  <si>
    <t>알파벳</t>
  </si>
  <si>
    <t>하락 마디</t>
  </si>
  <si>
    <t>신규 하락마디 도달 시 알림.</t>
  </si>
  <si>
    <t>엔비디아</t>
  </si>
  <si>
    <t>금리 관련</t>
  </si>
  <si>
    <t>기준금리 발표 일주일 전부터 카운트 다운.</t>
  </si>
  <si>
    <t>테슬라</t>
  </si>
  <si>
    <t>경기 관련</t>
  </si>
  <si>
    <t>CPI지수 발표 일주일 전부터 카운트 다운.</t>
  </si>
  <si>
    <t>코카콜라</t>
  </si>
  <si>
    <t>펩시</t>
  </si>
  <si>
    <t>ASML</t>
  </si>
  <si>
    <t>QQQ</t>
  </si>
  <si>
    <t>QLD</t>
  </si>
  <si>
    <t>SPY</t>
  </si>
  <si>
    <t>%</t>
  </si>
  <si>
    <t>돈복사가능</t>
  </si>
  <si>
    <t>감사하다</t>
  </si>
  <si>
    <t>인생역전</t>
  </si>
  <si>
    <t>기회</t>
  </si>
  <si>
    <t>할인찬스</t>
  </si>
  <si>
    <t>매도추천</t>
  </si>
  <si>
    <t>12월</t>
    <phoneticPr fontId="1" type="noConversion"/>
  </si>
  <si>
    <t>시작가</t>
    <phoneticPr fontId="1" type="noConversion"/>
  </si>
  <si>
    <t>하락률</t>
    <phoneticPr fontId="1" type="noConversion"/>
  </si>
  <si>
    <t>현재가</t>
    <phoneticPr fontId="1" type="noConversion"/>
  </si>
  <si>
    <t>애플</t>
    <phoneticPr fontId="1" type="noConversion"/>
  </si>
  <si>
    <t>알파벳</t>
    <phoneticPr fontId="1" type="noConversion"/>
  </si>
  <si>
    <t>엔비디아</t>
    <phoneticPr fontId="1" type="noConversion"/>
  </si>
  <si>
    <t>테슬라</t>
    <phoneticPr fontId="1" type="noConversion"/>
  </si>
  <si>
    <t>코카콜라</t>
    <phoneticPr fontId="1" type="noConversion"/>
  </si>
  <si>
    <t>펩시</t>
    <phoneticPr fontId="1" type="noConversion"/>
  </si>
  <si>
    <t>ASML</t>
    <phoneticPr fontId="1" type="noConversion"/>
  </si>
  <si>
    <t>QQQ</t>
    <phoneticPr fontId="1" type="noConversion"/>
  </si>
  <si>
    <t>QLD</t>
    <phoneticPr fontId="1" type="noConversion"/>
  </si>
  <si>
    <t>SPY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</si>
</sst>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M24"/>
  <sheetViews>
    <sheetView showGridLines="0" tabSelected="1" zoomScale="117" zoomScaleNormal="110" workbookViewId="0">
      <selection activeCell="G14" sqref="G14"/>
    </sheetView>
  </sheetViews>
  <sheetFormatPr baseColWidth="10" defaultColWidth="8.83203125" defaultRowHeight="17"/>
  <cols>
    <col min="1" max="1" width="3.5" style="19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9" bestFit="1" customWidth="1"/>
    <col min="9" max="9" width="10.6640625" style="19" customWidth="1"/>
    <col min="10" max="10" width="8.83203125" style="19" customWidth="1"/>
    <col min="12" max="12" width="11.83203125" style="19" bestFit="1" customWidth="1"/>
    <col min="13" max="13" width="47.1640625" style="19" bestFit="1" customWidth="1"/>
  </cols>
  <sheetData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0" t="s">
        <v>2</v>
      </c>
      <c r="J2" s="21"/>
      <c r="L2" s="5" t="s">
        <v>3</v>
      </c>
      <c r="M2" s="5" t="s">
        <v>4</v>
      </c>
    </row>
    <row r="3" spans="2:13">
      <c r="B3" s="15" t="s">
        <v>5</v>
      </c>
      <c r="C3" s="3">
        <v>182.94</v>
      </c>
      <c r="D3" s="3">
        <f t="shared" ref="D3:D12" si="0">C3*0.9</f>
        <v>164.64600000000002</v>
      </c>
      <c r="E3" s="3">
        <f t="shared" ref="E3:E12" si="1">C3*0.8</f>
        <v>146.352</v>
      </c>
      <c r="F3" s="3">
        <f t="shared" ref="F3:F12" si="2">C3*0.7</f>
        <v>128.05799999999999</v>
      </c>
      <c r="G3" s="3">
        <f t="shared" ref="G3:G12" si="3">C3*0.6</f>
        <v>109.764</v>
      </c>
      <c r="I3" s="22" t="s">
        <v>6</v>
      </c>
      <c r="J3" s="23"/>
      <c r="L3" s="6" t="s">
        <v>7</v>
      </c>
      <c r="M3" s="18" t="s">
        <v>8</v>
      </c>
    </row>
    <row r="4" spans="2:13">
      <c r="B4" s="15" t="s">
        <v>9</v>
      </c>
      <c r="C4" s="3">
        <v>151.55000000000001</v>
      </c>
      <c r="D4" s="3">
        <f t="shared" si="0"/>
        <v>136.39500000000001</v>
      </c>
      <c r="E4" s="3">
        <f t="shared" si="1"/>
        <v>121.24000000000001</v>
      </c>
      <c r="F4" s="3">
        <f t="shared" si="2"/>
        <v>106.08500000000001</v>
      </c>
      <c r="G4" s="3">
        <f t="shared" si="3"/>
        <v>90.93</v>
      </c>
      <c r="I4" s="24"/>
      <c r="J4" s="25"/>
      <c r="L4" s="6" t="s">
        <v>10</v>
      </c>
      <c r="M4" s="18" t="s">
        <v>11</v>
      </c>
    </row>
    <row r="5" spans="2:13">
      <c r="B5" s="12" t="s">
        <v>12</v>
      </c>
      <c r="C5" s="3">
        <v>313.3</v>
      </c>
      <c r="D5" s="3">
        <f t="shared" si="0"/>
        <v>281.97000000000003</v>
      </c>
      <c r="E5" s="3">
        <f t="shared" si="1"/>
        <v>250.64000000000001</v>
      </c>
      <c r="F5" s="3">
        <f t="shared" si="2"/>
        <v>219.31</v>
      </c>
      <c r="G5" s="3">
        <f t="shared" si="3"/>
        <v>187.98</v>
      </c>
      <c r="L5" s="6" t="s">
        <v>13</v>
      </c>
      <c r="M5" s="18" t="s">
        <v>14</v>
      </c>
    </row>
    <row r="6" spans="2:13">
      <c r="B6" s="12" t="s">
        <v>15</v>
      </c>
      <c r="C6" s="3">
        <v>402.67</v>
      </c>
      <c r="D6" s="3">
        <f t="shared" si="0"/>
        <v>362.40300000000002</v>
      </c>
      <c r="E6" s="3">
        <f t="shared" si="1"/>
        <v>322.13600000000002</v>
      </c>
      <c r="F6" s="3">
        <f t="shared" si="2"/>
        <v>281.86899999999997</v>
      </c>
      <c r="G6" s="3">
        <f t="shared" si="3"/>
        <v>241.602</v>
      </c>
      <c r="L6" s="6" t="s">
        <v>16</v>
      </c>
      <c r="M6" s="18" t="s">
        <v>17</v>
      </c>
    </row>
    <row r="7" spans="2:13">
      <c r="B7" s="14" t="s">
        <v>18</v>
      </c>
      <c r="C7" s="3">
        <v>67.2</v>
      </c>
      <c r="D7" s="3">
        <f t="shared" si="0"/>
        <v>60.480000000000004</v>
      </c>
      <c r="E7" s="3">
        <f t="shared" si="1"/>
        <v>53.760000000000005</v>
      </c>
      <c r="F7" s="3">
        <f t="shared" si="2"/>
        <v>47.04</v>
      </c>
      <c r="G7" s="3">
        <f t="shared" si="3"/>
        <v>40.32</v>
      </c>
    </row>
    <row r="8" spans="2:13">
      <c r="B8" s="16" t="s">
        <v>19</v>
      </c>
      <c r="C8" s="3">
        <v>186.84</v>
      </c>
      <c r="D8" s="3">
        <f t="shared" si="0"/>
        <v>168.15600000000001</v>
      </c>
      <c r="E8" s="3">
        <f t="shared" si="1"/>
        <v>149.47200000000001</v>
      </c>
      <c r="F8" s="3">
        <f t="shared" si="2"/>
        <v>130.78799999999998</v>
      </c>
      <c r="G8" s="3">
        <f t="shared" si="3"/>
        <v>112.104</v>
      </c>
    </row>
    <row r="9" spans="2:13">
      <c r="B9" s="17" t="s">
        <v>20</v>
      </c>
      <c r="C9" s="3">
        <v>817.3</v>
      </c>
      <c r="D9" s="3">
        <f t="shared" si="0"/>
        <v>735.56999999999994</v>
      </c>
      <c r="E9" s="3">
        <f t="shared" si="1"/>
        <v>653.84</v>
      </c>
      <c r="F9" s="3">
        <f t="shared" si="2"/>
        <v>572.1099999999999</v>
      </c>
      <c r="G9" s="3">
        <f t="shared" si="3"/>
        <v>490.37999999999994</v>
      </c>
    </row>
    <row r="10" spans="2:13">
      <c r="B10" s="8" t="s">
        <v>21</v>
      </c>
      <c r="C10" s="3">
        <v>404.58</v>
      </c>
      <c r="D10" s="3">
        <f t="shared" si="0"/>
        <v>364.12200000000001</v>
      </c>
      <c r="E10" s="3">
        <f t="shared" si="1"/>
        <v>323.66399999999999</v>
      </c>
      <c r="F10" s="3">
        <f t="shared" si="2"/>
        <v>283.20599999999996</v>
      </c>
      <c r="G10" s="3">
        <f t="shared" si="3"/>
        <v>242.74799999999999</v>
      </c>
    </row>
    <row r="11" spans="2:13">
      <c r="B11" s="8" t="s">
        <v>22</v>
      </c>
      <c r="C11" s="3">
        <v>92.25</v>
      </c>
      <c r="D11" s="3">
        <f t="shared" si="0"/>
        <v>83.025000000000006</v>
      </c>
      <c r="E11" s="3">
        <f t="shared" si="1"/>
        <v>73.8</v>
      </c>
      <c r="F11" s="3">
        <f t="shared" si="2"/>
        <v>64.575000000000003</v>
      </c>
      <c r="G11" s="3">
        <f t="shared" si="3"/>
        <v>55.35</v>
      </c>
    </row>
    <row r="12" spans="2:13">
      <c r="B12" s="8" t="s">
        <v>23</v>
      </c>
      <c r="C12" s="3">
        <v>479.98</v>
      </c>
      <c r="D12" s="3">
        <f t="shared" si="0"/>
        <v>431.98200000000003</v>
      </c>
      <c r="E12" s="3">
        <f t="shared" si="1"/>
        <v>383.98400000000004</v>
      </c>
      <c r="F12" s="3">
        <f t="shared" si="2"/>
        <v>335.98599999999999</v>
      </c>
      <c r="G12" s="3">
        <f t="shared" si="3"/>
        <v>287.988</v>
      </c>
    </row>
    <row r="14" spans="2:13">
      <c r="B14" s="5" t="s">
        <v>31</v>
      </c>
      <c r="C14" s="9" t="s">
        <v>32</v>
      </c>
      <c r="D14" s="9" t="s">
        <v>33</v>
      </c>
      <c r="E14" s="9" t="s">
        <v>34</v>
      </c>
      <c r="F14" s="9" t="s">
        <v>33</v>
      </c>
      <c r="H14"/>
      <c r="I14" s="5" t="s">
        <v>2</v>
      </c>
      <c r="J14" s="5" t="s">
        <v>24</v>
      </c>
    </row>
    <row r="15" spans="2:13">
      <c r="B15" s="15" t="s">
        <v>35</v>
      </c>
      <c r="C15" s="3">
        <v>148.31</v>
      </c>
      <c r="D15" s="10">
        <f t="shared" ref="D15:D21" si="4">(C15-C3)/C3</f>
        <v>-0.18929703727998248</v>
      </c>
      <c r="E15" s="3">
        <v>134.51</v>
      </c>
      <c r="F15" s="10">
        <f t="shared" ref="F15:F21" si="5">(E15-C3)/C3</f>
        <v>-0.26473160599103535</v>
      </c>
      <c r="H15"/>
      <c r="I15" s="6" t="s">
        <v>25</v>
      </c>
      <c r="J15" s="7">
        <v>-0.5</v>
      </c>
    </row>
    <row r="16" spans="2:13">
      <c r="B16" s="15" t="s">
        <v>36</v>
      </c>
      <c r="C16" s="3">
        <v>100.99</v>
      </c>
      <c r="D16" s="10">
        <f t="shared" si="4"/>
        <v>-0.33361926756845933</v>
      </c>
      <c r="E16" s="3">
        <v>90.26</v>
      </c>
      <c r="F16" s="10">
        <f t="shared" si="5"/>
        <v>-0.40442098317387004</v>
      </c>
      <c r="H16"/>
      <c r="I16" s="6" t="s">
        <v>26</v>
      </c>
      <c r="J16" s="7">
        <v>-0.4</v>
      </c>
    </row>
    <row r="17" spans="1:10">
      <c r="B17" s="12" t="s">
        <v>37</v>
      </c>
      <c r="C17" s="3">
        <v>171.35</v>
      </c>
      <c r="D17" s="10">
        <f t="shared" si="4"/>
        <v>-0.4530801149058411</v>
      </c>
      <c r="E17" s="13">
        <v>165.71</v>
      </c>
      <c r="F17" s="10">
        <f t="shared" si="5"/>
        <v>-0.47108203000319182</v>
      </c>
      <c r="H17"/>
      <c r="I17" s="6" t="s">
        <v>27</v>
      </c>
      <c r="J17" s="7">
        <v>-0.3</v>
      </c>
    </row>
    <row r="18" spans="1:10">
      <c r="B18" s="12" t="s">
        <v>38</v>
      </c>
      <c r="C18" s="3">
        <v>194.7</v>
      </c>
      <c r="D18" s="10">
        <f t="shared" si="4"/>
        <v>-0.51647751260337249</v>
      </c>
      <c r="E18" s="3">
        <v>150.22999999999999</v>
      </c>
      <c r="F18" s="10">
        <f t="shared" si="5"/>
        <v>-0.62691534010480054</v>
      </c>
      <c r="H18"/>
      <c r="I18" s="6" t="s">
        <v>28</v>
      </c>
      <c r="J18" s="7">
        <v>-0.2</v>
      </c>
    </row>
    <row r="19" spans="1:10">
      <c r="B19" s="14" t="s">
        <v>39</v>
      </c>
      <c r="C19" s="3">
        <v>63.79</v>
      </c>
      <c r="D19" s="10">
        <f t="shared" si="4"/>
        <v>-5.0744047619047675E-2</v>
      </c>
      <c r="E19" s="3">
        <v>62.75</v>
      </c>
      <c r="F19" s="10">
        <f t="shared" si="5"/>
        <v>-6.6220238095238138E-2</v>
      </c>
      <c r="H19"/>
      <c r="I19" s="6" t="s">
        <v>29</v>
      </c>
      <c r="J19" s="7">
        <v>-0.1</v>
      </c>
    </row>
    <row r="20" spans="1:10">
      <c r="B20" s="16" t="s">
        <v>40</v>
      </c>
      <c r="C20" s="3">
        <v>185.9</v>
      </c>
      <c r="D20" s="10">
        <f t="shared" si="4"/>
        <v>-5.0310426032969266E-3</v>
      </c>
      <c r="E20" s="3">
        <v>180.34</v>
      </c>
      <c r="F20" s="10">
        <f t="shared" si="5"/>
        <v>-3.4789124384500103E-2</v>
      </c>
      <c r="H20"/>
      <c r="I20" s="6" t="s">
        <v>30</v>
      </c>
      <c r="J20" s="7">
        <v>0</v>
      </c>
    </row>
    <row r="21" spans="1:10">
      <c r="B21" s="17" t="s">
        <v>41</v>
      </c>
      <c r="C21" s="3">
        <v>611.26</v>
      </c>
      <c r="D21" s="10">
        <f t="shared" si="4"/>
        <v>-0.25209837269056645</v>
      </c>
      <c r="E21" s="3">
        <v>574.32000000000005</v>
      </c>
      <c r="F21" s="10">
        <f t="shared" si="5"/>
        <v>-0.29729597455034862</v>
      </c>
      <c r="H21"/>
    </row>
    <row r="22" spans="1:10">
      <c r="A22" s="11">
        <v>408.71</v>
      </c>
      <c r="B22" s="8" t="s">
        <v>42</v>
      </c>
      <c r="C22" s="3">
        <v>299.39999999999998</v>
      </c>
      <c r="D22" s="10">
        <f>(C22-$A$22)/$A$22</f>
        <v>-0.26745124905189499</v>
      </c>
      <c r="E22" s="3">
        <v>274.25</v>
      </c>
      <c r="F22" s="10">
        <f>(E22-$A$22)/$A$22</f>
        <v>-0.32898632282058182</v>
      </c>
      <c r="H22"/>
    </row>
    <row r="23" spans="1:10">
      <c r="A23" s="11">
        <v>94.54</v>
      </c>
      <c r="B23" s="8" t="s">
        <v>43</v>
      </c>
      <c r="C23" s="3">
        <v>46.4</v>
      </c>
      <c r="D23" s="10">
        <f>(C23-$A$23)/$A$23</f>
        <v>-0.50920245398773012</v>
      </c>
      <c r="E23" s="3">
        <v>37.26</v>
      </c>
      <c r="F23" s="10">
        <f>(E23-$A$23)/$A$23</f>
        <v>-0.60588110852549193</v>
      </c>
      <c r="H23"/>
    </row>
    <row r="24" spans="1:10">
      <c r="A24" s="11">
        <v>479.98</v>
      </c>
      <c r="B24" s="8" t="s">
        <v>44</v>
      </c>
      <c r="C24" s="3">
        <v>396.42</v>
      </c>
      <c r="D24" s="10">
        <f>(C24-$A$24)/$A$24</f>
        <v>-0.17409058710779615</v>
      </c>
      <c r="E24" s="3">
        <v>383.27</v>
      </c>
      <c r="F24" s="10">
        <f>(E24-$A$24)/$A$24</f>
        <v>-0.2014875619817493</v>
      </c>
      <c r="H24"/>
    </row>
  </sheetData>
  <mergeCells count="2">
    <mergeCell ref="I2:J2"/>
    <mergeCell ref="I3:J4"/>
  </mergeCells>
  <phoneticPr fontId="1" type="noConversion"/>
  <conditionalFormatting sqref="F15:G15 G21:G24 D15:D24 F16:F24 G16:G1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{3DA60A49-96CF-1749-8A47-836144CE6EC1}</x14:id>
        </ext>
      </extLst>
    </cfRule>
  </conditionalFormatting>
  <conditionalFormatting sqref="D15:D23 F15:F2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{72F78515-E9C1-7A40-A8FC-9C9928DAD40E}</x14:id>
        </ext>
      </extLst>
    </cfRule>
  </conditionalFormatting>
  <conditionalFormatting sqref="D15:D24 F15:F2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{06A93644-80A1-BA47-B2E4-606CE8A0A0C8}</x14:id>
        </ext>
      </extLst>
    </cfRule>
  </conditionalFormatting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60A49-96CF-1749-8A47-836144CE6EC1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F15:G15 G21:G24 D15:D24 F16:F24 G16:G19</xm:sqref>
        </x14:conditionalFormatting>
        <x14:conditionalFormatting xmlns:xm="http://schemas.microsoft.com/office/excel/2006/main">
          <x14:cfRule type="dataBar" id="{72F78515-E9C1-7A40-A8FC-9C9928DAD40E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D15:D23 F15:F23</xm:sqref>
        </x14:conditionalFormatting>
        <x14:conditionalFormatting xmlns:xm="http://schemas.microsoft.com/office/excel/2006/main">
          <x14:cfRule type="dataBar" id="{06A93644-80A1-BA47-B2E4-606CE8A0A0C8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D15:D24 F15:F24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2022-12-19T07:15:29Z</dcterms:modified>
</cp:coreProperties>
</file>