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davidkim/PycharmProjects/pythonProject/auto_stock_report/report/"/>
    </mc:Choice>
  </mc:AlternateContent>
  <xr:revisionPtr revIDLastSave="0" documentId="13_ncr:1_{6C01390D-8AF1-2549-9833-A08E77EDA7CB}" xr6:coauthVersionLast="47" xr6:coauthVersionMax="47" xr10:uidLastSave="{00000000-0000-0000-0000-000000000000}"/>
  <bookViews>
    <workbookView xWindow="0" yWindow="500" windowWidth="14400" windowHeight="17500" tabRatio="618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3" i="1" l="1"/>
  <c r="G23" i="1" s="1"/>
  <c r="D23" i="1"/>
  <c r="G22" i="1"/>
  <c r="F22" i="1"/>
  <c r="D22" i="1"/>
  <c r="G21" i="1"/>
  <c r="F21" i="1"/>
  <c r="D21" i="1"/>
  <c r="F20" i="1"/>
  <c r="G20" i="1" s="1"/>
  <c r="D20" i="1"/>
  <c r="F19" i="1"/>
  <c r="G19" i="1" s="1"/>
  <c r="D19" i="1"/>
  <c r="G18" i="1"/>
  <c r="F18" i="1"/>
  <c r="D18" i="1"/>
  <c r="F17" i="1"/>
  <c r="G17" i="1" s="1"/>
  <c r="D17" i="1"/>
  <c r="F16" i="1"/>
  <c r="G16" i="1" s="1"/>
  <c r="D16" i="1"/>
  <c r="F15" i="1"/>
  <c r="G15" i="1" s="1"/>
  <c r="D15" i="1"/>
  <c r="G11" i="1"/>
  <c r="F11" i="1"/>
  <c r="E11" i="1"/>
  <c r="D11" i="1"/>
  <c r="G10" i="1"/>
  <c r="F10" i="1"/>
  <c r="E10" i="1"/>
  <c r="D10" i="1"/>
  <c r="G9" i="1"/>
  <c r="F9" i="1"/>
  <c r="E9" i="1"/>
  <c r="D9" i="1"/>
  <c r="G8" i="1"/>
  <c r="F8" i="1"/>
  <c r="E8" i="1"/>
  <c r="D8" i="1"/>
  <c r="G7" i="1"/>
  <c r="F7" i="1"/>
  <c r="E7" i="1"/>
  <c r="D7" i="1"/>
  <c r="G6" i="1"/>
  <c r="F6" i="1"/>
  <c r="E6" i="1"/>
  <c r="D6" i="1"/>
  <c r="G5" i="1"/>
  <c r="F5" i="1"/>
  <c r="E5" i="1"/>
  <c r="D5" i="1"/>
  <c r="G4" i="1"/>
  <c r="F4" i="1"/>
  <c r="E4" i="1"/>
  <c r="D4" i="1"/>
  <c r="G3" i="1"/>
  <c r="F3" i="1"/>
  <c r="E3" i="1"/>
  <c r="D3" i="1"/>
</calcChain>
</file>

<file path=xl/sharedStrings.xml><?xml version="1.0" encoding="utf-8"?>
<sst xmlns="http://schemas.openxmlformats.org/spreadsheetml/2006/main" count="53" uniqueCount="35">
  <si>
    <t>04M</t>
  </si>
  <si>
    <t>52W High</t>
  </si>
  <si>
    <t>Index</t>
  </si>
  <si>
    <t>contents</t>
  </si>
  <si>
    <t>comments</t>
  </si>
  <si>
    <t>KO</t>
  </si>
  <si>
    <t>Buy stock when a node is arrived.</t>
  </si>
  <si>
    <t>Daily</t>
  </si>
  <si>
    <t>Alarm if more than 5% change occurs.</t>
  </si>
  <si>
    <t>MSFT</t>
  </si>
  <si>
    <t>Node</t>
  </si>
  <si>
    <t>Alarm if new node is arrived.</t>
  </si>
  <si>
    <t>NVDA</t>
  </si>
  <si>
    <t>FED interest</t>
  </si>
  <si>
    <t>Countdown a week before FED interest announcement.</t>
  </si>
  <si>
    <t>TSLA</t>
  </si>
  <si>
    <t>CPI</t>
  </si>
  <si>
    <t>Countdown a week before CPI announcement.</t>
  </si>
  <si>
    <t>GOOGL</t>
  </si>
  <si>
    <t>AAPL</t>
  </si>
  <si>
    <t>ASML</t>
  </si>
  <si>
    <t>QQQ</t>
  </si>
  <si>
    <t>SPY</t>
  </si>
  <si>
    <t>Start</t>
  </si>
  <si>
    <t>Drop</t>
  </si>
  <si>
    <t>Now</t>
  </si>
  <si>
    <t>M Diff</t>
  </si>
  <si>
    <t>%</t>
  </si>
  <si>
    <t>Copy money</t>
  </si>
  <si>
    <t xml:space="preserve">TSLA has a big change. 5.98%    </t>
  </si>
  <si>
    <t>Thanks</t>
  </si>
  <si>
    <t>Turn point</t>
  </si>
  <si>
    <t>Chance</t>
  </si>
  <si>
    <t>Sale</t>
  </si>
  <si>
    <t>Sell now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</si>
</sst>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_-\$* #,##0.00_ ;_-\$* \-#,##0.00\ ;_-\$* &quot;-&quot;??_ ;_-@_ "/>
  </numFmts>
  <fonts count="1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0000FF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color rgb="FF0000FF"/>
      <name val="맑은 고딕"/>
      <family val="3"/>
      <charset val="129"/>
      <scheme val="minor"/>
    </font>
    <font>
      <sz val="11"/>
      <color rgb="FFFFFF00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3" fillId="0" borderId="0">
      <alignment vertical="center"/>
    </xf>
  </cellStyleXfs>
  <cellXfs count="27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9" fontId="0" fillId="2" borderId="1" xfId="0" applyNumberFormat="1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9" fontId="0" fillId="0" borderId="1" xfId="1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176" fontId="0" fillId="0" borderId="1" xfId="0" applyNumberFormat="1" applyBorder="1" applyAlignment="1">
      <alignment horizontal="left" vertical="center"/>
    </xf>
    <xf numFmtId="0" fontId="8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/>
    <xf numFmtId="0" fontId="5" fillId="0" borderId="0" xfId="0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/>
    <xf numFmtId="0" fontId="0" fillId="0" borderId="2" xfId="0" applyBorder="1" applyAlignment="1"/>
    <xf numFmtId="0" fontId="0" fillId="0" borderId="4" xfId="0" applyBorder="1" applyAlignment="1"/>
    <xf numFmtId="0" fontId="2" fillId="2" borderId="1" xfId="0" applyFont="1" applyFill="1" applyBorder="1" applyAlignment="1">
      <alignment horizontal="center" vertical="center"/>
    </xf>
    <xf numFmtId="0" fontId="0" fillId="0" borderId="5" xfId="0" applyBorder="1" applyAlignment="1"/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 tint="0.79998168889431442"/>
  </sheetPr>
  <dimension ref="A1:M24"/>
  <sheetViews>
    <sheetView showGridLines="0" tabSelected="1" zoomScale="117" zoomScaleNormal="110" workbookViewId="0">
      <selection activeCell="H11" sqref="H11"/>
    </sheetView>
  </sheetViews>
  <sheetFormatPr baseColWidth="10" defaultColWidth="8.83203125" defaultRowHeight="17"/>
  <cols>
    <col min="1" max="1" width="3.5" style="17" customWidth="1"/>
    <col min="2" max="2" width="10.6640625" style="4" customWidth="1"/>
    <col min="3" max="4" width="11.1640625" style="4" bestFit="1" customWidth="1"/>
    <col min="5" max="7" width="10.83203125" style="4" bestFit="1" customWidth="1"/>
    <col min="8" max="8" width="9.1640625" style="17" bestFit="1" customWidth="1"/>
    <col min="9" max="9" width="12.6640625" style="17" bestFit="1" customWidth="1"/>
    <col min="10" max="10" width="8.83203125" style="17" customWidth="1"/>
    <col min="12" max="12" width="11.83203125" style="17" bestFit="1" customWidth="1"/>
    <col min="13" max="13" width="49.1640625" style="17" customWidth="1"/>
  </cols>
  <sheetData>
    <row r="1" spans="2:13">
      <c r="B1" s="19"/>
    </row>
    <row r="2" spans="2:13">
      <c r="B2" s="5" t="s">
        <v>0</v>
      </c>
      <c r="C2" s="1" t="s">
        <v>1</v>
      </c>
      <c r="D2" s="2">
        <v>-0.1</v>
      </c>
      <c r="E2" s="2">
        <v>-0.2</v>
      </c>
      <c r="F2" s="2">
        <v>-0.3</v>
      </c>
      <c r="G2" s="2">
        <v>-0.4</v>
      </c>
      <c r="I2" s="25" t="s">
        <v>2</v>
      </c>
      <c r="J2" s="26"/>
      <c r="L2" s="5" t="s">
        <v>3</v>
      </c>
      <c r="M2" s="5" t="s">
        <v>4</v>
      </c>
    </row>
    <row r="3" spans="2:13">
      <c r="B3" s="13" t="s">
        <v>5</v>
      </c>
      <c r="C3" s="3">
        <v>64.989999999999995</v>
      </c>
      <c r="D3" s="3">
        <f t="shared" ref="D3:D11" si="0">C3*0.9</f>
        <v>58.491</v>
      </c>
      <c r="E3" s="3">
        <f t="shared" ref="E3:E11" si="1">C3*0.8</f>
        <v>51.991999999999997</v>
      </c>
      <c r="F3" s="3">
        <f t="shared" ref="F3:F11" si="2">C3*0.7</f>
        <v>45.492999999999995</v>
      </c>
      <c r="G3" s="3">
        <f t="shared" ref="G3:G11" si="3">C3*0.6</f>
        <v>38.993999999999993</v>
      </c>
      <c r="I3" s="21" t="s">
        <v>6</v>
      </c>
      <c r="J3" s="22"/>
      <c r="L3" s="6" t="s">
        <v>7</v>
      </c>
      <c r="M3" s="16" t="s">
        <v>8</v>
      </c>
    </row>
    <row r="4" spans="2:13">
      <c r="B4" s="13" t="s">
        <v>9</v>
      </c>
      <c r="C4" s="3">
        <v>430.82</v>
      </c>
      <c r="D4" s="3">
        <f t="shared" si="0"/>
        <v>387.738</v>
      </c>
      <c r="E4" s="3">
        <f t="shared" si="1"/>
        <v>344.65600000000001</v>
      </c>
      <c r="F4" s="3">
        <f t="shared" si="2"/>
        <v>301.57399999999996</v>
      </c>
      <c r="G4" s="3">
        <f t="shared" si="3"/>
        <v>258.49199999999996</v>
      </c>
      <c r="I4" s="23"/>
      <c r="J4" s="24"/>
      <c r="L4" s="6" t="s">
        <v>10</v>
      </c>
      <c r="M4" s="16" t="s">
        <v>11</v>
      </c>
    </row>
    <row r="5" spans="2:13">
      <c r="B5" s="11" t="s">
        <v>12</v>
      </c>
      <c r="C5" s="3">
        <v>974</v>
      </c>
      <c r="D5" s="3">
        <f t="shared" si="0"/>
        <v>876.6</v>
      </c>
      <c r="E5" s="3">
        <f t="shared" si="1"/>
        <v>779.2</v>
      </c>
      <c r="F5" s="3">
        <f t="shared" si="2"/>
        <v>681.8</v>
      </c>
      <c r="G5" s="3">
        <f t="shared" si="3"/>
        <v>584.4</v>
      </c>
      <c r="L5" s="6" t="s">
        <v>13</v>
      </c>
      <c r="M5" s="16" t="s">
        <v>14</v>
      </c>
    </row>
    <row r="6" spans="2:13">
      <c r="B6" s="11" t="s">
        <v>15</v>
      </c>
      <c r="C6" s="3">
        <v>299.29000000000002</v>
      </c>
      <c r="D6" s="3">
        <f t="shared" si="0"/>
        <v>269.36100000000005</v>
      </c>
      <c r="E6" s="3">
        <f t="shared" si="1"/>
        <v>239.43200000000002</v>
      </c>
      <c r="F6" s="3">
        <f t="shared" si="2"/>
        <v>209.50300000000001</v>
      </c>
      <c r="G6" s="3">
        <f t="shared" si="3"/>
        <v>179.57400000000001</v>
      </c>
      <c r="L6" s="6" t="s">
        <v>16</v>
      </c>
      <c r="M6" s="16" t="s">
        <v>17</v>
      </c>
    </row>
    <row r="7" spans="2:13">
      <c r="B7" s="20" t="s">
        <v>18</v>
      </c>
      <c r="C7" s="3">
        <v>155.74</v>
      </c>
      <c r="D7" s="3">
        <f t="shared" si="0"/>
        <v>140.16600000000003</v>
      </c>
      <c r="E7" s="3">
        <f t="shared" si="1"/>
        <v>124.59200000000001</v>
      </c>
      <c r="F7" s="3">
        <f t="shared" si="2"/>
        <v>109.018</v>
      </c>
      <c r="G7" s="3">
        <f t="shared" si="3"/>
        <v>93.444000000000003</v>
      </c>
    </row>
    <row r="8" spans="2:13">
      <c r="B8" s="14" t="s">
        <v>19</v>
      </c>
      <c r="C8" s="3">
        <v>199.62</v>
      </c>
      <c r="D8" s="3">
        <f t="shared" si="0"/>
        <v>179.65800000000002</v>
      </c>
      <c r="E8" s="3">
        <f t="shared" si="1"/>
        <v>159.69600000000003</v>
      </c>
      <c r="F8" s="3">
        <f t="shared" si="2"/>
        <v>139.73399999999998</v>
      </c>
      <c r="G8" s="3">
        <f t="shared" si="3"/>
        <v>119.77199999999999</v>
      </c>
    </row>
    <row r="9" spans="2:13">
      <c r="B9" s="15" t="s">
        <v>20</v>
      </c>
      <c r="C9" s="3">
        <v>1056.3399999999999</v>
      </c>
      <c r="D9" s="3">
        <f t="shared" si="0"/>
        <v>950.7059999999999</v>
      </c>
      <c r="E9" s="3">
        <f t="shared" si="1"/>
        <v>845.072</v>
      </c>
      <c r="F9" s="3">
        <f t="shared" si="2"/>
        <v>739.43799999999987</v>
      </c>
      <c r="G9" s="3">
        <f t="shared" si="3"/>
        <v>633.80399999999997</v>
      </c>
    </row>
    <row r="10" spans="2:13">
      <c r="B10" s="8" t="s">
        <v>21</v>
      </c>
      <c r="C10" s="3">
        <v>449.34</v>
      </c>
      <c r="D10" s="3">
        <f t="shared" si="0"/>
        <v>404.40600000000001</v>
      </c>
      <c r="E10" s="3">
        <f t="shared" si="1"/>
        <v>359.47199999999998</v>
      </c>
      <c r="F10" s="3">
        <f t="shared" si="2"/>
        <v>314.53799999999995</v>
      </c>
      <c r="G10" s="3">
        <f t="shared" si="3"/>
        <v>269.60399999999998</v>
      </c>
    </row>
    <row r="11" spans="2:13">
      <c r="B11" s="8" t="s">
        <v>22</v>
      </c>
      <c r="C11" s="3">
        <v>524.61</v>
      </c>
      <c r="D11" s="3">
        <f t="shared" si="0"/>
        <v>472.149</v>
      </c>
      <c r="E11" s="3">
        <f t="shared" si="1"/>
        <v>419.68800000000005</v>
      </c>
      <c r="F11" s="3">
        <f t="shared" si="2"/>
        <v>367.22699999999998</v>
      </c>
      <c r="G11" s="3">
        <f t="shared" si="3"/>
        <v>314.76600000000002</v>
      </c>
    </row>
    <row r="13" spans="2:13">
      <c r="B13" s="19"/>
    </row>
    <row r="14" spans="2:13">
      <c r="B14" s="5" t="s">
        <v>0</v>
      </c>
      <c r="C14" s="9" t="s">
        <v>23</v>
      </c>
      <c r="D14" s="9" t="s">
        <v>24</v>
      </c>
      <c r="E14" s="9" t="s">
        <v>25</v>
      </c>
      <c r="F14" s="9" t="s">
        <v>24</v>
      </c>
      <c r="G14" s="9" t="s">
        <v>26</v>
      </c>
      <c r="I14" s="5" t="s">
        <v>2</v>
      </c>
      <c r="J14" s="5" t="s">
        <v>27</v>
      </c>
      <c r="L14" s="5" t="s">
        <v>3</v>
      </c>
      <c r="M14" s="5" t="s">
        <v>4</v>
      </c>
    </row>
    <row r="15" spans="2:13">
      <c r="B15" s="13" t="s">
        <v>5</v>
      </c>
      <c r="C15" s="3">
        <v>60.680000305175781</v>
      </c>
      <c r="D15" s="10">
        <f t="shared" ref="D15:D23" si="4">(C15-C3)/C3</f>
        <v>-6.6317890365044069E-2</v>
      </c>
      <c r="E15" s="3">
        <v>60.48</v>
      </c>
      <c r="F15" s="10">
        <f t="shared" ref="F15:F23" si="5">(E15-C3)/C3</f>
        <v>-6.9395291583320487E-2</v>
      </c>
      <c r="G15" s="10">
        <f t="shared" ref="G15:G23" si="6">F15-D15</f>
        <v>-3.0774012182764182E-3</v>
      </c>
      <c r="I15" s="6" t="s">
        <v>28</v>
      </c>
      <c r="J15" s="7">
        <v>-0.5</v>
      </c>
      <c r="L15" s="6" t="s">
        <v>7</v>
      </c>
      <c r="M15" s="16" t="s">
        <v>29</v>
      </c>
    </row>
    <row r="16" spans="2:13">
      <c r="B16" s="13" t="s">
        <v>9</v>
      </c>
      <c r="C16" s="3">
        <v>424.57000732421881</v>
      </c>
      <c r="D16" s="10">
        <f t="shared" si="4"/>
        <v>-1.4507201791423764E-2</v>
      </c>
      <c r="E16" s="3">
        <v>420.08</v>
      </c>
      <c r="F16" s="10">
        <f t="shared" si="5"/>
        <v>-2.4929204772294714E-2</v>
      </c>
      <c r="G16" s="10">
        <f t="shared" si="6"/>
        <v>-1.042200298087095E-2</v>
      </c>
      <c r="I16" s="6" t="s">
        <v>30</v>
      </c>
      <c r="J16" s="7">
        <v>-0.4</v>
      </c>
      <c r="L16" s="6" t="s">
        <v>10</v>
      </c>
      <c r="M16" s="16"/>
    </row>
    <row r="17" spans="1:13">
      <c r="B17" s="11" t="s">
        <v>12</v>
      </c>
      <c r="C17" s="3">
        <v>903.6300048828125</v>
      </c>
      <c r="D17" s="10">
        <f t="shared" si="4"/>
        <v>-7.2248454945777724E-2</v>
      </c>
      <c r="E17" s="12">
        <v>881.41</v>
      </c>
      <c r="F17" s="10">
        <f t="shared" si="5"/>
        <v>-9.5061601642710505E-2</v>
      </c>
      <c r="G17" s="10">
        <f t="shared" si="6"/>
        <v>-2.2813146696932782E-2</v>
      </c>
      <c r="I17" s="6" t="s">
        <v>31</v>
      </c>
      <c r="J17" s="7">
        <v>-0.3</v>
      </c>
      <c r="L17" s="6" t="s">
        <v>13</v>
      </c>
      <c r="M17" s="16"/>
    </row>
    <row r="18" spans="1:13">
      <c r="B18" s="11" t="s">
        <v>15</v>
      </c>
      <c r="C18" s="3">
        <v>175.2200012207031</v>
      </c>
      <c r="D18" s="10">
        <f t="shared" si="4"/>
        <v>-0.41454775896052964</v>
      </c>
      <c r="E18" s="3">
        <v>164.75</v>
      </c>
      <c r="F18" s="10">
        <f t="shared" si="5"/>
        <v>-0.44953055564836786</v>
      </c>
      <c r="G18" s="10">
        <f t="shared" si="6"/>
        <v>-3.4982796687838214E-2</v>
      </c>
      <c r="I18" s="6" t="s">
        <v>32</v>
      </c>
      <c r="J18" s="7">
        <v>-0.2</v>
      </c>
      <c r="L18" s="6" t="s">
        <v>16</v>
      </c>
      <c r="M18" s="16"/>
    </row>
    <row r="19" spans="1:13">
      <c r="B19" s="20" t="s">
        <v>18</v>
      </c>
      <c r="C19" s="3">
        <v>155.49000549316409</v>
      </c>
      <c r="D19" s="10">
        <f t="shared" si="4"/>
        <v>-1.6052042303577639E-3</v>
      </c>
      <c r="E19" s="3">
        <v>153.21</v>
      </c>
      <c r="F19" s="10">
        <f t="shared" si="5"/>
        <v>-1.6245023757544632E-2</v>
      </c>
      <c r="G19" s="10">
        <f t="shared" si="6"/>
        <v>-1.4639819527186869E-2</v>
      </c>
      <c r="I19" s="6" t="s">
        <v>33</v>
      </c>
      <c r="J19" s="7">
        <v>-0.1</v>
      </c>
    </row>
    <row r="20" spans="1:13">
      <c r="B20" s="14" t="s">
        <v>19</v>
      </c>
      <c r="C20" s="3">
        <v>170.0299987792969</v>
      </c>
      <c r="D20" s="10">
        <f t="shared" si="4"/>
        <v>-0.14823164623135507</v>
      </c>
      <c r="E20" s="3">
        <v>168.97</v>
      </c>
      <c r="F20" s="10">
        <f t="shared" si="5"/>
        <v>-0.15354172928564275</v>
      </c>
      <c r="G20" s="10">
        <f t="shared" si="6"/>
        <v>-5.3100830542876787E-3</v>
      </c>
      <c r="I20" s="6" t="s">
        <v>34</v>
      </c>
      <c r="J20" s="7">
        <v>0</v>
      </c>
    </row>
    <row r="21" spans="1:13">
      <c r="B21" s="15" t="s">
        <v>20</v>
      </c>
      <c r="C21" s="3">
        <v>992.95001220703125</v>
      </c>
      <c r="D21" s="10">
        <f t="shared" si="4"/>
        <v>-6.0009076427067681E-2</v>
      </c>
      <c r="E21" s="3">
        <v>964.5</v>
      </c>
      <c r="F21" s="10">
        <f t="shared" si="5"/>
        <v>-8.6941704375485096E-2</v>
      </c>
      <c r="G21" s="10">
        <f t="shared" si="6"/>
        <v>-2.6932627948417415E-2</v>
      </c>
    </row>
    <row r="22" spans="1:13">
      <c r="A22" s="18">
        <v>408.71</v>
      </c>
      <c r="B22" s="8" t="s">
        <v>21</v>
      </c>
      <c r="C22" s="3">
        <v>444.95001220703119</v>
      </c>
      <c r="D22" s="10">
        <f t="shared" si="4"/>
        <v>-9.769857553230921E-3</v>
      </c>
      <c r="E22" s="3">
        <v>438.86</v>
      </c>
      <c r="F22" s="10">
        <f t="shared" si="5"/>
        <v>-2.3323096096496999E-2</v>
      </c>
      <c r="G22" s="10">
        <f t="shared" si="6"/>
        <v>-1.3553238543266078E-2</v>
      </c>
    </row>
    <row r="23" spans="1:13">
      <c r="A23" s="18">
        <v>94.54</v>
      </c>
      <c r="B23" s="8" t="s">
        <v>22</v>
      </c>
      <c r="C23" s="3">
        <v>522.15997314453125</v>
      </c>
      <c r="D23" s="10">
        <f t="shared" si="4"/>
        <v>-4.6701871017875447E-3</v>
      </c>
      <c r="E23" s="3">
        <v>517.21</v>
      </c>
      <c r="F23" s="10">
        <f t="shared" si="5"/>
        <v>-1.4105716627589976E-2</v>
      </c>
      <c r="G23" s="10">
        <f t="shared" si="6"/>
        <v>-9.4355295258024309E-3</v>
      </c>
    </row>
    <row r="24" spans="1:13">
      <c r="A24" s="18">
        <v>479.98</v>
      </c>
    </row>
  </sheetData>
  <mergeCells count="2">
    <mergeCell ref="I3:J4"/>
    <mergeCell ref="I2:J2"/>
  </mergeCells>
  <phoneticPr fontId="1" type="noConversion"/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rkfka6677@naver.com</dc:creator>
  <cp:lastModifiedBy>Microsoft Office User</cp:lastModifiedBy>
  <dcterms:created xsi:type="dcterms:W3CDTF">2021-09-12T14:45:50Z</dcterms:created>
  <dcterms:modified xsi:type="dcterms:W3CDTF">2024-04-02T14:51:13Z</dcterms:modified>
</cp:coreProperties>
</file>