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72498FBE-3B2F-4E39-A163-CCDAC5FAA586}" xr6:coauthVersionLast="47" xr6:coauthVersionMax="47" xr10:uidLastSave="{00000000-0000-0000-0000-000000000000}"/>
  <bookViews>
    <workbookView xWindow="-120" yWindow="-120" windowWidth="20730" windowHeight="1116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26" i="12"/>
  <c r="B9" i="12"/>
  <c r="A9" i="12" a="1"/>
  <c r="A9" i="12" s="1"/>
  <c r="A3" i="12"/>
  <c r="O3" i="8"/>
  <c r="O4" i="8"/>
  <c r="O5" i="8"/>
  <c r="O6" i="8"/>
  <c r="O7" i="8"/>
  <c r="O8" i="8"/>
  <c r="O9" i="8"/>
  <c r="O10" i="8"/>
  <c r="O11" i="8"/>
  <c r="O12" i="8"/>
  <c r="O13" i="8"/>
  <c r="O14" i="8"/>
  <c r="O15" i="8"/>
  <c r="O16" i="8"/>
  <c r="O17" i="8"/>
  <c r="O18" i="8"/>
  <c r="O19" i="8"/>
  <c r="O20" i="8"/>
  <c r="O21" i="8"/>
  <c r="O2" i="8"/>
  <c r="J1" i="8" a="1"/>
  <c r="J1"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<sst xmlns="http://schemas.openxmlformats.org/spreadsheetml/2006/main" count="728" uniqueCount="136">
  <si>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</si>
  <si>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</si>
  <si>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</si>
  <si>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</si>
  <si>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</si>
  <si>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</si>
  <si>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</si>
  <si>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</si>
  <si>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</si>
  <si>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</si>
  <si>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</si>
  <si>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</si>
  <si>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</si>
  <si>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</si>
  <si>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</si>
  <si>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</si>
  <si>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</si>
  <si>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</si>
  <si>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</si>
  <si>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</si>
  <si>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</si>
  <si>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</si>
  <si>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</si>
  <si>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</si>
  <si>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</si>
  <si>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</si>
  <si>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</si>
  <si>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</si>
  <si>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</si>
  <si>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</si>
  <si>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</si>
  <si>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</si>
  <si>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</si>
  <si>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</si>
  <si>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</si>
  <si>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</si>
  <si>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</si>
  <si>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</si>
  <si>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</si>
  <si>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</si>
  <si>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</si>
  <si>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</si>
  <si>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</si>
  <si>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</si>
  <si>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</si>
  <si>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</si>
  <si>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</si>
  <si>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</si>
  <si>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</si>
  <si>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</si>
  <si>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</si>
  <si>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</si>
  <si>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</si>
  <si>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</si>
  <si>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</si>
  <si>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</si>
  <si>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</si>
  <si>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</si>
  <si>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</si>
  <si>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</si>
  <si>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</si>
  <si>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</si>
  <si>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</si>
  <si>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</si>
  <si>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</si>
  <si>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</si>
  <si>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</si>
  <si>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</si>
  <si>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</si>
  <si>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</si>
  <si>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</si>
  <si>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</si>
  <si>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</si>
  <si>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</si>
  <si>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</si>
  <si>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</si>
  <si>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</si>
  <si>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</si>
  <si>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</si>
  <si>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</si>
  <si>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</si>
  <si>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</si>
  <si>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</si>
  <si>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</si>
  <si>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</si>
  <si>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</si>
  <si>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</si>
  <si>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</si>
  <si>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</si>
  <si>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</si>
  <si>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</si>
  <si>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</si>
  <si>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</si>
  <si>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</si>
  <si>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</si>
  <si>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Pam</t>
  </si>
  <si>
    <t>Beesly</t>
  </si>
  <si>
    <t>Michael</t>
  </si>
  <si>
    <t>Scott</t>
  </si>
  <si>
    <t>Kevin</t>
  </si>
  <si>
    <t>Malone</t>
  </si>
  <si>
    <t>Jim</t>
  </si>
  <si>
    <t>Halpert</t>
  </si>
  <si>
    <t>Ryan</t>
  </si>
  <si>
    <t>Howard</t>
  </si>
  <si>
    <t>Stanley</t>
  </si>
  <si>
    <t>Hudson</t>
  </si>
  <si>
    <t>Angela</t>
  </si>
  <si>
    <t>Martin</t>
  </si>
  <si>
    <t>Dwight</t>
  </si>
  <si>
    <t>Schrute</t>
  </si>
  <si>
    <t>Oscar</t>
  </si>
  <si>
    <t>Martinez</t>
  </si>
  <si>
    <t>Phyllis</t>
  </si>
  <si>
    <t>Vance</t>
  </si>
  <si>
    <t>Meredith</t>
  </si>
  <si>
    <t>Palmer</t>
  </si>
  <si>
    <t>Kelly</t>
  </si>
  <si>
    <t>Kapoor</t>
  </si>
  <si>
    <t>Kafka</t>
  </si>
  <si>
    <t>DataBricks</t>
  </si>
  <si>
    <t>Spark</t>
  </si>
  <si>
    <t>Python</t>
  </si>
  <si>
    <t>GCP</t>
  </si>
  <si>
    <t>Power</t>
  </si>
  <si>
    <t>BI</t>
  </si>
  <si>
    <t>Airflow</t>
  </si>
  <si>
    <t>Hadoop</t>
  </si>
  <si>
    <t>R</t>
  </si>
  <si>
    <t>Azure</t>
  </si>
  <si>
    <t>Java</t>
  </si>
  <si>
    <t>SQL</t>
  </si>
  <si>
    <t>Snowflake</t>
  </si>
  <si>
    <t>Scala</t>
  </si>
  <si>
    <t>Excel</t>
  </si>
  <si>
    <t>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</si>
</sst>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c:v>
                </c:pt>
                <c:pt idx="6">
                  <c:v>BI</c:v>
                </c:pt>
                <c:pt idx="7">
                  <c:v>Airflow</c:v>
                </c:pt>
                <c:pt idx="8">
                  <c:v>Hadoop</c:v>
                </c:pt>
                <c:pt idx="9">
                  <c:v>R</c:v>
                </c:pt>
                <c:pt idx="10">
                  <c:v>Azure</c:v>
                </c:pt>
                <c:pt idx="11">
                  <c:v>Java</c:v>
                </c:pt>
                <c:pt idx="12">
                  <c:v>SQL</c:v>
                </c:pt>
                <c:pt idx="13">
                  <c:v>Snowflake</c:v>
                </c:pt>
                <c:pt idx="14">
                  <c:v>Scala</c:v>
                </c:pt>
                <c:pt idx="15">
                  <c:v>Excel</c:v>
                </c:pt>
              </c:strCache>
            </c:strRef>
          </c:cat>
          <c:val>
            <c:numRef>
              <c:f>Skills!$B$9:$B$24</c:f>
              <c:numCache>
                <c:formatCode>General</c:formatCode>
                <c:ptCount val="16"/>
                <c:pt idx="0">
                  <c:v>3</c:v>
                </c:pt>
                <c:pt idx="1">
                  <c:v>12</c:v>
                </c:pt>
                <c:pt idx="2">
                  <c:v>2</c:v>
                </c:pt>
                <c:pt idx="3">
                  <c:v>2</c:v>
                </c:pt>
                <c:pt idx="4">
                  <c:v>4</c:v>
                </c:pt>
                <c:pt idx="5">
                  <c:v>5</c:v>
                </c:pt>
                <c:pt idx="6">
                  <c:v>5</c:v>
                </c:pt>
                <c:pt idx="7">
                  <c:v>6</c:v>
                </c:pt>
                <c:pt idx="8">
                  <c:v>7</c:v>
                </c:pt>
                <c:pt idx="9">
                  <c:v>6</c:v>
                </c:pt>
                <c:pt idx="10">
                  <c:v>4</c:v>
                </c:pt>
                <c:pt idx="11">
                  <c:v>7</c:v>
                </c:pt>
                <c:pt idx="12">
                  <c:v>4</c:v>
                </c:pt>
                <c:pt idx="13">
                  <c:v>5</c:v>
                </c:pt>
                <c:pt idx="14">
                  <c:v>5</c:v>
                </c:pt>
                <c:pt idx="15">
                  <c:v>2</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477838</xdr:colOff>
      <xdr:row>6</xdr:row>
      <xdr:rowOff>147637</xdr:rowOff>
    </xdr:from>
    <xdr:to>
      <xdr:col>10</xdr:col>
      <xdr:colOff>530226</xdr:colOff>
      <xdr:row>25</xdr:row>
      <xdr:rowOff>30162</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E1" zoomScale="120" zoomScaleNormal="120" workbookViewId="0">
      <selection activeCell="G6" sqref="G6"/>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7" max="19" width="9.140625" customWidth="1"/>
  </cols>
  <sheetData>
    <row r="1" spans="1:22" x14ac:dyDescent="0.25">
      <c r="A1" s="2" t="s">
        <v>69</v>
      </c>
      <c r="B1" s="3" t="s">
        <v>2</v>
      </c>
      <c r="C1" s="3" t="s">
        <v>3</v>
      </c>
      <c r="D1" s="10" t="s">
        <v>92</v>
      </c>
      <c r="E1" s="3" t="s">
        <v>0</v>
      </c>
      <c r="F1" s="3" t="s">
        <v>21</v>
      </c>
      <c r="G1" s="3" t="s">
        <v>22</v>
      </c>
      <c r="H1" s="4" t="s">
        <v>4</v>
      </c>
      <c r="J1" s="14" t="e" cm="1">
        <f t="array" ref="J1">E:JFull Address</f>
        <v>#NAME?</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",TRUE,F2:G2)</f>
        <v>457 Oak St San Jose, CA, 95101</v>
      </c>
      <c r="L2" s="1" t="s">
        <v>95</v>
      </c>
      <c r="M2" t="s">
        <v>96</v>
      </c>
      <c r="O2" t="str">
        <f>RIGHT(A2,3)</f>
        <v>548</v>
      </c>
      <c r="Q2">
        <f>FIND(",", G2)+LEN(", ")</f>
        <v>11</v>
      </c>
      <c r="R2">
        <f>FIND(",",G2,Q2)</f>
        <v>13</v>
      </c>
      <c r="S2" t="str">
        <f>MID(G2,Q2,R2-Q2)</f>
        <v>CA</v>
      </c>
    </row>
    <row r="3" spans="1:22" x14ac:dyDescent="0.25">
      <c r="A3" s="5" t="s">
        <v>71</v>
      </c>
      <c r="B3" s="1" t="s">
        <v>38</v>
      </c>
      <c r="C3" s="1" t="s">
        <v>5</v>
      </c>
      <c r="D3" s="11">
        <v>45055.40662037037</v>
      </c>
      <c r="E3" s="1" t="s">
        <v>39</v>
      </c>
      <c r="F3" s="1" t="s">
        <v>25</v>
      </c>
      <c r="G3" s="1" t="s">
        <v>26</v>
      </c>
      <c r="H3" s="6" t="s">
        <v>14</v>
      </c>
      <c r="J3" t="str">
        <f t="shared" ref="J3:J21" si="0">_xlfn.TEXTJOIN(" ",TRUE,F3:G3)</f>
        <v>203 Birch St Chicago, IL, 60601</v>
      </c>
      <c r="L3" s="1" t="s">
        <v>97</v>
      </c>
      <c r="M3" t="s">
        <v>98</v>
      </c>
      <c r="O3" t="str">
        <f t="shared" ref="O3:O21" si="1">RIGHT(A3,3)</f>
        <v>549</v>
      </c>
      <c r="Q3">
        <f t="shared" ref="Q3:Q21" si="2">FIND(",", G3)+LEN(", ")</f>
        <v>10</v>
      </c>
      <c r="R3">
        <f t="shared" ref="R3:R21" si="3">FIND(",",G3,Q3)</f>
        <v>12</v>
      </c>
      <c r="S3" t="str">
        <f t="shared" ref="S3:S21" si="4">MID(G3,Q3,R3-Q3)</f>
        <v>IL</v>
      </c>
    </row>
    <row r="4" spans="1:22" x14ac:dyDescent="0.25">
      <c r="A4" s="5" t="s">
        <v>73</v>
      </c>
      <c r="B4" s="1" t="s">
        <v>58</v>
      </c>
      <c r="C4" s="1" t="s">
        <v>12</v>
      </c>
      <c r="D4" s="11">
        <v>45128.729710648149</v>
      </c>
      <c r="E4" s="1" t="s">
        <v>59</v>
      </c>
      <c r="F4" s="1" t="s">
        <v>27</v>
      </c>
      <c r="G4" s="1" t="s">
        <v>26</v>
      </c>
      <c r="H4" s="6" t="s">
        <v>6</v>
      </c>
      <c r="J4" t="str">
        <f t="shared" si="0"/>
        <v>790 Pine St Chicago, IL, 60601</v>
      </c>
      <c r="L4" s="1" t="s">
        <v>99</v>
      </c>
      <c r="M4" t="s">
        <v>100</v>
      </c>
      <c r="O4" t="str">
        <f t="shared" si="1"/>
        <v>550</v>
      </c>
      <c r="Q4">
        <f t="shared" si="2"/>
        <v>10</v>
      </c>
      <c r="R4">
        <f t="shared" si="3"/>
        <v>12</v>
      </c>
      <c r="S4" t="str">
        <f t="shared" si="4"/>
        <v>IL</v>
      </c>
    </row>
    <row r="5" spans="1:22" x14ac:dyDescent="0.25">
      <c r="A5" s="5" t="s">
        <v>74</v>
      </c>
      <c r="B5" s="1" t="s">
        <v>42</v>
      </c>
      <c r="C5" s="1" t="s">
        <v>5</v>
      </c>
      <c r="D5" s="11">
        <v>45173.302187499998</v>
      </c>
      <c r="E5" s="1" t="s">
        <v>43</v>
      </c>
      <c r="F5" s="1" t="s">
        <v>23</v>
      </c>
      <c r="G5" s="1" t="s">
        <v>24</v>
      </c>
      <c r="H5" s="6" t="s">
        <v>11</v>
      </c>
      <c r="J5" t="str">
        <f t="shared" si="0"/>
        <v>457 Oak St San Jose, CA, 95101</v>
      </c>
      <c r="L5" s="1" t="s">
        <v>95</v>
      </c>
      <c r="M5" t="s">
        <v>96</v>
      </c>
      <c r="O5" t="str">
        <f t="shared" si="1"/>
        <v>551</v>
      </c>
      <c r="Q5">
        <f t="shared" si="2"/>
        <v>11</v>
      </c>
      <c r="R5">
        <f t="shared" si="3"/>
        <v>13</v>
      </c>
      <c r="S5" t="str">
        <f t="shared" si="4"/>
        <v>CA</v>
      </c>
    </row>
    <row r="6" spans="1:22" x14ac:dyDescent="0.25">
      <c r="A6" s="5" t="s">
        <v>75</v>
      </c>
      <c r="B6" s="1" t="s">
        <v>40</v>
      </c>
      <c r="C6" s="1" t="s">
        <v>7</v>
      </c>
      <c r="D6" s="11">
        <v>45248.70857638889</v>
      </c>
      <c r="E6" s="1" t="s">
        <v>41</v>
      </c>
      <c r="F6" s="1" t="s">
        <v>29</v>
      </c>
      <c r="G6" s="1" t="s">
        <v>30</v>
      </c>
      <c r="H6" s="6" t="s">
        <v>10</v>
      </c>
      <c r="J6" t="str">
        <f t="shared" si="0"/>
        <v>459 Oak St Philadelphia, PA, 19101</v>
      </c>
      <c r="L6" s="1" t="s">
        <v>101</v>
      </c>
      <c r="M6" t="s">
        <v>102</v>
      </c>
      <c r="O6" t="str">
        <f t="shared" si="1"/>
        <v>552</v>
      </c>
      <c r="Q6">
        <f t="shared" si="2"/>
        <v>15</v>
      </c>
      <c r="R6">
        <f t="shared" si="3"/>
        <v>17</v>
      </c>
      <c r="S6" t="str">
        <f t="shared" si="4"/>
        <v>PA</v>
      </c>
    </row>
    <row r="7" spans="1:22" x14ac:dyDescent="0.25">
      <c r="A7" s="5" t="s">
        <v>76</v>
      </c>
      <c r="B7" s="1" t="s">
        <v>46</v>
      </c>
      <c r="C7" s="1" t="s">
        <v>9</v>
      </c>
      <c r="D7" s="11">
        <v>45302.531921296293</v>
      </c>
      <c r="E7" s="1" t="s">
        <v>47</v>
      </c>
      <c r="F7" s="1" t="s">
        <v>31</v>
      </c>
      <c r="G7" s="1" t="s">
        <v>30</v>
      </c>
      <c r="H7" s="6" t="s">
        <v>15</v>
      </c>
      <c r="J7" t="str">
        <f t="shared" si="0"/>
        <v>204 Birch St Philadelphia, PA, 19101</v>
      </c>
      <c r="L7" s="1" t="s">
        <v>103</v>
      </c>
      <c r="M7" t="s">
        <v>104</v>
      </c>
      <c r="O7" t="str">
        <f t="shared" si="1"/>
        <v>553</v>
      </c>
      <c r="Q7">
        <f t="shared" si="2"/>
        <v>15</v>
      </c>
      <c r="R7">
        <f t="shared" si="3"/>
        <v>17</v>
      </c>
      <c r="S7" t="str">
        <f t="shared" si="4"/>
        <v>PA</v>
      </c>
    </row>
    <row r="8" spans="1:22" x14ac:dyDescent="0.25">
      <c r="A8" s="5" t="s">
        <v>77</v>
      </c>
      <c r="B8" s="1" t="s">
        <v>58</v>
      </c>
      <c r="C8" s="1" t="s">
        <v>5</v>
      </c>
      <c r="D8" s="11">
        <v>45354.687881944446</v>
      </c>
      <c r="E8" s="1" t="s">
        <v>59</v>
      </c>
      <c r="F8" s="1" t="s">
        <v>27</v>
      </c>
      <c r="G8" s="1" t="s">
        <v>26</v>
      </c>
      <c r="H8" s="6" t="s">
        <v>6</v>
      </c>
      <c r="J8" t="str">
        <f t="shared" si="0"/>
        <v>790 Pine St Chicago, IL, 60601</v>
      </c>
      <c r="L8" s="1" t="s">
        <v>99</v>
      </c>
      <c r="M8" t="s">
        <v>100</v>
      </c>
      <c r="O8" t="str">
        <f t="shared" si="1"/>
        <v>554</v>
      </c>
      <c r="Q8">
        <f t="shared" si="2"/>
        <v>10</v>
      </c>
      <c r="R8">
        <f t="shared" si="3"/>
        <v>12</v>
      </c>
      <c r="S8" t="str">
        <f t="shared" si="4"/>
        <v>IL</v>
      </c>
    </row>
    <row r="9" spans="1:22" x14ac:dyDescent="0.25">
      <c r="A9" s="5" t="s">
        <v>78</v>
      </c>
      <c r="B9" s="1" t="s">
        <v>46</v>
      </c>
      <c r="C9" s="1" t="s">
        <v>1</v>
      </c>
      <c r="D9" s="11">
        <v>45408.340810185182</v>
      </c>
      <c r="E9" s="1" t="s">
        <v>47</v>
      </c>
      <c r="F9" s="1" t="s">
        <v>31</v>
      </c>
      <c r="G9" s="1" t="s">
        <v>30</v>
      </c>
      <c r="H9" s="6" t="s">
        <v>15</v>
      </c>
      <c r="J9" t="str">
        <f t="shared" si="0"/>
        <v>204 Birch St Philadelphia, PA, 19101</v>
      </c>
      <c r="L9" s="1" t="s">
        <v>103</v>
      </c>
      <c r="M9" t="s">
        <v>104</v>
      </c>
      <c r="O9" t="str">
        <f t="shared" si="1"/>
        <v>555</v>
      </c>
      <c r="Q9">
        <f t="shared" si="2"/>
        <v>15</v>
      </c>
      <c r="R9">
        <f t="shared" si="3"/>
        <v>17</v>
      </c>
      <c r="S9" t="str">
        <f t="shared" si="4"/>
        <v>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s="1" t="s">
        <v>105</v>
      </c>
      <c r="M10" t="s">
        <v>106</v>
      </c>
      <c r="O10" t="str">
        <f t="shared" si="1"/>
        <v>556</v>
      </c>
      <c r="Q10">
        <f t="shared" si="2"/>
        <v>10</v>
      </c>
      <c r="R10">
        <f t="shared" si="3"/>
        <v>12</v>
      </c>
      <c r="S10" t="str">
        <f t="shared" si="4"/>
        <v>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s="1" t="s">
        <v>107</v>
      </c>
      <c r="M11" t="s">
        <v>108</v>
      </c>
      <c r="O11" t="str">
        <f t="shared" si="1"/>
        <v>557</v>
      </c>
      <c r="Q11">
        <f t="shared" si="2"/>
        <v>14</v>
      </c>
      <c r="R11">
        <f t="shared" si="3"/>
        <v>16</v>
      </c>
      <c r="S11" t="str">
        <f t="shared" si="4"/>
        <v>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s="1" t="s">
        <v>109</v>
      </c>
      <c r="M12" t="s">
        <v>110</v>
      </c>
      <c r="O12" t="str">
        <f t="shared" si="1"/>
        <v>558</v>
      </c>
      <c r="Q12">
        <f t="shared" si="2"/>
        <v>12</v>
      </c>
      <c r="R12">
        <f t="shared" si="3"/>
        <v>14</v>
      </c>
      <c r="S12" t="str">
        <f t="shared" si="4"/>
        <v>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s="1" t="s">
        <v>111</v>
      </c>
      <c r="M13" t="s">
        <v>112</v>
      </c>
      <c r="O13" t="str">
        <f t="shared" si="1"/>
        <v>559</v>
      </c>
      <c r="Q13">
        <f t="shared" si="2"/>
        <v>10</v>
      </c>
      <c r="R13">
        <f t="shared" si="3"/>
        <v>12</v>
      </c>
      <c r="S13" t="str">
        <f t="shared" si="4"/>
        <v>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s="1" t="s">
        <v>103</v>
      </c>
      <c r="M14" t="s">
        <v>104</v>
      </c>
      <c r="O14" t="str">
        <f t="shared" si="1"/>
        <v>560</v>
      </c>
      <c r="Q14">
        <f t="shared" si="2"/>
        <v>15</v>
      </c>
      <c r="R14">
        <f t="shared" si="3"/>
        <v>17</v>
      </c>
      <c r="S14" t="str">
        <f t="shared" si="4"/>
        <v>PA</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s="1" t="s">
        <v>113</v>
      </c>
      <c r="M15" t="s">
        <v>114</v>
      </c>
      <c r="O15" t="str">
        <f t="shared" si="1"/>
        <v>561</v>
      </c>
      <c r="Q15">
        <f t="shared" si="2"/>
        <v>10</v>
      </c>
      <c r="R15">
        <f t="shared" si="3"/>
        <v>12</v>
      </c>
      <c r="S15" t="str">
        <f t="shared" si="4"/>
        <v>IL</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s="1" t="s">
        <v>115</v>
      </c>
      <c r="M16" t="s">
        <v>116</v>
      </c>
      <c r="O16" t="str">
        <f t="shared" si="1"/>
        <v>562</v>
      </c>
      <c r="Q16">
        <f t="shared" si="2"/>
        <v>10</v>
      </c>
      <c r="R16">
        <f t="shared" si="3"/>
        <v>12</v>
      </c>
      <c r="S16" t="str">
        <f t="shared" si="4"/>
        <v>IL</v>
      </c>
    </row>
    <row r="17" spans="1:19" x14ac:dyDescent="0.25">
      <c r="A17" s="5" t="s">
        <v>86</v>
      </c>
      <c r="B17" s="1" t="s">
        <v>38</v>
      </c>
      <c r="C17" s="1" t="s">
        <v>7</v>
      </c>
      <c r="D17" s="11">
        <v>45218.319780092592</v>
      </c>
      <c r="E17" s="1" t="s">
        <v>39</v>
      </c>
      <c r="F17" s="1" t="s">
        <v>25</v>
      </c>
      <c r="G17" s="1" t="s">
        <v>37</v>
      </c>
      <c r="H17" s="6" t="s">
        <v>14</v>
      </c>
      <c r="J17" t="str">
        <f t="shared" si="0"/>
        <v>203 Birch St Chicago, IL, 60602</v>
      </c>
      <c r="L17" s="1" t="s">
        <v>97</v>
      </c>
      <c r="M17" t="s">
        <v>98</v>
      </c>
      <c r="O17" t="str">
        <f t="shared" si="1"/>
        <v>563</v>
      </c>
      <c r="Q17">
        <f t="shared" si="2"/>
        <v>10</v>
      </c>
      <c r="R17">
        <f t="shared" si="3"/>
        <v>12</v>
      </c>
      <c r="S17" t="str">
        <f t="shared" si="4"/>
        <v>IL</v>
      </c>
    </row>
    <row r="18" spans="1:19" x14ac:dyDescent="0.25">
      <c r="A18" s="5" t="s">
        <v>87</v>
      </c>
      <c r="B18" s="1" t="s">
        <v>40</v>
      </c>
      <c r="C18" s="1" t="s">
        <v>12</v>
      </c>
      <c r="D18" s="11">
        <v>45350.719236111108</v>
      </c>
      <c r="E18" s="1" t="s">
        <v>41</v>
      </c>
      <c r="F18" s="1" t="s">
        <v>29</v>
      </c>
      <c r="G18" s="1" t="s">
        <v>30</v>
      </c>
      <c r="H18" s="6" t="s">
        <v>10</v>
      </c>
      <c r="J18" t="str">
        <f t="shared" si="0"/>
        <v>459 Oak St Philadelphia, PA, 19101</v>
      </c>
      <c r="L18" s="1" t="s">
        <v>101</v>
      </c>
      <c r="M18" t="s">
        <v>102</v>
      </c>
      <c r="O18" t="str">
        <f t="shared" si="1"/>
        <v>564</v>
      </c>
      <c r="Q18">
        <f t="shared" si="2"/>
        <v>15</v>
      </c>
      <c r="R18">
        <f t="shared" si="3"/>
        <v>17</v>
      </c>
      <c r="S18" t="str">
        <f t="shared" si="4"/>
        <v>PA</v>
      </c>
    </row>
    <row r="19" spans="1:19" x14ac:dyDescent="0.25">
      <c r="A19" s="5" t="s">
        <v>88</v>
      </c>
      <c r="B19" s="1" t="s">
        <v>48</v>
      </c>
      <c r="C19" s="1" t="s">
        <v>7</v>
      </c>
      <c r="D19" s="11">
        <v>45418.726354166669</v>
      </c>
      <c r="E19" s="1" t="s">
        <v>49</v>
      </c>
      <c r="F19" s="1" t="s">
        <v>28</v>
      </c>
      <c r="G19" s="1" t="s">
        <v>36</v>
      </c>
      <c r="H19" s="6" t="s">
        <v>8</v>
      </c>
      <c r="J19" t="str">
        <f t="shared" si="0"/>
        <v>456 Oak St New York, NY, 10001</v>
      </c>
      <c r="L19" s="1" t="s">
        <v>117</v>
      </c>
      <c r="M19" t="s">
        <v>118</v>
      </c>
      <c r="O19" t="str">
        <f t="shared" si="1"/>
        <v>565</v>
      </c>
      <c r="Q19">
        <f t="shared" si="2"/>
        <v>11</v>
      </c>
      <c r="R19">
        <f t="shared" si="3"/>
        <v>13</v>
      </c>
      <c r="S19" t="str">
        <f t="shared" si="4"/>
        <v>NY</v>
      </c>
    </row>
    <row r="20" spans="1:19" x14ac:dyDescent="0.25">
      <c r="A20" s="5" t="s">
        <v>89</v>
      </c>
      <c r="B20" s="1" t="s">
        <v>40</v>
      </c>
      <c r="C20" s="1" t="s">
        <v>9</v>
      </c>
      <c r="D20" s="11">
        <v>45496.291701388887</v>
      </c>
      <c r="E20" s="1" t="s">
        <v>41</v>
      </c>
      <c r="F20" s="1" t="s">
        <v>29</v>
      </c>
      <c r="G20" s="1" t="s">
        <v>30</v>
      </c>
      <c r="H20" s="6" t="s">
        <v>10</v>
      </c>
      <c r="J20" t="str">
        <f t="shared" si="0"/>
        <v>459 Oak St Philadelphia, PA, 19101</v>
      </c>
      <c r="L20" s="1" t="s">
        <v>101</v>
      </c>
      <c r="M20" t="s">
        <v>102</v>
      </c>
      <c r="O20" t="str">
        <f t="shared" si="1"/>
        <v>566</v>
      </c>
      <c r="Q20">
        <f t="shared" si="2"/>
        <v>15</v>
      </c>
      <c r="R20">
        <f t="shared" si="3"/>
        <v>17</v>
      </c>
      <c r="S20" t="str">
        <f t="shared" si="4"/>
        <v>PA</v>
      </c>
    </row>
    <row r="21" spans="1:19" ht="15.75" thickBot="1" x14ac:dyDescent="0.3">
      <c r="A21" s="5" t="s">
        <v>90</v>
      </c>
      <c r="B21" s="7" t="s">
        <v>40</v>
      </c>
      <c r="C21" s="7" t="s">
        <v>9</v>
      </c>
      <c r="D21" s="12">
        <v>45422.739884259259</v>
      </c>
      <c r="E21" s="7" t="s">
        <v>41</v>
      </c>
      <c r="F21" s="7" t="s">
        <v>29</v>
      </c>
      <c r="G21" s="7" t="s">
        <v>36</v>
      </c>
      <c r="H21" s="8" t="s">
        <v>10</v>
      </c>
      <c r="J21" t="str">
        <f t="shared" si="0"/>
        <v>459 Oak St New York, NY, 10001</v>
      </c>
      <c r="L21" s="7" t="s">
        <v>101</v>
      </c>
      <c r="M21" t="s">
        <v>102</v>
      </c>
      <c r="O21" t="str">
        <f t="shared" si="1"/>
        <v>567</v>
      </c>
      <c r="Q21">
        <f t="shared" si="2"/>
        <v>11</v>
      </c>
      <c r="R21">
        <f t="shared" si="3"/>
        <v>13</v>
      </c>
      <c r="S21" t="str">
        <f t="shared" si="4"/>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CB26"/>
  <sheetViews>
    <sheetView tabSelected="1" topLeftCell="A7" zoomScale="120" zoomScaleNormal="120" workbookViewId="0">
      <selection activeCell="C11" sqref="C11"/>
    </sheetView>
  </sheetViews>
  <sheetFormatPr defaultRowHeight="15" x14ac:dyDescent="0.25"/>
  <cols>
    <col min="1" max="1" width="24.42578125" customWidth="1"/>
  </cols>
  <sheetData>
    <row r="2" spans="1:80" x14ac:dyDescent="0.25">
      <c r="A2" s="15" t="s">
        <v>94</v>
      </c>
      <c r="B2" s="16"/>
    </row>
    <row r="3" spans="1:80"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80" x14ac:dyDescent="0.25">
      <c r="A5" s="15" t="s">
        <v>67</v>
      </c>
      <c r="B5" s="16"/>
    </row>
    <row r="6" spans="1:80" x14ac:dyDescent="0.25">
      <c r="A6" t="s">
        <v>119</v>
      </c>
      <c r="B6" t="s">
        <v>120</v>
      </c>
      <c r="C6" t="s">
        <v>121</v>
      </c>
      <c r="D6" t="s">
        <v>122</v>
      </c>
      <c r="E6" t="s">
        <v>123</v>
      </c>
      <c r="F6" t="s">
        <v>124</v>
      </c>
      <c r="G6" t="s">
        <v>125</v>
      </c>
      <c r="H6" t="s">
        <v>123</v>
      </c>
      <c r="I6" t="s">
        <v>126</v>
      </c>
      <c r="J6" t="s">
        <v>127</v>
      </c>
      <c r="K6" t="s">
        <v>128</v>
      </c>
      <c r="L6" t="s">
        <v>129</v>
      </c>
      <c r="M6" t="s">
        <v>130</v>
      </c>
      <c r="N6" t="s">
        <v>131</v>
      </c>
      <c r="O6" t="s">
        <v>120</v>
      </c>
      <c r="P6" t="s">
        <v>119</v>
      </c>
      <c r="Q6" t="s">
        <v>120</v>
      </c>
      <c r="R6" t="s">
        <v>121</v>
      </c>
      <c r="S6" t="s">
        <v>122</v>
      </c>
      <c r="T6" t="s">
        <v>123</v>
      </c>
      <c r="U6" t="s">
        <v>120</v>
      </c>
      <c r="V6" t="s">
        <v>127</v>
      </c>
      <c r="W6" t="s">
        <v>130</v>
      </c>
      <c r="X6" t="s">
        <v>132</v>
      </c>
      <c r="Y6" t="s">
        <v>126</v>
      </c>
      <c r="Z6" t="s">
        <v>120</v>
      </c>
      <c r="AA6" t="s">
        <v>129</v>
      </c>
      <c r="AB6" t="s">
        <v>130</v>
      </c>
      <c r="AC6" t="s">
        <v>131</v>
      </c>
      <c r="AD6" t="s">
        <v>120</v>
      </c>
      <c r="AE6" t="s">
        <v>132</v>
      </c>
      <c r="AF6" t="s">
        <v>126</v>
      </c>
      <c r="AG6" t="s">
        <v>120</v>
      </c>
      <c r="AH6" t="s">
        <v>133</v>
      </c>
      <c r="AI6" t="s">
        <v>129</v>
      </c>
      <c r="AJ6" t="s">
        <v>128</v>
      </c>
      <c r="AK6" t="s">
        <v>119</v>
      </c>
      <c r="AL6" t="s">
        <v>132</v>
      </c>
      <c r="AM6" t="s">
        <v>134</v>
      </c>
      <c r="AN6" t="s">
        <v>133</v>
      </c>
      <c r="AO6" t="s">
        <v>134</v>
      </c>
      <c r="AP6" t="s">
        <v>124</v>
      </c>
      <c r="AQ6" t="s">
        <v>125</v>
      </c>
      <c r="AR6" t="s">
        <v>128</v>
      </c>
      <c r="AS6" t="s">
        <v>133</v>
      </c>
      <c r="AT6" t="s">
        <v>128</v>
      </c>
      <c r="AU6" t="s">
        <v>127</v>
      </c>
      <c r="AV6" t="s">
        <v>124</v>
      </c>
      <c r="AW6" t="s">
        <v>125</v>
      </c>
      <c r="AX6" t="s">
        <v>131</v>
      </c>
      <c r="AY6" t="s">
        <v>132</v>
      </c>
      <c r="AZ6" t="s">
        <v>126</v>
      </c>
      <c r="BA6" t="s">
        <v>120</v>
      </c>
      <c r="BB6" t="s">
        <v>130</v>
      </c>
      <c r="BC6" t="s">
        <v>133</v>
      </c>
      <c r="BD6" t="s">
        <v>128</v>
      </c>
      <c r="BE6" t="s">
        <v>120</v>
      </c>
      <c r="BF6" t="s">
        <v>129</v>
      </c>
      <c r="BG6" t="s">
        <v>133</v>
      </c>
      <c r="BH6" t="s">
        <v>124</v>
      </c>
      <c r="BI6" t="s">
        <v>125</v>
      </c>
      <c r="BJ6" t="s">
        <v>123</v>
      </c>
      <c r="BK6" t="s">
        <v>126</v>
      </c>
      <c r="BL6" t="s">
        <v>127</v>
      </c>
      <c r="BM6" t="s">
        <v>128</v>
      </c>
      <c r="BN6" t="s">
        <v>120</v>
      </c>
      <c r="BO6" t="s">
        <v>127</v>
      </c>
      <c r="BP6" t="s">
        <v>130</v>
      </c>
      <c r="BQ6" t="s">
        <v>132</v>
      </c>
      <c r="BR6" t="s">
        <v>124</v>
      </c>
      <c r="BS6" t="s">
        <v>125</v>
      </c>
      <c r="BT6" t="s">
        <v>135</v>
      </c>
      <c r="BU6" t="s">
        <v>126</v>
      </c>
      <c r="BV6" t="s">
        <v>131</v>
      </c>
      <c r="BW6" t="s">
        <v>120</v>
      </c>
      <c r="BX6" t="s">
        <v>127</v>
      </c>
      <c r="BY6" t="s">
        <v>130</v>
      </c>
      <c r="BZ6" t="s">
        <v>120</v>
      </c>
      <c r="CA6" t="s">
        <v>127</v>
      </c>
      <c r="CB6" t="s">
        <v>130</v>
      </c>
    </row>
    <row r="8" spans="1:80" x14ac:dyDescent="0.25">
      <c r="A8" s="15" t="s">
        <v>68</v>
      </c>
      <c r="B8" s="15" t="s">
        <v>93</v>
      </c>
      <c r="C8" s="16"/>
      <c r="D8" s="16"/>
      <c r="E8" s="16"/>
      <c r="F8" s="16"/>
    </row>
    <row r="9" spans="1:80" x14ac:dyDescent="0.25">
      <c r="A9" s="1" t="str" cm="1">
        <f t="array" ref="A9:A26">_xlfn.UNIQUE(TRANSPOSE(6:6))</f>
        <v>Kafka</v>
      </c>
      <c r="B9" s="1">
        <f>COUNTIF($6:$6,A9)</f>
        <v>3</v>
      </c>
    </row>
    <row r="10" spans="1:80" x14ac:dyDescent="0.25">
      <c r="A10" s="1" t="str">
        <v>DataBricks</v>
      </c>
      <c r="B10" s="1">
        <f t="shared" ref="B10:B26" si="0">COUNTIF($6:$6,A10)</f>
        <v>12</v>
      </c>
    </row>
    <row r="11" spans="1:80" x14ac:dyDescent="0.25">
      <c r="A11" s="1" t="str">
        <v>Spark</v>
      </c>
      <c r="B11" s="1">
        <f t="shared" si="0"/>
        <v>2</v>
      </c>
    </row>
    <row r="12" spans="1:80" x14ac:dyDescent="0.25">
      <c r="A12" s="1" t="str">
        <v>Python</v>
      </c>
      <c r="B12" s="1">
        <f t="shared" si="0"/>
        <v>2</v>
      </c>
    </row>
    <row r="13" spans="1:80" x14ac:dyDescent="0.25">
      <c r="A13" s="1" t="str">
        <v>GCP</v>
      </c>
      <c r="B13" s="1">
        <f t="shared" si="0"/>
        <v>4</v>
      </c>
    </row>
    <row r="14" spans="1:80" x14ac:dyDescent="0.25">
      <c r="A14" s="1" t="str">
        <v>Power</v>
      </c>
      <c r="B14" s="1">
        <f t="shared" si="0"/>
        <v>5</v>
      </c>
    </row>
    <row r="15" spans="1:80" x14ac:dyDescent="0.25">
      <c r="A15" s="1" t="str">
        <v>BI</v>
      </c>
      <c r="B15" s="1">
        <f t="shared" si="0"/>
        <v>5</v>
      </c>
    </row>
    <row r="16" spans="1:80" x14ac:dyDescent="0.25">
      <c r="A16" s="1" t="str">
        <v>Airflow</v>
      </c>
      <c r="B16" s="1">
        <f t="shared" si="0"/>
        <v>6</v>
      </c>
    </row>
    <row r="17" spans="1:2" x14ac:dyDescent="0.25">
      <c r="A17" s="1" t="str">
        <v>Hadoop</v>
      </c>
      <c r="B17" s="1">
        <f t="shared" si="0"/>
        <v>7</v>
      </c>
    </row>
    <row r="18" spans="1:2" x14ac:dyDescent="0.25">
      <c r="A18" s="1" t="str">
        <v>R</v>
      </c>
      <c r="B18" s="1">
        <f t="shared" si="0"/>
        <v>6</v>
      </c>
    </row>
    <row r="19" spans="1:2" x14ac:dyDescent="0.25">
      <c r="A19" s="1" t="str">
        <v>Azure</v>
      </c>
      <c r="B19" s="1">
        <f t="shared" si="0"/>
        <v>4</v>
      </c>
    </row>
    <row r="20" spans="1:2" x14ac:dyDescent="0.25">
      <c r="A20" s="1" t="str">
        <v>Java</v>
      </c>
      <c r="B20" s="1">
        <f t="shared" si="0"/>
        <v>7</v>
      </c>
    </row>
    <row r="21" spans="1:2" x14ac:dyDescent="0.25">
      <c r="A21" s="1" t="str">
        <v>SQL</v>
      </c>
      <c r="B21" s="1">
        <f t="shared" si="0"/>
        <v>4</v>
      </c>
    </row>
    <row r="22" spans="1:2" x14ac:dyDescent="0.25">
      <c r="A22" s="1" t="str">
        <v>Snowflake</v>
      </c>
      <c r="B22" s="1">
        <f t="shared" si="0"/>
        <v>5</v>
      </c>
    </row>
    <row r="23" spans="1:2" x14ac:dyDescent="0.25">
      <c r="A23" s="1" t="str">
        <v>Scala</v>
      </c>
      <c r="B23" s="1">
        <f t="shared" si="0"/>
        <v>5</v>
      </c>
    </row>
    <row r="24" spans="1:2" x14ac:dyDescent="0.25">
      <c r="A24" s="1" t="str">
        <v>Excel</v>
      </c>
      <c r="B24" s="1">
        <f t="shared" si="0"/>
        <v>2</v>
      </c>
    </row>
    <row r="25" spans="1:2" x14ac:dyDescent="0.25">
      <c r="A25" s="1" t="str">
        <v>Tableau</v>
      </c>
      <c r="B25" s="1">
        <f t="shared" si="0"/>
        <v>1</v>
      </c>
    </row>
    <row r="26" spans="1:2" x14ac:dyDescent="0.25">
      <c r="A26">
        <v>0</v>
      </c>
      <c r="B26"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LENOVO</cp:lastModifiedBy>
  <dcterms:created xsi:type="dcterms:W3CDTF">2015-06-05T18:17:20Z</dcterms:created>
  <dcterms:modified xsi:type="dcterms:W3CDTF">2025-06-22T09:01:01Z</dcterms:modified>
</cp:coreProperties>
</file>