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User\Desktop\LIU\CSCI490-ISD\Hiba Shaito 42230627-Life Planner\"/>
    </mc:Choice>
  </mc:AlternateContent>
  <bookViews>
    <workbookView xWindow="-108" yWindow="-108" windowWidth="23256" windowHeight="12456" tabRatio="415"/>
  </bookViews>
  <sheets>
    <sheet name="Color" sheetId="18" r:id="rId1"/>
  </sheets>
  <definedNames>
    <definedName name="_xlnm.Print_Titles" localSheetId="0">Color!$6:$9</definedName>
    <definedName name="Project_Start" localSheetId="0">Color!$C$6</definedName>
    <definedName name="Project_Start">#REF!</definedName>
    <definedName name="Scrolling_Increment" localSheetId="0">Color!$C$7</definedName>
    <definedName name="Scrolling_Increment">#REF!</definedName>
    <definedName name="Today" localSheetId="0">TODAY()</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9" i="18" l="1"/>
  <c r="F38" i="18"/>
  <c r="F37" i="18" l="1"/>
  <c r="F36" i="18" l="1"/>
  <c r="F34" i="18" l="1"/>
  <c r="F33" i="18" l="1"/>
  <c r="F32" i="18" l="1"/>
  <c r="F30" i="18"/>
  <c r="F29" i="18" l="1"/>
  <c r="F28" i="18"/>
  <c r="F27" i="18" l="1"/>
  <c r="F25" i="18"/>
  <c r="F24" i="18" l="1"/>
  <c r="F23" i="18" l="1"/>
  <c r="F18" i="18"/>
  <c r="F21" i="18" l="1"/>
  <c r="F20" i="18"/>
  <c r="F19" i="18" l="1"/>
  <c r="F16" i="18" l="1"/>
  <c r="F15" i="18" l="1"/>
  <c r="F14" i="18" l="1"/>
  <c r="F13" i="18" l="1"/>
  <c r="F12" i="18" l="1"/>
  <c r="F10" i="18" l="1"/>
  <c r="C6" i="18" a="1"/>
  <c r="C6" i="18" l="1"/>
  <c r="I7" i="18" s="1"/>
  <c r="I9" i="18" l="1"/>
  <c r="I6" i="18"/>
  <c r="I16" i="18"/>
  <c r="I28" i="18"/>
  <c r="I15" i="18"/>
  <c r="I20" i="18"/>
  <c r="I24" i="18"/>
  <c r="I26" i="18"/>
  <c r="I30" i="18"/>
  <c r="I13" i="18"/>
  <c r="I11" i="18"/>
  <c r="I22" i="18"/>
  <c r="I14" i="18"/>
  <c r="I25" i="18"/>
  <c r="I23" i="18"/>
  <c r="J7" i="18"/>
  <c r="I12" i="18"/>
  <c r="I27" i="18"/>
  <c r="I18" i="18"/>
  <c r="I17" i="18"/>
  <c r="I19" i="18"/>
  <c r="I39" i="18"/>
  <c r="I29" i="18"/>
  <c r="I21" i="18"/>
  <c r="J24" i="18" l="1"/>
  <c r="J11" i="18"/>
  <c r="J27" i="18"/>
  <c r="K7" i="18"/>
  <c r="J22" i="18"/>
  <c r="J39" i="18"/>
  <c r="J25" i="18"/>
  <c r="J20" i="18"/>
  <c r="J23" i="18"/>
  <c r="J19" i="18"/>
  <c r="J14" i="18"/>
  <c r="J18" i="18"/>
  <c r="J21" i="18"/>
  <c r="J17" i="18"/>
  <c r="J28" i="18"/>
  <c r="J16" i="18"/>
  <c r="J15" i="18"/>
  <c r="J26" i="18"/>
  <c r="J12" i="18"/>
  <c r="J30" i="18"/>
  <c r="J9" i="18"/>
  <c r="J29" i="18"/>
  <c r="J13" i="18"/>
  <c r="K27" i="18" l="1"/>
  <c r="K22" i="18"/>
  <c r="K21" i="18"/>
  <c r="K20" i="18"/>
  <c r="K17" i="18"/>
  <c r="K13" i="18"/>
  <c r="K25" i="18"/>
  <c r="K39" i="18"/>
  <c r="K23" i="18"/>
  <c r="L7" i="18"/>
  <c r="K24" i="18"/>
  <c r="K9" i="18"/>
  <c r="K14" i="18"/>
  <c r="K19" i="18"/>
  <c r="K28" i="18"/>
  <c r="K18" i="18"/>
  <c r="K16" i="18"/>
  <c r="K26" i="18"/>
  <c r="K15" i="18"/>
  <c r="K30" i="18"/>
  <c r="K12" i="18"/>
  <c r="K29" i="18"/>
  <c r="K11" i="18"/>
  <c r="L21" i="18" l="1"/>
  <c r="L20" i="18"/>
  <c r="L25" i="18"/>
  <c r="L23" i="18"/>
  <c r="L24" i="18"/>
  <c r="L19" i="18"/>
  <c r="L17" i="18"/>
  <c r="L13" i="18"/>
  <c r="L14" i="18"/>
  <c r="L18" i="18"/>
  <c r="L28" i="18"/>
  <c r="L16" i="18"/>
  <c r="L15" i="18"/>
  <c r="L26" i="18"/>
  <c r="M7" i="18"/>
  <c r="L30" i="18"/>
  <c r="L39" i="18"/>
  <c r="L29" i="18"/>
  <c r="L12" i="18"/>
  <c r="L27" i="18"/>
  <c r="L9" i="18"/>
  <c r="L22" i="18"/>
  <c r="L11" i="18"/>
  <c r="M25" i="18" l="1"/>
  <c r="M23" i="18"/>
  <c r="M28" i="18"/>
  <c r="M19" i="18"/>
  <c r="M26" i="18"/>
  <c r="M16" i="18"/>
  <c r="M30" i="18"/>
  <c r="M15" i="18"/>
  <c r="M29" i="18"/>
  <c r="N7" i="18"/>
  <c r="M11" i="18"/>
  <c r="M22" i="18"/>
  <c r="M9" i="18"/>
  <c r="M21" i="18"/>
  <c r="M17" i="18"/>
  <c r="M12" i="18"/>
  <c r="M13" i="18"/>
  <c r="M39" i="18"/>
  <c r="M18" i="18"/>
  <c r="M27" i="18"/>
  <c r="M20" i="18"/>
  <c r="M24" i="18"/>
  <c r="M14" i="18"/>
  <c r="N28" i="18" l="1"/>
  <c r="N19" i="18"/>
  <c r="N18" i="18"/>
  <c r="N16" i="18"/>
  <c r="N30" i="18"/>
  <c r="N15" i="18"/>
  <c r="N29" i="18"/>
  <c r="O7" i="18"/>
  <c r="N27" i="18"/>
  <c r="N11" i="18"/>
  <c r="N26" i="18"/>
  <c r="N22" i="18"/>
  <c r="N25" i="18"/>
  <c r="N21" i="18"/>
  <c r="N17" i="18"/>
  <c r="N23" i="18"/>
  <c r="N20" i="18"/>
  <c r="N12" i="18"/>
  <c r="N13" i="18"/>
  <c r="N9" i="18"/>
  <c r="N24" i="18"/>
  <c r="N39" i="18"/>
  <c r="N14" i="18"/>
  <c r="O18" i="18" l="1"/>
  <c r="O26" i="18"/>
  <c r="O29" i="18"/>
  <c r="O11" i="18"/>
  <c r="O27" i="18"/>
  <c r="O24" i="18"/>
  <c r="O17" i="18"/>
  <c r="O23" i="18"/>
  <c r="O12" i="18"/>
  <c r="O21" i="18"/>
  <c r="O20" i="18"/>
  <c r="O14" i="18"/>
  <c r="P7" i="18"/>
  <c r="O9" i="18"/>
  <c r="O39" i="18"/>
  <c r="O25" i="18"/>
  <c r="O22" i="18"/>
  <c r="O30" i="18"/>
  <c r="O28" i="18"/>
  <c r="O15" i="18"/>
  <c r="O13" i="18"/>
  <c r="O19" i="18"/>
  <c r="O16" i="18"/>
  <c r="P22" i="18" l="1"/>
  <c r="P6" i="18"/>
  <c r="P29" i="18"/>
  <c r="P20" i="18"/>
  <c r="Q7" i="18"/>
  <c r="P11" i="18"/>
  <c r="P17" i="18"/>
  <c r="P14" i="18"/>
  <c r="P28" i="18"/>
  <c r="P24" i="18"/>
  <c r="P26" i="18"/>
  <c r="P21" i="18"/>
  <c r="P15" i="18"/>
  <c r="P12" i="18"/>
  <c r="P25" i="18"/>
  <c r="P23" i="18"/>
  <c r="P30" i="18"/>
  <c r="P19" i="18"/>
  <c r="P27" i="18"/>
  <c r="P16" i="18"/>
  <c r="P18" i="18"/>
  <c r="P13" i="18"/>
  <c r="P39" i="18"/>
  <c r="P9" i="18"/>
  <c r="Q26" i="18" l="1"/>
  <c r="Q9" i="18"/>
  <c r="Q11" i="18"/>
  <c r="Q22" i="18"/>
  <c r="Q21" i="18"/>
  <c r="Q17" i="18"/>
  <c r="Q25" i="18"/>
  <c r="Q20" i="18"/>
  <c r="Q24" i="18"/>
  <c r="Q29" i="18"/>
  <c r="Q14" i="18"/>
  <c r="Q15" i="18"/>
  <c r="Q23" i="18"/>
  <c r="Q19" i="18"/>
  <c r="R7" i="18"/>
  <c r="Q12" i="18"/>
  <c r="Q13" i="18"/>
  <c r="Q16" i="18"/>
  <c r="Q30" i="18"/>
  <c r="Q27" i="18"/>
  <c r="Q18" i="18"/>
  <c r="Q28" i="18"/>
  <c r="Q39" i="18"/>
  <c r="R30" i="18" l="1"/>
  <c r="S7" i="18"/>
  <c r="R14" i="18"/>
  <c r="R21" i="18"/>
  <c r="R27" i="18"/>
  <c r="R19" i="18"/>
  <c r="R23" i="18"/>
  <c r="R18" i="18"/>
  <c r="R26" i="18"/>
  <c r="R29" i="18"/>
  <c r="R11" i="18"/>
  <c r="R22" i="18"/>
  <c r="R12" i="18"/>
  <c r="R16" i="18"/>
  <c r="R17" i="18"/>
  <c r="R39" i="18"/>
  <c r="R15" i="18"/>
  <c r="R28" i="18"/>
  <c r="R13" i="18"/>
  <c r="R25" i="18"/>
  <c r="R24" i="18"/>
  <c r="R9" i="18"/>
  <c r="R20" i="18"/>
  <c r="S30" i="18" l="1"/>
  <c r="S19" i="18"/>
  <c r="S16" i="18"/>
  <c r="S21" i="18"/>
  <c r="S15" i="18"/>
  <c r="S13" i="18"/>
  <c r="S12" i="18"/>
  <c r="S14" i="18"/>
  <c r="S26" i="18"/>
  <c r="S18" i="18"/>
  <c r="S39" i="18"/>
  <c r="S28" i="18"/>
  <c r="S20" i="18"/>
  <c r="S25" i="18"/>
  <c r="S17" i="18"/>
  <c r="S24" i="18"/>
  <c r="S27" i="18"/>
  <c r="T7" i="18"/>
  <c r="S29" i="18"/>
  <c r="S22" i="18"/>
  <c r="S9" i="18"/>
  <c r="S23" i="18"/>
  <c r="S11" i="18"/>
  <c r="T30" i="18" l="1"/>
  <c r="T11" i="18"/>
  <c r="T29" i="18"/>
  <c r="T15" i="18"/>
  <c r="T21" i="18"/>
  <c r="T28" i="18"/>
  <c r="T14" i="18"/>
  <c r="T23" i="18"/>
  <c r="T12" i="18"/>
  <c r="T25" i="18"/>
  <c r="T16" i="18"/>
  <c r="T24" i="18"/>
  <c r="T17" i="18"/>
  <c r="T26" i="18"/>
  <c r="T13" i="18"/>
  <c r="U7" i="18"/>
  <c r="T18" i="18"/>
  <c r="T19" i="18"/>
  <c r="T9" i="18"/>
  <c r="T20" i="18"/>
  <c r="T39" i="18"/>
  <c r="T27" i="18"/>
  <c r="T22" i="18"/>
  <c r="U20" i="18" l="1"/>
  <c r="U27" i="18"/>
  <c r="U24" i="18"/>
  <c r="U25" i="18"/>
  <c r="U17" i="18"/>
  <c r="U22" i="18"/>
  <c r="U16" i="18"/>
  <c r="U14" i="18"/>
  <c r="U15" i="18"/>
  <c r="V7" i="18"/>
  <c r="U13" i="18"/>
  <c r="U29" i="18"/>
  <c r="U26" i="18"/>
  <c r="U9" i="18"/>
  <c r="U12" i="18"/>
  <c r="U30" i="18"/>
  <c r="U21" i="18"/>
  <c r="U19" i="18"/>
  <c r="U11" i="18"/>
  <c r="U39" i="18"/>
  <c r="U18" i="18"/>
  <c r="U23" i="18"/>
  <c r="U28" i="18"/>
  <c r="V24" i="18" l="1"/>
  <c r="V16" i="18"/>
  <c r="W7" i="18"/>
  <c r="V20" i="18"/>
  <c r="V9" i="18"/>
  <c r="V22" i="18"/>
  <c r="V23" i="18"/>
  <c r="V12" i="18"/>
  <c r="V28" i="18"/>
  <c r="V27" i="18"/>
  <c r="V15" i="18"/>
  <c r="V11" i="18"/>
  <c r="V39" i="18"/>
  <c r="V17" i="18"/>
  <c r="V13" i="18"/>
  <c r="V21" i="18"/>
  <c r="V18" i="18"/>
  <c r="V25" i="18"/>
  <c r="V19" i="18"/>
  <c r="V29" i="18"/>
  <c r="V26" i="18"/>
  <c r="V14" i="18"/>
  <c r="V30" i="18"/>
  <c r="W27" i="18" l="1"/>
  <c r="W26" i="18"/>
  <c r="W18" i="18"/>
  <c r="W21" i="18"/>
  <c r="W24" i="18"/>
  <c r="W17" i="18"/>
  <c r="W9" i="18"/>
  <c r="W30" i="18"/>
  <c r="W25" i="18"/>
  <c r="W28" i="18"/>
  <c r="W6" i="18"/>
  <c r="W15" i="18"/>
  <c r="W19" i="18"/>
  <c r="W29" i="18"/>
  <c r="W14" i="18"/>
  <c r="W13" i="18"/>
  <c r="W16" i="18"/>
  <c r="W20" i="18"/>
  <c r="W11" i="18"/>
  <c r="W22" i="18"/>
  <c r="W23" i="18"/>
  <c r="W39" i="18"/>
  <c r="X7" i="18"/>
  <c r="W12" i="18"/>
  <c r="X17" i="18" l="1"/>
  <c r="X28" i="18"/>
  <c r="X25" i="18"/>
  <c r="X22" i="18"/>
  <c r="X21" i="18"/>
  <c r="X20" i="18"/>
  <c r="X30" i="18"/>
  <c r="X19" i="18"/>
  <c r="X14" i="18"/>
  <c r="X18" i="18"/>
  <c r="X23" i="18"/>
  <c r="X16" i="18"/>
  <c r="X24" i="18"/>
  <c r="X15" i="18"/>
  <c r="X12" i="18"/>
  <c r="X39" i="18"/>
  <c r="Y7" i="18"/>
  <c r="X13" i="18"/>
  <c r="X9" i="18"/>
  <c r="X11" i="18"/>
  <c r="X26" i="18"/>
  <c r="X29" i="18"/>
  <c r="X27" i="18"/>
  <c r="Y20" i="18" l="1"/>
  <c r="Y9" i="18"/>
  <c r="Y25" i="18"/>
  <c r="Y19" i="18"/>
  <c r="Y28" i="18"/>
  <c r="Y18" i="18"/>
  <c r="Y23" i="18"/>
  <c r="Y39" i="18"/>
  <c r="Y24" i="18"/>
  <c r="Y16" i="18"/>
  <c r="Y15" i="18"/>
  <c r="Y26" i="18"/>
  <c r="Y12" i="18"/>
  <c r="Z7" i="18"/>
  <c r="Y27" i="18"/>
  <c r="Y14" i="18"/>
  <c r="Y13" i="18"/>
  <c r="Y30" i="18"/>
  <c r="Y11" i="18"/>
  <c r="Y22" i="18"/>
  <c r="Y29" i="18"/>
  <c r="Y21" i="18"/>
  <c r="Y17" i="18"/>
  <c r="Z28" i="18" l="1"/>
  <c r="Z39" i="18"/>
  <c r="Z23" i="18"/>
  <c r="Z24" i="18"/>
  <c r="Z19" i="18"/>
  <c r="Z15" i="18"/>
  <c r="Z22" i="18"/>
  <c r="Z30" i="18"/>
  <c r="Z27" i="18"/>
  <c r="Z17" i="18"/>
  <c r="Z18" i="18"/>
  <c r="Z16" i="18"/>
  <c r="Z26" i="18"/>
  <c r="Z25" i="18"/>
  <c r="Z11" i="18"/>
  <c r="Z21" i="18"/>
  <c r="AA7" i="18"/>
  <c r="Z9" i="18"/>
  <c r="Z20" i="18"/>
  <c r="Z29" i="18"/>
  <c r="Z12" i="18"/>
  <c r="Z13" i="18"/>
  <c r="Z14" i="18"/>
  <c r="AA18" i="18" l="1"/>
  <c r="AA13" i="18"/>
  <c r="AA39" i="18"/>
  <c r="AA24" i="18"/>
  <c r="AA22" i="18"/>
  <c r="AA21" i="18"/>
  <c r="AA20" i="18"/>
  <c r="AA23" i="18"/>
  <c r="AA30" i="18"/>
  <c r="AA9" i="18"/>
  <c r="AA27" i="18"/>
  <c r="AA19" i="18"/>
  <c r="AA26" i="18"/>
  <c r="AA29" i="18"/>
  <c r="AA28" i="18"/>
  <c r="AA12" i="18"/>
  <c r="AB7" i="18"/>
  <c r="AA14" i="18"/>
  <c r="AA25" i="18"/>
  <c r="AA16" i="18"/>
  <c r="AA11" i="18"/>
  <c r="AA15" i="18"/>
  <c r="AA17" i="18"/>
  <c r="AB39" i="18" l="1"/>
  <c r="AB23" i="18"/>
  <c r="AB30" i="18"/>
  <c r="AB17" i="18"/>
  <c r="AB28" i="18"/>
  <c r="AB14" i="18"/>
  <c r="AB12" i="18"/>
  <c r="AB11" i="18"/>
  <c r="AB25" i="18"/>
  <c r="AB22" i="18"/>
  <c r="AB19" i="18"/>
  <c r="AB29" i="18"/>
  <c r="AB15" i="18"/>
  <c r="AB18" i="18"/>
  <c r="AB13" i="18"/>
  <c r="AB21" i="18"/>
  <c r="AB20" i="18"/>
  <c r="AC7" i="18"/>
  <c r="AB16" i="18"/>
  <c r="AB26" i="18"/>
  <c r="AB27" i="18"/>
  <c r="AB9" i="18"/>
  <c r="AB24" i="18"/>
  <c r="AC26" i="18" l="1"/>
  <c r="AC22" i="18"/>
  <c r="AC9" i="18"/>
  <c r="AC19" i="18"/>
  <c r="AC14" i="18"/>
  <c r="AC11" i="18"/>
  <c r="AC30" i="18"/>
  <c r="AC21" i="18"/>
  <c r="AC20" i="18"/>
  <c r="AC29" i="18"/>
  <c r="AC15" i="18"/>
  <c r="AC28" i="18"/>
  <c r="AD7" i="18"/>
  <c r="AC12" i="18"/>
  <c r="AC13" i="18"/>
  <c r="AC18" i="18"/>
  <c r="AC17" i="18"/>
  <c r="AC24" i="18"/>
  <c r="AC27" i="18"/>
  <c r="AC23" i="18"/>
  <c r="AC25" i="18"/>
  <c r="AC16" i="18"/>
  <c r="AC39" i="18"/>
  <c r="AD19" i="18" l="1"/>
  <c r="AD9" i="18"/>
  <c r="AD26" i="18"/>
  <c r="AD23" i="18"/>
  <c r="AD30" i="18"/>
  <c r="AD29" i="18"/>
  <c r="AD27" i="18"/>
  <c r="AD12" i="18"/>
  <c r="AD28" i="18"/>
  <c r="AD21" i="18"/>
  <c r="AD18" i="18"/>
  <c r="AD15" i="18"/>
  <c r="AD16" i="18"/>
  <c r="AD39" i="18"/>
  <c r="AD6" i="18"/>
  <c r="AD11" i="18"/>
  <c r="AD20" i="18"/>
  <c r="AD17" i="18"/>
  <c r="AD24" i="18"/>
  <c r="AD14" i="18"/>
  <c r="AD25" i="18"/>
  <c r="AD13" i="18"/>
  <c r="AD22" i="18"/>
  <c r="AE7" i="18"/>
  <c r="AE23" i="18" l="1"/>
  <c r="AE19" i="18"/>
  <c r="AE30" i="18"/>
  <c r="AE18" i="18"/>
  <c r="AE14" i="18"/>
  <c r="AF7" i="18"/>
  <c r="AE12" i="18"/>
  <c r="AE25" i="18"/>
  <c r="AE39" i="18"/>
  <c r="AE9" i="18"/>
  <c r="AE26" i="18"/>
  <c r="AE17" i="18"/>
  <c r="AE16" i="18"/>
  <c r="AE15" i="18"/>
  <c r="AE13" i="18"/>
  <c r="AE28" i="18"/>
  <c r="AE21" i="18"/>
  <c r="AE20" i="18"/>
  <c r="AE22" i="18"/>
  <c r="AE29" i="18"/>
  <c r="AE27" i="18"/>
  <c r="AE11" i="18"/>
  <c r="AE24" i="18"/>
  <c r="AF23" i="18" l="1"/>
  <c r="AF21" i="18"/>
  <c r="AF19" i="18"/>
  <c r="AF13" i="18"/>
  <c r="AF28" i="18"/>
  <c r="AF24" i="18"/>
  <c r="AF22" i="18"/>
  <c r="AF29" i="18"/>
  <c r="AF27" i="18"/>
  <c r="AG7" i="18"/>
  <c r="AF30" i="18"/>
  <c r="AF20" i="18"/>
  <c r="AF15" i="18"/>
  <c r="AF25" i="18"/>
  <c r="AF9" i="18"/>
  <c r="AF18" i="18"/>
  <c r="AF16" i="18"/>
  <c r="AF17" i="18"/>
  <c r="AF39" i="18"/>
  <c r="AF26" i="18"/>
  <c r="AF14" i="18"/>
  <c r="AF11" i="18"/>
  <c r="AF12" i="18"/>
  <c r="AG20" i="18" l="1"/>
  <c r="AG19" i="18"/>
  <c r="AG26" i="18"/>
  <c r="AG15" i="18"/>
  <c r="AG11" i="18"/>
  <c r="AG30" i="18"/>
  <c r="AG29" i="18"/>
  <c r="AG21" i="18"/>
  <c r="AG23" i="18"/>
  <c r="AG12" i="18"/>
  <c r="AG24" i="18"/>
  <c r="AG18" i="18"/>
  <c r="AG13" i="18"/>
  <c r="AG39" i="18"/>
  <c r="AG14" i="18"/>
  <c r="AG22" i="18"/>
  <c r="AG28" i="18"/>
  <c r="AG17" i="18"/>
  <c r="AG16" i="18"/>
  <c r="AG25" i="18"/>
  <c r="AG9" i="18"/>
  <c r="AH7" i="18"/>
  <c r="AG27" i="18"/>
  <c r="AH24" i="18" l="1"/>
  <c r="AH28" i="18"/>
  <c r="AH27" i="18"/>
  <c r="AH17" i="18"/>
  <c r="AH11" i="18"/>
  <c r="AH29" i="18"/>
  <c r="AH13" i="18"/>
  <c r="AH21" i="18"/>
  <c r="AH12" i="18"/>
  <c r="AH22" i="18"/>
  <c r="AH20" i="18"/>
  <c r="AH39" i="18"/>
  <c r="AH26" i="18"/>
  <c r="AH16" i="18"/>
  <c r="AH30" i="18"/>
  <c r="AH15" i="18"/>
  <c r="AH9" i="18"/>
  <c r="AH25" i="18"/>
  <c r="AH18" i="18"/>
  <c r="AH14" i="18"/>
  <c r="AI7" i="18"/>
  <c r="AH23" i="18"/>
  <c r="AH19" i="18"/>
  <c r="AI27" i="18" l="1"/>
  <c r="AI26" i="18"/>
  <c r="AI21" i="18"/>
  <c r="AI11" i="18"/>
  <c r="AI17" i="18"/>
  <c r="AI30" i="18"/>
  <c r="AI16" i="18"/>
  <c r="AI29" i="18"/>
  <c r="AI15" i="18"/>
  <c r="AI39" i="18"/>
  <c r="AI9" i="18"/>
  <c r="AI25" i="18"/>
  <c r="AI12" i="18"/>
  <c r="AI14" i="18"/>
  <c r="AJ7" i="18"/>
  <c r="AI19" i="18"/>
  <c r="AI22" i="18"/>
  <c r="AI28" i="18"/>
  <c r="AI23" i="18"/>
  <c r="AI18" i="18"/>
  <c r="AI20" i="18"/>
  <c r="AI24" i="18"/>
  <c r="AI13" i="18"/>
  <c r="AJ21" i="18" l="1"/>
  <c r="AJ15" i="18"/>
  <c r="AJ14" i="18"/>
  <c r="AJ9" i="18"/>
  <c r="AJ26" i="18"/>
  <c r="AJ16" i="18"/>
  <c r="AJ28" i="18"/>
  <c r="AJ17" i="18"/>
  <c r="AJ12" i="18"/>
  <c r="AJ25" i="18"/>
  <c r="AK7" i="18"/>
  <c r="AJ18" i="18"/>
  <c r="AJ20" i="18"/>
  <c r="AJ39" i="18"/>
  <c r="AJ19" i="18"/>
  <c r="AJ30" i="18"/>
  <c r="AJ27" i="18"/>
  <c r="AJ13" i="18"/>
  <c r="AJ22" i="18"/>
  <c r="AJ24" i="18"/>
  <c r="AJ23" i="18"/>
  <c r="AJ29" i="18"/>
  <c r="AJ11" i="18"/>
  <c r="AK25" i="18" l="1"/>
  <c r="AK12" i="18"/>
  <c r="AK9" i="18"/>
  <c r="AK11" i="18"/>
  <c r="AK23" i="18"/>
  <c r="AK16" i="18"/>
  <c r="AK6" i="18"/>
  <c r="AK28" i="18"/>
  <c r="AL7" i="18"/>
  <c r="AK22" i="18"/>
  <c r="AK18" i="18"/>
  <c r="AK15" i="18"/>
  <c r="AK20" i="18"/>
  <c r="AK39" i="18"/>
  <c r="AK19" i="18"/>
  <c r="AK27" i="18"/>
  <c r="AK17" i="18"/>
  <c r="AK13" i="18"/>
  <c r="AK21" i="18"/>
  <c r="AK29" i="18"/>
  <c r="AK26" i="18"/>
  <c r="AK24" i="18"/>
  <c r="AK30" i="18"/>
  <c r="AK14" i="18"/>
  <c r="AL28" i="18" l="1"/>
  <c r="AL27" i="18"/>
  <c r="AL29" i="18"/>
  <c r="AL21" i="18"/>
  <c r="AL23" i="18"/>
  <c r="AL24" i="18"/>
  <c r="AL30" i="18"/>
  <c r="AL12" i="18"/>
  <c r="AL20" i="18"/>
  <c r="AM7" i="18"/>
  <c r="AL9" i="18"/>
  <c r="AL14" i="18"/>
  <c r="AL13" i="18"/>
  <c r="AL15" i="18"/>
  <c r="AL17" i="18"/>
  <c r="AL18" i="18"/>
  <c r="AL22" i="18"/>
  <c r="AL26" i="18"/>
  <c r="AL25" i="18"/>
  <c r="AL19" i="18"/>
  <c r="AL11" i="18"/>
  <c r="AL39" i="18"/>
  <c r="AL16" i="18"/>
  <c r="AM12" i="18" l="1"/>
  <c r="AM15" i="18"/>
  <c r="AM18" i="18"/>
  <c r="AN7" i="18"/>
  <c r="AM13" i="18"/>
  <c r="AM28" i="18"/>
  <c r="AM24" i="18"/>
  <c r="AM30" i="18"/>
  <c r="AM21" i="18"/>
  <c r="AM26" i="18"/>
  <c r="AM20" i="18"/>
  <c r="AM25" i="18"/>
  <c r="AM9" i="18"/>
  <c r="AM17" i="18"/>
  <c r="AM19" i="18"/>
  <c r="AM16" i="18"/>
  <c r="AM39" i="18"/>
  <c r="AM29" i="18"/>
  <c r="AM22" i="18"/>
  <c r="AM27" i="18"/>
  <c r="AM23" i="18"/>
  <c r="AM11" i="18"/>
  <c r="AM14" i="18"/>
  <c r="AN39" i="18" l="1"/>
  <c r="AN11" i="18"/>
  <c r="AN16" i="18"/>
  <c r="AN18" i="18"/>
  <c r="AN14" i="18"/>
  <c r="AN22" i="18"/>
  <c r="AN28" i="18"/>
  <c r="AN30" i="18"/>
  <c r="AN12" i="18"/>
  <c r="AN17" i="18"/>
  <c r="AN13" i="18"/>
  <c r="AN29" i="18"/>
  <c r="AN21" i="18"/>
  <c r="AN26" i="18"/>
  <c r="AN20" i="18"/>
  <c r="AN15" i="18"/>
  <c r="AN9" i="18"/>
  <c r="AN24" i="18"/>
  <c r="AO7" i="18"/>
  <c r="AN23" i="18"/>
  <c r="AN25" i="18"/>
  <c r="AN19" i="18"/>
  <c r="AN27" i="18"/>
  <c r="AO29" i="18" l="1"/>
  <c r="AO24" i="18"/>
  <c r="AO20" i="18"/>
  <c r="AO19" i="18"/>
  <c r="AP7" i="18"/>
  <c r="AO11" i="18"/>
  <c r="AO22" i="18"/>
  <c r="AO17" i="18"/>
  <c r="AO26" i="18"/>
  <c r="AO21" i="18"/>
  <c r="AO15" i="18"/>
  <c r="AO30" i="18"/>
  <c r="AO23" i="18"/>
  <c r="AO12" i="18"/>
  <c r="AO39" i="18"/>
  <c r="AO9" i="18"/>
  <c r="AO25" i="18"/>
  <c r="AO27" i="18"/>
  <c r="AO16" i="18"/>
  <c r="AO28" i="18"/>
  <c r="AO18" i="18"/>
  <c r="AO13" i="18"/>
  <c r="AO14" i="18"/>
  <c r="AP19" i="18" l="1"/>
  <c r="AP21" i="18"/>
  <c r="AP9" i="18"/>
  <c r="AP29" i="18"/>
  <c r="AP13" i="18"/>
  <c r="AP17" i="18"/>
  <c r="AP24" i="18"/>
  <c r="AP14" i="18"/>
  <c r="AP23" i="18"/>
  <c r="AP20" i="18"/>
  <c r="AP30" i="18"/>
  <c r="AQ7" i="18"/>
  <c r="AP12" i="18"/>
  <c r="AP16" i="18"/>
  <c r="AP22" i="18"/>
  <c r="AP39" i="18"/>
  <c r="AP25" i="18"/>
  <c r="AP15" i="18"/>
  <c r="AP27" i="18"/>
  <c r="AP28" i="18"/>
  <c r="AP11" i="18"/>
  <c r="AP26" i="18"/>
  <c r="AP18" i="18"/>
  <c r="AQ23" i="18" l="1"/>
  <c r="AQ18" i="18"/>
  <c r="AQ30" i="18"/>
  <c r="AQ17" i="18"/>
  <c r="AQ13" i="18"/>
  <c r="AQ39" i="18"/>
  <c r="AQ24" i="18"/>
  <c r="AQ9" i="18"/>
  <c r="AQ12" i="18"/>
  <c r="AQ21" i="18"/>
  <c r="AQ19" i="18"/>
  <c r="AR7" i="18"/>
  <c r="AQ15" i="18"/>
  <c r="AQ16" i="18"/>
  <c r="AQ14" i="18"/>
  <c r="AQ28" i="18"/>
  <c r="AQ27" i="18"/>
  <c r="AQ26" i="18"/>
  <c r="AQ11" i="18"/>
  <c r="AQ29" i="18"/>
  <c r="AQ25" i="18"/>
  <c r="AQ20" i="18"/>
  <c r="AQ22" i="18"/>
  <c r="AR21" i="18" l="1"/>
  <c r="AR16" i="18"/>
  <c r="AR23" i="18"/>
  <c r="AR20" i="18"/>
  <c r="AR19" i="18"/>
  <c r="AR17" i="18"/>
  <c r="AR26" i="18"/>
  <c r="AR22" i="18"/>
  <c r="AR12" i="18"/>
  <c r="AR11" i="18"/>
  <c r="AR39" i="18"/>
  <c r="AR30" i="18"/>
  <c r="AR24" i="18"/>
  <c r="AS7" i="18"/>
  <c r="AR29" i="18"/>
  <c r="AR18" i="18"/>
  <c r="AR13" i="18"/>
  <c r="AR9" i="18"/>
  <c r="AR15" i="18"/>
  <c r="AR14" i="18"/>
  <c r="AR6" i="18"/>
  <c r="AR27" i="18"/>
  <c r="AR28" i="18"/>
  <c r="AR25" i="18"/>
  <c r="AS20" i="18" l="1"/>
  <c r="AS25" i="18"/>
  <c r="AS28" i="18"/>
  <c r="AT7" i="18"/>
  <c r="AS30" i="18"/>
  <c r="AS23" i="18"/>
  <c r="AS27" i="18"/>
  <c r="AS12" i="18"/>
  <c r="AS26" i="18"/>
  <c r="AS24" i="18"/>
  <c r="AS13" i="18"/>
  <c r="AS9" i="18"/>
  <c r="AS18" i="18"/>
  <c r="AS39" i="18"/>
  <c r="AS17" i="18"/>
  <c r="AS29" i="18"/>
  <c r="AS16" i="18"/>
  <c r="AS15" i="18"/>
  <c r="AS22" i="18"/>
  <c r="AS14" i="18"/>
  <c r="AS21" i="18"/>
  <c r="AS19" i="18"/>
  <c r="AS11" i="18"/>
  <c r="AT22" i="18" l="1"/>
  <c r="AT18" i="18"/>
  <c r="AT27" i="18"/>
  <c r="AT30" i="18"/>
  <c r="AT9" i="18"/>
  <c r="AT28" i="18"/>
  <c r="AT24" i="18"/>
  <c r="AT20" i="18"/>
  <c r="AT39" i="18"/>
  <c r="AT25" i="18"/>
  <c r="AT13" i="18"/>
  <c r="AT16" i="18"/>
  <c r="AT21" i="18"/>
  <c r="AT15" i="18"/>
  <c r="AT12" i="18"/>
  <c r="AU7" i="18"/>
  <c r="AT19" i="18"/>
  <c r="AT11" i="18"/>
  <c r="AT17" i="18"/>
  <c r="AT29" i="18"/>
  <c r="AT23" i="18"/>
  <c r="AT26" i="18"/>
  <c r="AT14" i="18"/>
  <c r="AU27" i="18" l="1"/>
  <c r="AU20" i="18"/>
  <c r="AU21" i="18"/>
  <c r="AU30" i="18"/>
  <c r="AU17" i="18"/>
  <c r="AU9" i="18"/>
  <c r="AU39" i="18"/>
  <c r="AU26" i="18"/>
  <c r="AU16" i="18"/>
  <c r="AU24" i="18"/>
  <c r="AU15" i="18"/>
  <c r="AU23" i="18"/>
  <c r="AU11" i="18"/>
  <c r="AU25" i="18"/>
  <c r="AU29" i="18"/>
  <c r="AU12" i="18"/>
  <c r="AU14" i="18"/>
  <c r="AU13" i="18"/>
  <c r="AU19" i="18"/>
  <c r="AU18" i="18"/>
  <c r="AV7" i="18"/>
  <c r="AU22" i="18"/>
  <c r="AU28" i="18"/>
  <c r="AV21" i="18" l="1"/>
  <c r="AV24" i="18"/>
  <c r="AV17" i="18"/>
  <c r="AV23" i="18"/>
  <c r="AV25" i="18"/>
  <c r="AV39" i="18"/>
  <c r="AW7" i="18"/>
  <c r="AV15" i="18"/>
  <c r="AV14" i="18"/>
  <c r="AV29" i="18"/>
  <c r="AV12" i="18"/>
  <c r="AV13" i="18"/>
  <c r="AV30" i="18"/>
  <c r="AV19" i="18"/>
  <c r="AV16" i="18"/>
  <c r="AV28" i="18"/>
  <c r="AV26" i="18"/>
  <c r="AV18" i="18"/>
  <c r="AV11" i="18"/>
  <c r="AV9" i="18"/>
  <c r="AV27" i="18"/>
  <c r="AV22" i="18"/>
  <c r="AV20" i="18"/>
  <c r="AW25" i="18" l="1"/>
  <c r="AW21" i="18"/>
  <c r="AW20" i="18"/>
  <c r="AW30" i="18"/>
  <c r="AW19" i="18"/>
  <c r="AW29" i="18"/>
  <c r="AW17" i="18"/>
  <c r="AW27" i="18"/>
  <c r="AW9" i="18"/>
  <c r="AW39" i="18"/>
  <c r="AW13" i="18"/>
  <c r="AW28" i="18"/>
  <c r="AW24" i="18"/>
  <c r="AW23" i="18"/>
  <c r="AW15" i="18"/>
  <c r="AX7" i="18"/>
  <c r="AW14" i="18"/>
  <c r="AW11" i="18"/>
  <c r="AW16" i="18"/>
  <c r="AW18" i="18"/>
  <c r="AW26" i="18"/>
  <c r="AW12" i="18"/>
  <c r="AW22" i="18"/>
  <c r="AX28" i="18" l="1"/>
  <c r="AX22" i="18"/>
  <c r="AX16" i="18"/>
  <c r="AX15" i="18"/>
  <c r="AX24" i="18"/>
  <c r="AX39" i="18"/>
  <c r="AX23" i="18"/>
  <c r="AX13" i="18"/>
  <c r="AX14" i="18"/>
  <c r="AX26" i="18"/>
  <c r="AX18" i="18"/>
  <c r="AX25" i="18"/>
  <c r="AX30" i="18"/>
  <c r="AX17" i="18"/>
  <c r="AX27" i="18"/>
  <c r="AX11" i="18"/>
  <c r="AX12" i="18"/>
  <c r="AY7" i="18"/>
  <c r="AX9" i="18"/>
  <c r="AX20" i="18"/>
  <c r="AX19" i="18"/>
  <c r="AX29" i="18"/>
  <c r="AX21" i="18"/>
  <c r="AY18" i="18" l="1"/>
  <c r="AY26" i="18"/>
  <c r="AY13" i="18"/>
  <c r="AY22" i="18"/>
  <c r="AY11" i="18"/>
  <c r="AY16" i="18"/>
  <c r="AY21" i="18"/>
  <c r="AY15" i="18"/>
  <c r="AY9" i="18"/>
  <c r="AY39" i="18"/>
  <c r="AY25" i="18"/>
  <c r="AY30" i="18"/>
  <c r="AY20" i="18"/>
  <c r="AY29" i="18"/>
  <c r="AY27" i="18"/>
  <c r="AY24" i="18"/>
  <c r="AY6" i="18"/>
  <c r="AY14" i="18"/>
  <c r="AY19" i="18"/>
  <c r="AY17" i="18"/>
  <c r="AY28" i="18"/>
  <c r="AY23" i="18"/>
  <c r="AY12" i="18"/>
  <c r="AZ7" i="18"/>
  <c r="AZ39" i="18" l="1"/>
  <c r="AZ30" i="18"/>
  <c r="AZ22" i="18"/>
  <c r="AZ27" i="18"/>
  <c r="AZ26" i="18"/>
  <c r="AZ28" i="18"/>
  <c r="AZ19" i="18"/>
  <c r="AZ21" i="18"/>
  <c r="AZ23" i="18"/>
  <c r="BA7" i="18"/>
  <c r="AZ24" i="18"/>
  <c r="AZ17" i="18"/>
  <c r="AZ12" i="18"/>
  <c r="AZ13" i="18"/>
  <c r="AZ9" i="18"/>
  <c r="AZ25" i="18"/>
  <c r="AZ11" i="18"/>
  <c r="AZ29" i="18"/>
  <c r="AZ20" i="18"/>
  <c r="AZ15" i="18"/>
  <c r="AZ16" i="18"/>
  <c r="AZ18" i="18"/>
  <c r="AZ14" i="18"/>
  <c r="BA27" i="18" l="1"/>
  <c r="BA9" i="18"/>
  <c r="BA21" i="18"/>
  <c r="BA26" i="18"/>
  <c r="BA20" i="18"/>
  <c r="BA19" i="18"/>
  <c r="BA24" i="18"/>
  <c r="BA18" i="18"/>
  <c r="BA22" i="18"/>
  <c r="BA17" i="18"/>
  <c r="BA12" i="18"/>
  <c r="BA13" i="18"/>
  <c r="BA29" i="18"/>
  <c r="BA15" i="18"/>
  <c r="BA28" i="18"/>
  <c r="BA23" i="18"/>
  <c r="BA14" i="18"/>
  <c r="BB7" i="18"/>
  <c r="BA25" i="18"/>
  <c r="BA30" i="18"/>
  <c r="BA11" i="18"/>
  <c r="BA16" i="18"/>
  <c r="BA39" i="18"/>
  <c r="BB19" i="18" l="1"/>
  <c r="BB29" i="18"/>
  <c r="BB14" i="18"/>
  <c r="BB18" i="18"/>
  <c r="BB15" i="18"/>
  <c r="BB27" i="18"/>
  <c r="BB21" i="18"/>
  <c r="BB28" i="18"/>
  <c r="BB16" i="18"/>
  <c r="BB23" i="18"/>
  <c r="BB24" i="18"/>
  <c r="BB22" i="18"/>
  <c r="BB17" i="18"/>
  <c r="BB25" i="18"/>
  <c r="BB11" i="18"/>
  <c r="BB30" i="18"/>
  <c r="BB9" i="18"/>
  <c r="BB20" i="18"/>
  <c r="BB12" i="18"/>
  <c r="BB39" i="18"/>
  <c r="BB26" i="18"/>
  <c r="BC7" i="18"/>
  <c r="BB13" i="18"/>
  <c r="BC23" i="18" l="1"/>
  <c r="BC19" i="18"/>
  <c r="BC30" i="18"/>
  <c r="BC17" i="18"/>
  <c r="BC16" i="18"/>
  <c r="BC15" i="18"/>
  <c r="BC25" i="18"/>
  <c r="BC12" i="18"/>
  <c r="BC27" i="18"/>
  <c r="BC39" i="18"/>
  <c r="BC13" i="18"/>
  <c r="BC29" i="18"/>
  <c r="BC20" i="18"/>
  <c r="BC18" i="18"/>
  <c r="BC28" i="18"/>
  <c r="BC9" i="18"/>
  <c r="BC26" i="18"/>
  <c r="BC24" i="18"/>
  <c r="BC21" i="18"/>
  <c r="BC22" i="18"/>
  <c r="BD7" i="18"/>
  <c r="BC14" i="18"/>
  <c r="BC11" i="18"/>
  <c r="BD30" i="18" l="1"/>
  <c r="BD17" i="18"/>
  <c r="BD15" i="18"/>
  <c r="BD16" i="18"/>
  <c r="BD12" i="18"/>
  <c r="BD20" i="18"/>
  <c r="BD39" i="18"/>
  <c r="BD27" i="18"/>
  <c r="BD21" i="18"/>
  <c r="BD28" i="18"/>
  <c r="BD14" i="18"/>
  <c r="BD26" i="18"/>
  <c r="BD25" i="18"/>
  <c r="BD13" i="18"/>
  <c r="BD24" i="18"/>
  <c r="BD29" i="18"/>
  <c r="BE7" i="18"/>
  <c r="BD23" i="18"/>
  <c r="BD9" i="18"/>
  <c r="BD19" i="18"/>
  <c r="BD22" i="18"/>
  <c r="BD18" i="18"/>
  <c r="BD11" i="18"/>
  <c r="BE20" i="18" l="1"/>
  <c r="BE11" i="18"/>
  <c r="BE24" i="18"/>
  <c r="BE27" i="18"/>
  <c r="BE28" i="18"/>
  <c r="BF7" i="18"/>
  <c r="BE25" i="18"/>
  <c r="BE26" i="18"/>
  <c r="BE21" i="18"/>
  <c r="BE13" i="18"/>
  <c r="BE22" i="18"/>
  <c r="BE14" i="18"/>
  <c r="BE29" i="18"/>
  <c r="BE19" i="18"/>
  <c r="BE12" i="18"/>
  <c r="BE18" i="18"/>
  <c r="BE23" i="18"/>
  <c r="BE9" i="18"/>
  <c r="BE15" i="18"/>
  <c r="BE16" i="18"/>
  <c r="BE30" i="18"/>
  <c r="BE39" i="18"/>
  <c r="BE17" i="18"/>
  <c r="BF24" i="18" l="1"/>
  <c r="BF23" i="18"/>
  <c r="BF13" i="18"/>
  <c r="BF27" i="18"/>
  <c r="BF19" i="18"/>
  <c r="BF30" i="18"/>
  <c r="BF18" i="18"/>
  <c r="BF17" i="18"/>
  <c r="BF9" i="18"/>
  <c r="BF16" i="18"/>
  <c r="BG7" i="18"/>
  <c r="BF28" i="18"/>
  <c r="BF14" i="18"/>
  <c r="BF6" i="18"/>
  <c r="BF26" i="18"/>
  <c r="BF29" i="18"/>
  <c r="BF39" i="18"/>
  <c r="BF15" i="18"/>
  <c r="BF20" i="18"/>
  <c r="BF25" i="18"/>
  <c r="BF11" i="18"/>
  <c r="BF21" i="18"/>
  <c r="BF12" i="18"/>
  <c r="BF22" i="18"/>
  <c r="BG27" i="18" l="1"/>
  <c r="BG20" i="18"/>
  <c r="BG21" i="18"/>
  <c r="BG14" i="18"/>
  <c r="BG29" i="18"/>
  <c r="BG26" i="18"/>
  <c r="BG39" i="18"/>
  <c r="BG23" i="18"/>
  <c r="BG13" i="18"/>
  <c r="BG15" i="18"/>
  <c r="BG19" i="18"/>
  <c r="BG28" i="18"/>
  <c r="BG18" i="18"/>
  <c r="BG25" i="18"/>
  <c r="BG11" i="18"/>
  <c r="BG12" i="18"/>
  <c r="BG24" i="18"/>
  <c r="BG22" i="18"/>
  <c r="BH7" i="18"/>
  <c r="BG17" i="18"/>
  <c r="BG9" i="18"/>
  <c r="BG16" i="18"/>
  <c r="BG30" i="18"/>
  <c r="BH30" i="18" l="1"/>
  <c r="BH20" i="18"/>
  <c r="BH21" i="18"/>
  <c r="BH17" i="18"/>
  <c r="BH26" i="18"/>
  <c r="BH25" i="18"/>
  <c r="BH23" i="18"/>
  <c r="BH39" i="18"/>
  <c r="BH19" i="18"/>
  <c r="BH14" i="18"/>
  <c r="BH18" i="18"/>
  <c r="BH13" i="18"/>
  <c r="BH16" i="18"/>
  <c r="BH11" i="18"/>
  <c r="BH15" i="18"/>
  <c r="BH9" i="18"/>
  <c r="BH28" i="18"/>
  <c r="BI7" i="18"/>
  <c r="BH12" i="18"/>
  <c r="BH27" i="18"/>
  <c r="BH24" i="18"/>
  <c r="BH29" i="18"/>
  <c r="BH22" i="18"/>
  <c r="BI25" i="18" l="1"/>
  <c r="BI28" i="18"/>
  <c r="BI12" i="18"/>
  <c r="BI14" i="18"/>
  <c r="BI24" i="18"/>
  <c r="BI22" i="18"/>
  <c r="BI16" i="18"/>
  <c r="BI21" i="18"/>
  <c r="BI15" i="18"/>
  <c r="BI20" i="18"/>
  <c r="BI11" i="18"/>
  <c r="BI29" i="18"/>
  <c r="BI26" i="18"/>
  <c r="BI23" i="18"/>
  <c r="BI17" i="18"/>
  <c r="BI39" i="18"/>
  <c r="BI13" i="18"/>
  <c r="BI9" i="18"/>
  <c r="BJ7" i="18"/>
  <c r="BI19" i="18"/>
  <c r="BI18" i="18"/>
  <c r="BI30" i="18"/>
  <c r="BI27" i="18"/>
  <c r="BJ28" i="18" l="1"/>
  <c r="BJ17" i="18"/>
  <c r="BJ14" i="18"/>
  <c r="BJ30" i="18"/>
  <c r="BJ18" i="18"/>
  <c r="BJ39" i="18"/>
  <c r="BJ25" i="18"/>
  <c r="BJ16" i="18"/>
  <c r="BJ24" i="18"/>
  <c r="BJ15" i="18"/>
  <c r="BJ22" i="18"/>
  <c r="BJ11" i="18"/>
  <c r="BJ21" i="18"/>
  <c r="BJ13" i="18"/>
  <c r="BJ20" i="18"/>
  <c r="BJ9" i="18"/>
  <c r="BJ29" i="18"/>
  <c r="BK7" i="18"/>
  <c r="BJ26" i="18"/>
  <c r="BJ27" i="18"/>
  <c r="BJ23" i="18"/>
  <c r="BJ12" i="18"/>
  <c r="BJ19" i="18"/>
  <c r="BK18" i="18" l="1"/>
  <c r="BK12" i="18"/>
  <c r="BK22" i="18"/>
  <c r="BK13" i="18"/>
  <c r="BK16" i="18"/>
  <c r="BK28" i="18"/>
  <c r="BK15" i="18"/>
  <c r="BK11" i="18"/>
  <c r="BK25" i="18"/>
  <c r="BK14" i="18"/>
  <c r="BK24" i="18"/>
  <c r="BK20" i="18"/>
  <c r="BK21" i="18"/>
  <c r="BK19" i="18"/>
  <c r="BK29" i="18"/>
  <c r="BK17" i="18"/>
  <c r="BK26" i="18"/>
  <c r="BK30" i="18"/>
  <c r="BK39" i="18"/>
  <c r="BK27" i="18"/>
  <c r="BK9" i="18"/>
  <c r="BK23" i="18"/>
  <c r="BL7" i="18"/>
  <c r="BM7" i="18" s="1"/>
  <c r="BM39" i="18" s="1"/>
  <c r="BM29" i="18" l="1"/>
  <c r="BM30" i="18"/>
  <c r="BM27" i="18"/>
  <c r="BM28" i="18"/>
  <c r="BM26" i="18"/>
  <c r="BM24" i="18"/>
  <c r="BM25" i="18"/>
  <c r="BM22" i="18"/>
  <c r="BM23" i="18"/>
  <c r="BM20" i="18"/>
  <c r="BM21" i="18"/>
  <c r="BM19" i="18"/>
  <c r="BM17" i="18"/>
  <c r="BM18" i="18"/>
  <c r="BM15" i="18"/>
  <c r="BM16" i="18"/>
  <c r="BM13" i="18"/>
  <c r="BM14" i="18"/>
  <c r="BM11" i="18"/>
  <c r="BM12" i="18"/>
  <c r="BN7" i="18"/>
  <c r="BN39" i="18" s="1"/>
  <c r="BM9" i="18"/>
  <c r="BL22" i="18"/>
  <c r="BL28" i="18"/>
  <c r="BL29" i="18"/>
  <c r="BL25" i="18"/>
  <c r="BL26" i="18"/>
  <c r="BL24" i="18"/>
  <c r="BL15" i="18"/>
  <c r="BL30" i="18"/>
  <c r="BL14" i="18"/>
  <c r="BL27" i="18"/>
  <c r="BL20" i="18"/>
  <c r="BL13" i="18"/>
  <c r="BL19" i="18"/>
  <c r="BL23" i="18"/>
  <c r="BL17" i="18"/>
  <c r="BL9" i="18"/>
  <c r="BL21" i="18"/>
  <c r="BL18" i="18"/>
  <c r="BL16" i="18"/>
  <c r="BL12" i="18"/>
  <c r="BL39" i="18"/>
  <c r="BL11" i="18"/>
  <c r="BN29" i="18" l="1"/>
  <c r="BN30" i="18"/>
  <c r="BN27" i="18"/>
  <c r="BN28" i="18"/>
  <c r="BN26" i="18"/>
  <c r="BN24" i="18"/>
  <c r="BN25" i="18"/>
  <c r="BN22" i="18"/>
  <c r="BN23" i="18"/>
  <c r="BN20" i="18"/>
  <c r="BN21" i="18"/>
  <c r="BN19" i="18"/>
  <c r="BN17" i="18"/>
  <c r="BN18" i="18"/>
  <c r="BN15" i="18"/>
  <c r="BN16" i="18"/>
  <c r="BN13" i="18"/>
  <c r="BN14" i="18"/>
  <c r="BN11" i="18"/>
  <c r="BN12" i="18"/>
  <c r="BO7" i="18"/>
  <c r="BO39" i="18" s="1"/>
  <c r="BN9" i="18"/>
  <c r="BO29" i="18" l="1"/>
  <c r="BO30" i="18"/>
  <c r="BO27" i="18"/>
  <c r="BO28" i="18"/>
  <c r="BO26" i="18"/>
  <c r="BO24" i="18"/>
  <c r="BO25" i="18"/>
  <c r="BO22" i="18"/>
  <c r="BO23" i="18"/>
  <c r="BO20" i="18"/>
  <c r="BO21" i="18"/>
  <c r="BO19" i="18"/>
  <c r="BO17" i="18"/>
  <c r="BO18" i="18"/>
  <c r="BO15" i="18"/>
  <c r="BO16" i="18"/>
  <c r="BO13" i="18"/>
  <c r="BO14" i="18"/>
  <c r="BO11" i="18"/>
  <c r="BO12" i="18"/>
  <c r="BP7" i="18"/>
  <c r="BP39" i="18" s="1"/>
  <c r="BO9" i="18"/>
  <c r="BP29" i="18" l="1"/>
  <c r="BP30" i="18"/>
  <c r="BP27" i="18"/>
  <c r="BP28" i="18"/>
  <c r="BP26" i="18"/>
  <c r="BP24" i="18"/>
  <c r="BP25" i="18"/>
  <c r="BP22" i="18"/>
  <c r="BP23" i="18"/>
  <c r="BP20" i="18"/>
  <c r="BP21" i="18"/>
  <c r="BP19" i="18"/>
  <c r="BP17" i="18"/>
  <c r="BP18" i="18"/>
  <c r="BP15" i="18"/>
  <c r="BP16" i="18"/>
  <c r="BP13" i="18"/>
  <c r="BP14" i="18"/>
  <c r="BP11" i="18"/>
  <c r="BP12" i="18"/>
  <c r="BQ7" i="18"/>
  <c r="BQ39" i="18" s="1"/>
  <c r="BP9" i="18"/>
  <c r="BQ29" i="18" l="1"/>
  <c r="BQ30" i="18"/>
  <c r="BQ27" i="18"/>
  <c r="BQ28" i="18"/>
  <c r="BQ26" i="18"/>
  <c r="BQ24" i="18"/>
  <c r="BQ25" i="18"/>
  <c r="BQ22" i="18"/>
  <c r="BQ23" i="18"/>
  <c r="BQ20" i="18"/>
  <c r="BQ21" i="18"/>
  <c r="BQ19" i="18"/>
  <c r="BQ17" i="18"/>
  <c r="BQ18" i="18"/>
  <c r="BQ15" i="18"/>
  <c r="BQ16" i="18"/>
  <c r="BQ13" i="18"/>
  <c r="BQ14" i="18"/>
  <c r="BQ11" i="18"/>
  <c r="BQ12" i="18"/>
  <c r="BR7" i="18"/>
  <c r="BR39" i="18" s="1"/>
  <c r="BQ9" i="18"/>
  <c r="BR29" i="18" l="1"/>
  <c r="BR30" i="18"/>
  <c r="BR27" i="18"/>
  <c r="BR28" i="18"/>
  <c r="BR26" i="18"/>
  <c r="BR24" i="18"/>
  <c r="BR25" i="18"/>
  <c r="BR22" i="18"/>
  <c r="BR23" i="18"/>
  <c r="BR20" i="18"/>
  <c r="BR21" i="18"/>
  <c r="BR19" i="18"/>
  <c r="BR17" i="18"/>
  <c r="BR18" i="18"/>
  <c r="BR15" i="18"/>
  <c r="BR16" i="18"/>
  <c r="BR13" i="18"/>
  <c r="BR14" i="18"/>
  <c r="BR11" i="18"/>
  <c r="BR12" i="18"/>
  <c r="BS7" i="18"/>
  <c r="BS39" i="18" s="1"/>
  <c r="BR9" i="18"/>
  <c r="BS29" i="18" l="1"/>
  <c r="BS30" i="18"/>
  <c r="BS27" i="18"/>
  <c r="BS28" i="18"/>
  <c r="BS26" i="18"/>
  <c r="BS24" i="18"/>
  <c r="BS25" i="18"/>
  <c r="BS22" i="18"/>
  <c r="BS23" i="18"/>
  <c r="BS20" i="18"/>
  <c r="BS21" i="18"/>
  <c r="BS19" i="18"/>
  <c r="BS17" i="18"/>
  <c r="BS18" i="18"/>
  <c r="BS15" i="18"/>
  <c r="BS16" i="18"/>
  <c r="BS13" i="18"/>
  <c r="BS14" i="18"/>
  <c r="BS11" i="18"/>
  <c r="BS12" i="18"/>
  <c r="BT7" i="18"/>
  <c r="BT39" i="18" s="1"/>
  <c r="BS9" i="18"/>
  <c r="BT29" i="18" l="1"/>
  <c r="BT30" i="18"/>
  <c r="BT27" i="18"/>
  <c r="BT28" i="18"/>
  <c r="BT26" i="18"/>
  <c r="BT24" i="18"/>
  <c r="BT25" i="18"/>
  <c r="BT22" i="18"/>
  <c r="BT23" i="18"/>
  <c r="BT20" i="18"/>
  <c r="BT21" i="18"/>
  <c r="BT19" i="18"/>
  <c r="BT17" i="18"/>
  <c r="BT18" i="18"/>
  <c r="BT15" i="18"/>
  <c r="BT16" i="18"/>
  <c r="BT13" i="18"/>
  <c r="BT14" i="18"/>
  <c r="BT11" i="18"/>
  <c r="BT12" i="18"/>
  <c r="BU7" i="18"/>
  <c r="BU39" i="18" s="1"/>
  <c r="BT9" i="18"/>
  <c r="BU29" i="18" l="1"/>
  <c r="BU30" i="18"/>
  <c r="BU27" i="18"/>
  <c r="BU28" i="18"/>
  <c r="BU26" i="18"/>
  <c r="BU24" i="18"/>
  <c r="BU25" i="18"/>
  <c r="BU22" i="18"/>
  <c r="BU23" i="18"/>
  <c r="BU20" i="18"/>
  <c r="BU21" i="18"/>
  <c r="BU19" i="18"/>
  <c r="BU17" i="18"/>
  <c r="BU18" i="18"/>
  <c r="BU15" i="18"/>
  <c r="BU16" i="18"/>
  <c r="BU13" i="18"/>
  <c r="BU14" i="18"/>
  <c r="BU11" i="18"/>
  <c r="BU12" i="18"/>
  <c r="BV7" i="18"/>
  <c r="BV39" i="18" s="1"/>
  <c r="BU9" i="18"/>
  <c r="BV29" i="18" l="1"/>
  <c r="BV30" i="18"/>
  <c r="BV27" i="18"/>
  <c r="BV28" i="18"/>
  <c r="BV26" i="18"/>
  <c r="BV24" i="18"/>
  <c r="BV25" i="18"/>
  <c r="BV22" i="18"/>
  <c r="BV23" i="18"/>
  <c r="BV20" i="18"/>
  <c r="BV21" i="18"/>
  <c r="BV19" i="18"/>
  <c r="BV17" i="18"/>
  <c r="BV18" i="18"/>
  <c r="BV15" i="18"/>
  <c r="BV16" i="18"/>
  <c r="BV13" i="18"/>
  <c r="BV14" i="18"/>
  <c r="BV11" i="18"/>
  <c r="BV12" i="18"/>
  <c r="BW7" i="18"/>
  <c r="BW39" i="18" s="1"/>
  <c r="BV9" i="18"/>
  <c r="BW29" i="18" l="1"/>
  <c r="BW30" i="18"/>
  <c r="BW27" i="18"/>
  <c r="BW28" i="18"/>
  <c r="BW26" i="18"/>
  <c r="BW24" i="18"/>
  <c r="BW25" i="18"/>
  <c r="BW22" i="18"/>
  <c r="BW23" i="18"/>
  <c r="BW20" i="18"/>
  <c r="BW21" i="18"/>
  <c r="BW19" i="18"/>
  <c r="BW17" i="18"/>
  <c r="BW18" i="18"/>
  <c r="BW15" i="18"/>
  <c r="BW16" i="18"/>
  <c r="BW13" i="18"/>
  <c r="BW14" i="18"/>
  <c r="BW11" i="18"/>
  <c r="BW12" i="18"/>
  <c r="BX7" i="18"/>
  <c r="BW9" i="18"/>
  <c r="BX39" i="18" l="1"/>
  <c r="BY7" i="18"/>
  <c r="BX29" i="18"/>
  <c r="BX30" i="18"/>
  <c r="BX27" i="18"/>
  <c r="BX28" i="18"/>
  <c r="BX26" i="18"/>
  <c r="BX24" i="18"/>
  <c r="BX25" i="18"/>
  <c r="BX22" i="18"/>
  <c r="BX23" i="18"/>
  <c r="BX20" i="18"/>
  <c r="BX21" i="18"/>
  <c r="BX18" i="18"/>
  <c r="BX19" i="18"/>
  <c r="BX16" i="18"/>
  <c r="BX17" i="18"/>
  <c r="BX14" i="18"/>
  <c r="BX15" i="18"/>
  <c r="BX12" i="18"/>
  <c r="BX13" i="18"/>
  <c r="BX9" i="18"/>
  <c r="BX11" i="18"/>
  <c r="BY30" i="18" l="1"/>
  <c r="BY39" i="18"/>
  <c r="BY28" i="18"/>
  <c r="BY29" i="18"/>
  <c r="BY27" i="18"/>
  <c r="BY25" i="18"/>
  <c r="BY26" i="18"/>
  <c r="BY23" i="18"/>
  <c r="BY24" i="18"/>
  <c r="BY21" i="18"/>
  <c r="BY22" i="18"/>
  <c r="BY19" i="18"/>
  <c r="BY20" i="18"/>
  <c r="BY17" i="18"/>
  <c r="BY18" i="18"/>
  <c r="BY15" i="18"/>
  <c r="BY16" i="18"/>
  <c r="BY13" i="18"/>
  <c r="BY14" i="18"/>
  <c r="BY11" i="18"/>
  <c r="BY12" i="18"/>
  <c r="BZ7" i="18"/>
  <c r="BY9" i="18"/>
  <c r="BZ30" i="18" l="1"/>
  <c r="BZ39" i="18"/>
  <c r="BZ28" i="18"/>
  <c r="BZ29" i="18"/>
  <c r="BZ27" i="18"/>
  <c r="BZ25" i="18"/>
  <c r="BZ26" i="18"/>
  <c r="BZ23" i="18"/>
  <c r="BZ24" i="18"/>
  <c r="BZ21" i="18"/>
  <c r="BZ22" i="18"/>
  <c r="BZ19" i="18"/>
  <c r="BZ20" i="18"/>
  <c r="BZ17" i="18"/>
  <c r="BZ18" i="18"/>
  <c r="BZ15" i="18"/>
  <c r="BZ16" i="18"/>
  <c r="BZ13" i="18"/>
  <c r="BZ14" i="18"/>
  <c r="BZ11" i="18"/>
  <c r="BZ12" i="18"/>
  <c r="CA7" i="18"/>
  <c r="BZ9" i="18"/>
  <c r="CA30" i="18" l="1"/>
  <c r="CA39" i="18"/>
  <c r="CA28" i="18"/>
  <c r="CA29" i="18"/>
  <c r="CA27" i="18"/>
  <c r="CA25" i="18"/>
  <c r="CA26" i="18"/>
  <c r="CA23" i="18"/>
  <c r="CA24" i="18"/>
  <c r="CA21" i="18"/>
  <c r="CA22" i="18"/>
  <c r="CA19" i="18"/>
  <c r="CA20" i="18"/>
  <c r="CA17" i="18"/>
  <c r="CA18" i="18"/>
  <c r="CA15" i="18"/>
  <c r="CA16" i="18"/>
  <c r="CA13" i="18"/>
  <c r="CA14" i="18"/>
  <c r="CA11" i="18"/>
  <c r="CA12" i="18"/>
  <c r="CB7" i="18"/>
  <c r="CA9" i="18"/>
  <c r="CB30" i="18" l="1"/>
  <c r="CB39" i="18"/>
  <c r="CB28" i="18"/>
  <c r="CB29" i="18"/>
  <c r="CB27" i="18"/>
  <c r="CB25" i="18"/>
  <c r="CB26" i="18"/>
  <c r="CB23" i="18"/>
  <c r="CB24" i="18"/>
  <c r="CB21" i="18"/>
  <c r="CB22" i="18"/>
  <c r="CB19" i="18"/>
  <c r="CB20" i="18"/>
  <c r="CB17" i="18"/>
  <c r="CB18" i="18"/>
  <c r="CB15" i="18"/>
  <c r="CB16" i="18"/>
  <c r="CB13" i="18"/>
  <c r="CB14" i="18"/>
  <c r="CB11" i="18"/>
  <c r="CB12" i="18"/>
  <c r="CC7" i="18"/>
  <c r="CB9" i="18"/>
  <c r="CC30" i="18" l="1"/>
  <c r="CC39" i="18"/>
  <c r="CC28" i="18"/>
  <c r="CC29" i="18"/>
  <c r="CC27" i="18"/>
  <c r="CC25" i="18"/>
  <c r="CC26" i="18"/>
  <c r="CC23" i="18"/>
  <c r="CC24" i="18"/>
  <c r="CC21" i="18"/>
  <c r="CC22" i="18"/>
  <c r="CC19" i="18"/>
  <c r="CC20" i="18"/>
  <c r="CC17" i="18"/>
  <c r="CC18" i="18"/>
  <c r="CC15" i="18"/>
  <c r="CC16" i="18"/>
  <c r="CC13" i="18"/>
  <c r="CC14" i="18"/>
  <c r="CC11" i="18"/>
  <c r="CC12" i="18"/>
  <c r="CD7" i="18"/>
  <c r="CC9" i="18"/>
  <c r="CD30" i="18" l="1"/>
  <c r="CD39" i="18"/>
  <c r="CD28" i="18"/>
  <c r="CD29" i="18"/>
  <c r="CD27" i="18"/>
  <c r="CD25" i="18"/>
  <c r="CD26" i="18"/>
  <c r="CD23" i="18"/>
  <c r="CD24" i="18"/>
  <c r="CD21" i="18"/>
  <c r="CD22" i="18"/>
  <c r="CD19" i="18"/>
  <c r="CD20" i="18"/>
  <c r="CD17" i="18"/>
  <c r="CD18" i="18"/>
  <c r="CD15" i="18"/>
  <c r="CD16" i="18"/>
  <c r="CD13" i="18"/>
  <c r="CD14" i="18"/>
  <c r="CD11" i="18"/>
  <c r="CD12" i="18"/>
  <c r="CE7" i="18"/>
  <c r="CD9" i="18"/>
  <c r="CE30" i="18" l="1"/>
  <c r="CE39" i="18"/>
  <c r="CE28" i="18"/>
  <c r="CE29" i="18"/>
  <c r="CE27" i="18"/>
  <c r="CE25" i="18"/>
  <c r="CE26" i="18"/>
  <c r="CE23" i="18"/>
  <c r="CE24" i="18"/>
  <c r="CE21" i="18"/>
  <c r="CE22" i="18"/>
  <c r="CE19" i="18"/>
  <c r="CE20" i="18"/>
  <c r="CE17" i="18"/>
  <c r="CE18" i="18"/>
  <c r="CE15" i="18"/>
  <c r="CE16" i="18"/>
  <c r="CE13" i="18"/>
  <c r="CE14" i="18"/>
  <c r="CE11" i="18"/>
  <c r="CE12" i="18"/>
  <c r="CF7" i="18"/>
  <c r="CE9" i="18"/>
  <c r="CF30" i="18" l="1"/>
  <c r="CF39" i="18"/>
  <c r="CF28" i="18"/>
  <c r="CF29" i="18"/>
  <c r="CF27" i="18"/>
  <c r="CF25" i="18"/>
  <c r="CF26" i="18"/>
  <c r="CF23" i="18"/>
  <c r="CF24" i="18"/>
  <c r="CF21" i="18"/>
  <c r="CF22" i="18"/>
  <c r="CF19" i="18"/>
  <c r="CF20" i="18"/>
  <c r="CF17" i="18"/>
  <c r="CF18" i="18"/>
  <c r="CF15" i="18"/>
  <c r="CF16" i="18"/>
  <c r="CF13" i="18"/>
  <c r="CF14" i="18"/>
  <c r="CF11" i="18"/>
  <c r="CF12" i="18"/>
  <c r="CG7" i="18"/>
  <c r="CF9" i="18"/>
  <c r="CG30" i="18" l="1"/>
  <c r="CG39" i="18"/>
  <c r="CG28" i="18"/>
  <c r="CG29" i="18"/>
  <c r="CG27" i="18"/>
  <c r="CG25" i="18"/>
  <c r="CG26" i="18"/>
  <c r="CG23" i="18"/>
  <c r="CG24" i="18"/>
  <c r="CG21" i="18"/>
  <c r="CG22" i="18"/>
  <c r="CG19" i="18"/>
  <c r="CG20" i="18"/>
  <c r="CG17" i="18"/>
  <c r="CG18" i="18"/>
  <c r="CG15" i="18"/>
  <c r="CG16" i="18"/>
  <c r="CG13" i="18"/>
  <c r="CG14" i="18"/>
  <c r="CG11" i="18"/>
  <c r="CG12" i="18"/>
  <c r="CH7" i="18"/>
  <c r="CG9" i="18"/>
  <c r="CH30" i="18" l="1"/>
  <c r="CH39" i="18"/>
  <c r="CH28" i="18"/>
  <c r="CH29" i="18"/>
  <c r="CH27" i="18"/>
  <c r="CH25" i="18"/>
  <c r="CH26" i="18"/>
  <c r="CH23" i="18"/>
  <c r="CH24" i="18"/>
  <c r="CH21" i="18"/>
  <c r="CH22" i="18"/>
  <c r="CH19" i="18"/>
  <c r="CH20" i="18"/>
  <c r="CH17" i="18"/>
  <c r="CH18" i="18"/>
  <c r="CH15" i="18"/>
  <c r="CH16" i="18"/>
  <c r="CH13" i="18"/>
  <c r="CH14" i="18"/>
  <c r="CH11" i="18"/>
  <c r="CH12" i="18"/>
  <c r="CI7" i="18"/>
  <c r="CH9" i="18"/>
  <c r="CI30" i="18" l="1"/>
  <c r="CI39" i="18"/>
  <c r="CI28" i="18"/>
  <c r="CI29" i="18"/>
  <c r="CI27" i="18"/>
  <c r="CI25" i="18"/>
  <c r="CI26" i="18"/>
  <c r="CI23" i="18"/>
  <c r="CI24" i="18"/>
  <c r="CI21" i="18"/>
  <c r="CI22" i="18"/>
  <c r="CI19" i="18"/>
  <c r="CI20" i="18"/>
  <c r="CI17" i="18"/>
  <c r="CI18" i="18"/>
  <c r="CI15" i="18"/>
  <c r="CI16" i="18"/>
  <c r="CI13" i="18"/>
  <c r="CI14" i="18"/>
  <c r="CI11" i="18"/>
  <c r="CI12" i="18"/>
  <c r="CJ7" i="18"/>
  <c r="CI9" i="18"/>
  <c r="CJ30" i="18" l="1"/>
  <c r="CJ39" i="18"/>
  <c r="CJ28" i="18"/>
  <c r="CJ29" i="18"/>
  <c r="CJ27" i="18"/>
  <c r="CJ25" i="18"/>
  <c r="CJ26" i="18"/>
  <c r="CJ23" i="18"/>
  <c r="CJ24" i="18"/>
  <c r="CJ21" i="18"/>
  <c r="CJ22" i="18"/>
  <c r="CJ19" i="18"/>
  <c r="CJ20" i="18"/>
  <c r="CJ17" i="18"/>
  <c r="CJ18" i="18"/>
  <c r="CJ15" i="18"/>
  <c r="CJ16" i="18"/>
  <c r="CJ13" i="18"/>
  <c r="CJ14" i="18"/>
  <c r="CJ11" i="18"/>
  <c r="CJ12" i="18"/>
  <c r="CK7" i="18"/>
  <c r="CJ9" i="18"/>
  <c r="CK30" i="18" l="1"/>
  <c r="CK39" i="18"/>
  <c r="CK28" i="18"/>
  <c r="CK29" i="18"/>
  <c r="CK27" i="18"/>
  <c r="CK25" i="18"/>
  <c r="CK26" i="18"/>
  <c r="CK23" i="18"/>
  <c r="CK24" i="18"/>
  <c r="CK21" i="18"/>
  <c r="CK22" i="18"/>
  <c r="CK19" i="18"/>
  <c r="CK20" i="18"/>
  <c r="CK17" i="18"/>
  <c r="CK18" i="18"/>
  <c r="CK15" i="18"/>
  <c r="CK16" i="18"/>
  <c r="CK13" i="18"/>
  <c r="CK14" i="18"/>
  <c r="CK11" i="18"/>
  <c r="CK12" i="18"/>
  <c r="CL7" i="18"/>
  <c r="CK9" i="18"/>
  <c r="CL30" i="18" l="1"/>
  <c r="CL39" i="18"/>
  <c r="CL28" i="18"/>
  <c r="CL29" i="18"/>
  <c r="CL27" i="18"/>
  <c r="CL25" i="18"/>
  <c r="CL26" i="18"/>
  <c r="CL23" i="18"/>
  <c r="CL24" i="18"/>
  <c r="CL21" i="18"/>
  <c r="CL22" i="18"/>
  <c r="CL19" i="18"/>
  <c r="CL20" i="18"/>
  <c r="CL17" i="18"/>
  <c r="CL18" i="18"/>
  <c r="CL15" i="18"/>
  <c r="CL16" i="18"/>
  <c r="CL13" i="18"/>
  <c r="CL14" i="18"/>
  <c r="CL11" i="18"/>
  <c r="CL12" i="18"/>
  <c r="CM7" i="18"/>
  <c r="CN7" i="18" s="1"/>
  <c r="CL9" i="18"/>
  <c r="CN30" i="18" l="1"/>
  <c r="CN39" i="18"/>
  <c r="CM30" i="18"/>
  <c r="CM39" i="18"/>
  <c r="CN28" i="18"/>
  <c r="CN29" i="18"/>
  <c r="CM28" i="18"/>
  <c r="CM29" i="18"/>
  <c r="CN27" i="18"/>
  <c r="CM27" i="18"/>
  <c r="CN25" i="18"/>
  <c r="CN26" i="18"/>
  <c r="CM25" i="18"/>
  <c r="CM26" i="18"/>
  <c r="CN23" i="18"/>
  <c r="CN24" i="18"/>
  <c r="CM23" i="18"/>
  <c r="CM24" i="18"/>
  <c r="CN21" i="18"/>
  <c r="CN22" i="18"/>
  <c r="CM21" i="18"/>
  <c r="CM22" i="18"/>
  <c r="CN19" i="18"/>
  <c r="CN20" i="18"/>
  <c r="CM19" i="18"/>
  <c r="CM20" i="18"/>
  <c r="CM9" i="18"/>
  <c r="CN17" i="18"/>
  <c r="CN18" i="18"/>
  <c r="CM17" i="18"/>
  <c r="CM18" i="18"/>
  <c r="CN15" i="18"/>
  <c r="CN16" i="18"/>
  <c r="CM15" i="18"/>
  <c r="CM16" i="18"/>
  <c r="CN13" i="18"/>
  <c r="CN14" i="18"/>
  <c r="CM13" i="18"/>
  <c r="CM14" i="18"/>
  <c r="CN11" i="18"/>
  <c r="CN12" i="18"/>
  <c r="CM11" i="18"/>
  <c r="CM12" i="18"/>
  <c r="CO7" i="18"/>
  <c r="CN9" i="18"/>
  <c r="CO30" i="18" l="1"/>
  <c r="CO39" i="18"/>
  <c r="CO28" i="18"/>
  <c r="CO29" i="18"/>
  <c r="CO27" i="18"/>
  <c r="CO25" i="18"/>
  <c r="CO26" i="18"/>
  <c r="CO23" i="18"/>
  <c r="CO24" i="18"/>
  <c r="CO21" i="18"/>
  <c r="CO22" i="18"/>
  <c r="CO19" i="18"/>
  <c r="CO20" i="18"/>
  <c r="CO17" i="18"/>
  <c r="CO18" i="18"/>
  <c r="CO15" i="18"/>
  <c r="CO16" i="18"/>
  <c r="CO13" i="18"/>
  <c r="CO14" i="18"/>
  <c r="CO11" i="18"/>
  <c r="CO12" i="18"/>
  <c r="CP7" i="18"/>
  <c r="CO9" i="18"/>
  <c r="CP30" i="18" l="1"/>
  <c r="CP39" i="18"/>
  <c r="CP28" i="18"/>
  <c r="CP29" i="18"/>
  <c r="CP27" i="18"/>
  <c r="CP25" i="18"/>
  <c r="CP26" i="18"/>
  <c r="CP23" i="18"/>
  <c r="CP24" i="18"/>
  <c r="CP21" i="18"/>
  <c r="CP22" i="18"/>
  <c r="CP19" i="18"/>
  <c r="CP20" i="18"/>
  <c r="CP17" i="18"/>
  <c r="CP18" i="18"/>
  <c r="CP15" i="18"/>
  <c r="CP16" i="18"/>
  <c r="CP13" i="18"/>
  <c r="CP14" i="18"/>
  <c r="CP11" i="18"/>
  <c r="CP12" i="18"/>
  <c r="CQ7" i="18"/>
  <c r="CP9" i="18"/>
  <c r="CQ30" i="18" l="1"/>
  <c r="CQ39" i="18"/>
  <c r="CQ28" i="18"/>
  <c r="CQ29" i="18"/>
  <c r="CQ27" i="18"/>
  <c r="CQ25" i="18"/>
  <c r="CQ26" i="18"/>
  <c r="CQ23" i="18"/>
  <c r="CQ24" i="18"/>
  <c r="CQ21" i="18"/>
  <c r="CQ22" i="18"/>
  <c r="CQ19" i="18"/>
  <c r="CQ20" i="18"/>
  <c r="CQ17" i="18"/>
  <c r="CQ18" i="18"/>
  <c r="CQ15" i="18"/>
  <c r="CQ16" i="18"/>
  <c r="CQ13" i="18"/>
  <c r="CQ14" i="18"/>
  <c r="CQ11" i="18"/>
  <c r="CQ12" i="18"/>
  <c r="CR7" i="18"/>
  <c r="CQ9" i="18"/>
  <c r="CR30" i="18" l="1"/>
  <c r="CR39" i="18"/>
  <c r="CR28" i="18"/>
  <c r="CR29" i="18"/>
  <c r="CR27" i="18"/>
  <c r="CR25" i="18"/>
  <c r="CR26" i="18"/>
  <c r="CR23" i="18"/>
  <c r="CR24" i="18"/>
  <c r="CR21" i="18"/>
  <c r="CR22" i="18"/>
  <c r="CR19" i="18"/>
  <c r="CR20" i="18"/>
  <c r="CR17" i="18"/>
  <c r="CR18" i="18"/>
  <c r="CR15" i="18"/>
  <c r="CR16" i="18"/>
  <c r="CR13" i="18"/>
  <c r="CR14" i="18"/>
  <c r="CR11" i="18"/>
  <c r="CR12" i="18"/>
  <c r="CS7" i="18"/>
  <c r="CR9" i="18"/>
  <c r="CS30" i="18" l="1"/>
  <c r="CS39" i="18"/>
  <c r="CS28" i="18"/>
  <c r="CS29" i="18"/>
  <c r="CS27" i="18"/>
  <c r="CS25" i="18"/>
  <c r="CS26" i="18"/>
  <c r="CS23" i="18"/>
  <c r="CS24" i="18"/>
  <c r="CS21" i="18"/>
  <c r="CS22" i="18"/>
  <c r="CS19" i="18"/>
  <c r="CS20" i="18"/>
  <c r="CS17" i="18"/>
  <c r="CS18" i="18"/>
  <c r="CS15" i="18"/>
  <c r="CS16" i="18"/>
  <c r="CS13" i="18"/>
  <c r="CS14" i="18"/>
  <c r="CS11" i="18"/>
  <c r="CS12" i="18"/>
  <c r="CT7" i="18"/>
  <c r="CS9" i="18"/>
  <c r="CT30" i="18" l="1"/>
  <c r="CT39" i="18"/>
  <c r="CT28" i="18"/>
  <c r="CT29" i="18"/>
  <c r="CT27" i="18"/>
  <c r="CT25" i="18"/>
  <c r="CT26" i="18"/>
  <c r="CT23" i="18"/>
  <c r="CT24" i="18"/>
  <c r="CT21" i="18"/>
  <c r="CT22" i="18"/>
  <c r="CT19" i="18"/>
  <c r="CT20" i="18"/>
  <c r="CT17" i="18"/>
  <c r="CT18" i="18"/>
  <c r="CT15" i="18"/>
  <c r="CT16" i="18"/>
  <c r="CT13" i="18"/>
  <c r="CT14" i="18"/>
  <c r="CT11" i="18"/>
  <c r="CT12" i="18"/>
  <c r="CU7" i="18"/>
  <c r="CT9" i="18"/>
  <c r="CU30" i="18" l="1"/>
  <c r="CU39" i="18"/>
  <c r="CU28" i="18"/>
  <c r="CU29" i="18"/>
  <c r="CU27" i="18"/>
  <c r="CU25" i="18"/>
  <c r="CU26" i="18"/>
  <c r="CU23" i="18"/>
  <c r="CU24" i="18"/>
  <c r="CU21" i="18"/>
  <c r="CU22" i="18"/>
  <c r="CU19" i="18"/>
  <c r="CU20" i="18"/>
  <c r="CU17" i="18"/>
  <c r="CU18" i="18"/>
  <c r="CU15" i="18"/>
  <c r="CU16" i="18"/>
  <c r="CU13" i="18"/>
  <c r="CU14" i="18"/>
  <c r="CU11" i="18"/>
  <c r="CU12" i="18"/>
  <c r="CV7" i="18"/>
  <c r="CU9" i="18"/>
  <c r="CV30" i="18" l="1"/>
  <c r="CV39" i="18"/>
  <c r="CV28" i="18"/>
  <c r="CV29" i="18"/>
  <c r="CV27" i="18"/>
  <c r="CV25" i="18"/>
  <c r="CV26" i="18"/>
  <c r="CV23" i="18"/>
  <c r="CV24" i="18"/>
  <c r="CV21" i="18"/>
  <c r="CV22" i="18"/>
  <c r="CV19" i="18"/>
  <c r="CV20" i="18"/>
  <c r="CV17" i="18"/>
  <c r="CV18" i="18"/>
  <c r="CV15" i="18"/>
  <c r="CV16" i="18"/>
  <c r="CV13" i="18"/>
  <c r="CV14" i="18"/>
  <c r="CV11" i="18"/>
  <c r="CV12" i="18"/>
  <c r="CW7" i="18"/>
  <c r="CV9" i="18"/>
  <c r="CW30" i="18" l="1"/>
  <c r="CW39" i="18"/>
  <c r="CW28" i="18"/>
  <c r="CW29" i="18"/>
  <c r="CW27" i="18"/>
  <c r="CW25" i="18"/>
  <c r="CW26" i="18"/>
  <c r="CW23" i="18"/>
  <c r="CW24" i="18"/>
  <c r="CW21" i="18"/>
  <c r="CW22" i="18"/>
  <c r="CW19" i="18"/>
  <c r="CW20" i="18"/>
  <c r="CW17" i="18"/>
  <c r="CW18" i="18"/>
  <c r="CW15" i="18"/>
  <c r="CW16" i="18"/>
  <c r="CW13" i="18"/>
  <c r="CW14" i="18"/>
  <c r="CW11" i="18"/>
  <c r="CW12" i="18"/>
  <c r="CX7" i="18"/>
  <c r="CW9" i="18"/>
  <c r="CX30" i="18" l="1"/>
  <c r="CX39" i="18"/>
  <c r="CX28" i="18"/>
  <c r="CX29" i="18"/>
  <c r="CX27" i="18"/>
  <c r="CX25" i="18"/>
  <c r="CX26" i="18"/>
  <c r="CX23" i="18"/>
  <c r="CX24" i="18"/>
  <c r="CX21" i="18"/>
  <c r="CX22" i="18"/>
  <c r="CX19" i="18"/>
  <c r="CX20" i="18"/>
  <c r="CX17" i="18"/>
  <c r="CX18" i="18"/>
  <c r="CX15" i="18"/>
  <c r="CX16" i="18"/>
  <c r="CX13" i="18"/>
  <c r="CX14" i="18"/>
  <c r="CX11" i="18"/>
  <c r="CX12" i="18"/>
  <c r="CY7" i="18"/>
  <c r="CX9" i="18"/>
  <c r="CY30" i="18" l="1"/>
  <c r="CY39" i="18"/>
  <c r="CY28" i="18"/>
  <c r="CY29" i="18"/>
  <c r="CY27" i="18"/>
  <c r="CY25" i="18"/>
  <c r="CY26" i="18"/>
  <c r="CY23" i="18"/>
  <c r="CY24" i="18"/>
  <c r="CY21" i="18"/>
  <c r="CY22" i="18"/>
  <c r="CY19" i="18"/>
  <c r="CY20" i="18"/>
  <c r="CY17" i="18"/>
  <c r="CY18" i="18"/>
  <c r="CY15" i="18"/>
  <c r="CY16" i="18"/>
  <c r="CY13" i="18"/>
  <c r="CY14" i="18"/>
  <c r="CY11" i="18"/>
  <c r="CY12" i="18"/>
  <c r="CZ7" i="18"/>
  <c r="CY9" i="18"/>
  <c r="CZ30" i="18" l="1"/>
  <c r="CZ39" i="18"/>
  <c r="CZ28" i="18"/>
  <c r="CZ29" i="18"/>
  <c r="CZ27" i="18"/>
  <c r="CZ25" i="18"/>
  <c r="CZ26" i="18"/>
  <c r="CZ23" i="18"/>
  <c r="CZ24" i="18"/>
  <c r="CZ21" i="18"/>
  <c r="CZ22" i="18"/>
  <c r="CZ19" i="18"/>
  <c r="CZ20" i="18"/>
  <c r="CZ17" i="18"/>
  <c r="CZ18" i="18"/>
  <c r="CZ15" i="18"/>
  <c r="CZ16" i="18"/>
  <c r="CZ13" i="18"/>
  <c r="CZ14" i="18"/>
  <c r="CZ11" i="18"/>
  <c r="CZ12" i="18"/>
  <c r="DA7" i="18"/>
  <c r="CZ9" i="18"/>
  <c r="DA30" i="18" l="1"/>
  <c r="DA39" i="18"/>
  <c r="DA28" i="18"/>
  <c r="DA29" i="18"/>
  <c r="DA27" i="18"/>
  <c r="DA25" i="18"/>
  <c r="DA26" i="18"/>
  <c r="DA23" i="18"/>
  <c r="DA24" i="18"/>
  <c r="DA21" i="18"/>
  <c r="DA22" i="18"/>
  <c r="DA19" i="18"/>
  <c r="DA20" i="18"/>
  <c r="DA17" i="18"/>
  <c r="DA18" i="18"/>
  <c r="DA15" i="18"/>
  <c r="DA16" i="18"/>
  <c r="DA13" i="18"/>
  <c r="DA14" i="18"/>
  <c r="DA11" i="18"/>
  <c r="DA12" i="18"/>
  <c r="DA9" i="18"/>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<sst xmlns="http://schemas.openxmlformats.org/spreadsheetml/2006/main" count="70" uniqueCount="52">
  <si>
    <t>PROJECT: Life Planner</t>
  </si>
  <si>
    <t>LIU</t>
  </si>
  <si>
    <t>Legend:</t>
  </si>
  <si>
    <t>On track</t>
  </si>
  <si>
    <t>Low risk</t>
  </si>
  <si>
    <t>Med risk</t>
  </si>
  <si>
    <t>High risk</t>
  </si>
  <si>
    <t>Unassigned</t>
  </si>
  <si>
    <t>Hiba Shaito-42230627</t>
  </si>
  <si>
    <t>Project start date:</t>
  </si>
  <si>
    <t>Scrolling increment:</t>
  </si>
  <si>
    <t>Milestone description</t>
  </si>
  <si>
    <t>Category</t>
  </si>
  <si>
    <t>Weeks</t>
  </si>
  <si>
    <t>Progress</t>
  </si>
  <si>
    <t>Start</t>
  </si>
  <si>
    <t>Days</t>
  </si>
  <si>
    <t>Documentation</t>
  </si>
  <si>
    <t>Project Introduction</t>
  </si>
  <si>
    <t>On Track</t>
  </si>
  <si>
    <t>Storyboard Presentation</t>
  </si>
  <si>
    <t>Business Process Presentation</t>
  </si>
  <si>
    <t>Use Case and ER Diagram Presentation</t>
  </si>
  <si>
    <t>Final Documentation</t>
  </si>
  <si>
    <t>Firebase Authentication Implementation</t>
  </si>
  <si>
    <t>Set Up Firebase Project</t>
  </si>
  <si>
    <t>High Risk</t>
  </si>
  <si>
    <t>Enable Authentication Methods (e.g., email/password, Google Sign-In)</t>
  </si>
  <si>
    <t>Implement Authentication UI</t>
  </si>
  <si>
    <t>Low Risk</t>
  </si>
  <si>
    <t>Test and Secure Authentication Flows</t>
  </si>
  <si>
    <t>Firestore Database Design and Integration</t>
  </si>
  <si>
    <t>Set Up Firestore in Firebase Console:</t>
  </si>
  <si>
    <t>Develop Data Interaction Functions: Write functions to add, retrieve, update, and delete data within Firestore.</t>
  </si>
  <si>
    <t>Test Database Operations</t>
  </si>
  <si>
    <t>Chatbot Development and Integration</t>
  </si>
  <si>
    <t>Develop Chatbot Conversational Flow</t>
  </si>
  <si>
    <t>Med Risk</t>
  </si>
  <si>
    <t>Integrate Chatbot with Firestore</t>
  </si>
  <si>
    <t>Implement User Interaction Features</t>
  </si>
  <si>
    <t>Test Chatbot Functionality</t>
  </si>
  <si>
    <t>Application Design and Frontend Development</t>
  </si>
  <si>
    <t>Develop Frontend Components</t>
  </si>
  <si>
    <t>Integrate Frontend with Backend</t>
  </si>
  <si>
    <t>Optimize UI for Performance and Responsiveness</t>
  </si>
  <si>
    <t>Additional Features Development</t>
  </si>
  <si>
    <t>Weather Forecast Integration</t>
  </si>
  <si>
    <t>Daily Quote Display</t>
  </si>
  <si>
    <t>Test and Refine Additional Features:</t>
  </si>
  <si>
    <t xml:space="preserve">Apk creation and testing </t>
  </si>
  <si>
    <t>Milestone</t>
  </si>
  <si>
    <t>May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</si>
</sst>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
  </numFmts>
  <fonts count="25">
    <font>
      <sz val="11"/>
      <color theme="1"/>
      <name val="Calibri"/>
      <charset val="134"/>
      <scheme val="minor"/>
    </font>
    <font>
      <sz val="11"/>
      <color theme="0"/>
      <name val="Calibri"/>
      <charset val="134"/>
      <scheme val="minor"/>
    </font>
    <font>
      <b/>
      <sz val="26"/>
      <color theme="0"/>
      <name val="Calibri"/>
      <charset val="134"/>
      <scheme val="major"/>
    </font>
    <font>
      <b/>
      <sz val="22"/>
      <name val="Calibri"/>
      <charset val="134"/>
      <scheme val="major"/>
    </font>
    <font>
      <b/>
      <sz val="20"/>
      <name val="Calibri"/>
      <charset val="134"/>
      <scheme val="major"/>
    </font>
    <font>
      <sz val="11"/>
      <name val="Calibri"/>
      <charset val="134"/>
      <scheme val="minor"/>
    </font>
    <font>
      <sz val="14"/>
      <name val="Calibri"/>
      <charset val="134"/>
      <scheme val="minor"/>
    </font>
    <font>
      <b/>
      <sz val="16"/>
      <name val="Calibri"/>
      <charset val="134"/>
      <scheme val="minor"/>
    </font>
    <font>
      <b/>
      <sz val="11"/>
      <color theme="0"/>
      <name val="Calibri"/>
      <charset val="134"/>
      <scheme val="minor"/>
    </font>
    <font>
      <b/>
      <sz val="10"/>
      <color theme="0"/>
      <name val="Calibri"/>
      <charset val="134"/>
      <scheme val="minor"/>
    </font>
    <font>
      <b/>
      <sz val="11"/>
      <name val="Calibri"/>
      <charset val="134"/>
      <scheme val="minor"/>
    </font>
    <font>
      <b/>
      <sz val="11"/>
      <color theme="1" tint="0.499984740745262"/>
      <name val="Calibri"/>
      <charset val="134"/>
      <scheme val="minor"/>
    </font>
    <font>
      <sz val="10"/>
      <color theme="1" tint="0.499984740745262"/>
      <name val="Arial"/>
      <charset val="134"/>
    </font>
    <font>
      <sz val="14"/>
      <color theme="0"/>
      <name val="Calibri"/>
      <charset val="134"/>
      <scheme val="minor"/>
    </font>
    <font>
      <b/>
      <sz val="14"/>
      <color theme="0"/>
      <name val="Calibri"/>
      <charset val="134"/>
      <scheme val="minor"/>
    </font>
    <font>
      <b/>
      <sz val="14"/>
      <name val="Calibri"/>
      <charset val="134"/>
      <scheme val="minor"/>
    </font>
    <font>
      <sz val="10"/>
      <name val="Calibri"/>
      <charset val="134"/>
      <scheme val="minor"/>
    </font>
    <font>
      <b/>
      <sz val="16"/>
      <color rgb="FF000000"/>
      <name val="Calibri"/>
      <charset val="134"/>
      <scheme val="minor"/>
    </font>
    <font>
      <sz val="16"/>
      <color rgb="FF000000"/>
      <name val="Calibri"/>
      <charset val="134"/>
      <scheme val="minor"/>
    </font>
    <font>
      <sz val="16"/>
      <color theme="1"/>
      <name val="Calibri"/>
      <charset val="134"/>
      <scheme val="minor"/>
    </font>
    <font>
      <u/>
      <sz val="11"/>
      <color indexed="12"/>
      <name val="Arial"/>
      <charset val="134"/>
    </font>
    <font>
      <b/>
      <sz val="22"/>
      <color theme="1" tint="0.34998626667073579"/>
      <name val="Calibri"/>
      <charset val="134"/>
      <scheme val="major"/>
    </font>
    <font>
      <sz val="14"/>
      <color theme="1"/>
      <name val="Calibri"/>
      <charset val="134"/>
      <scheme val="minor"/>
    </font>
    <font>
      <sz val="11"/>
      <color theme="1"/>
      <name val="Calibri"/>
      <charset val="134"/>
      <scheme val="minor"/>
    </font>
    <font>
      <b/>
      <sz val="16"/>
      <color theme="1"/>
      <name val="Calibri"/>
      <family val="2"/>
      <scheme val="minor"/>
    </font>
  </fonts>
  <fills count="10">
    <fill>
      <patternFill patternType="none"/>
    </fill>
    <fill>
      <patternFill patternType="gray125"/>
    </fill>
    <fill>
      <patternFill patternType="solid">
        <fgColor theme="9" tint="-0.499984740745262"/>
        <bgColor indexed="64"/>
      </patternFill>
    </fill>
    <fill>
      <patternFill patternType="solid">
        <fgColor theme="6"/>
        <bgColor indexed="64"/>
      </patternFill>
    </fill>
    <fill>
      <patternFill patternType="solid">
        <fgColor theme="9"/>
        <bgColor indexed="64"/>
      </patternFill>
    </fill>
    <fill>
      <patternFill patternType="solid">
        <fgColor theme="0" tint="-0.249977111117893"/>
        <bgColor indexed="64"/>
      </patternFill>
    </fill>
    <fill>
      <patternFill patternType="solid">
        <fgColor theme="5"/>
        <bgColor indexed="64"/>
      </patternFill>
    </fill>
    <fill>
      <patternFill patternType="solid">
        <fgColor theme="7" tint="-0.249977111117893"/>
        <bgColor indexed="64"/>
      </patternFill>
    </fill>
    <fill>
      <patternFill patternType="solid">
        <fgColor theme="2" tint="-9.9978637043366805E-2"/>
        <bgColor indexed="64"/>
      </patternFill>
    </fill>
    <fill>
      <patternFill patternType="solid">
        <fgColor theme="0" tint="-4.9989318521683403E-2"/>
        <bgColor indexed="64"/>
      </patternFill>
    </fill>
  </fills>
  <borders count="12">
    <border>
      <left/>
      <right/>
      <top/>
      <bottom/>
      <diagonal/>
    </border>
    <border>
      <left/>
      <right style="thin">
        <color theme="0" tint="-0.34998626667073579"/>
      </right>
      <top/>
      <bottom/>
      <diagonal/>
    </border>
    <border>
      <left/>
      <right/>
      <top/>
      <bottom style="thin">
        <color theme="0" tint="-0.499984740745262"/>
      </bottom>
      <diagonal/>
    </border>
    <border>
      <left style="thin">
        <color theme="0" tint="-0.34998626667073579"/>
      </left>
      <right/>
      <top style="thin">
        <color theme="0" tint="-0.499984740745262"/>
      </top>
      <bottom/>
      <diagonal/>
    </border>
    <border>
      <left/>
      <right/>
      <top style="thin">
        <color theme="0" tint="-0.499984740745262"/>
      </top>
      <bottom/>
      <diagonal/>
    </border>
    <border>
      <left/>
      <right style="thin">
        <color theme="0" tint="-0.34998626667073579"/>
      </right>
      <top style="thin">
        <color theme="0" tint="-0.499984740745262"/>
      </top>
      <bottom/>
      <diagonal/>
    </border>
    <border>
      <left style="thin">
        <color theme="0" tint="-0.34998626667073579"/>
      </left>
      <right/>
      <top/>
      <bottom/>
      <diagonal/>
    </border>
    <border>
      <left style="thin">
        <color theme="0" tint="-0.34998626667073579"/>
      </left>
      <right/>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0691854609822"/>
      </left>
      <right style="thin">
        <color theme="0" tint="-0.14990691854609822"/>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style="thin">
        <color theme="0" tint="-0.34998626667073579"/>
      </right>
      <top/>
      <bottom style="thin">
        <color theme="0" tint="-0.34998626667073579"/>
      </bottom>
      <diagonal/>
    </border>
  </borders>
  <cellStyleXfs count="10">
    <xf numFmtId="0" fontId="0" fillId="0" borderId="0"/>
    <xf numFmtId="9" fontId="23" fillId="0" borderId="0" applyFont="0" applyFill="0" applyBorder="0" applyProtection="0">
      <alignment horizontal="center" vertical="center"/>
    </xf>
    <xf numFmtId="37" fontId="23" fillId="0" borderId="0" applyFont="0" applyFill="0" applyBorder="0" applyProtection="0">
      <alignment horizontal="center" vertical="center"/>
    </xf>
    <xf numFmtId="0" fontId="20" fillId="0" borderId="0" applyNumberFormat="0" applyFill="0" applyBorder="0" applyAlignment="0" applyProtection="0">
      <alignment vertical="top"/>
      <protection locked="0"/>
    </xf>
    <xf numFmtId="0" fontId="21" fillId="0" borderId="0" applyNumberFormat="0" applyFill="0" applyBorder="0" applyAlignment="0" applyProtection="0"/>
    <xf numFmtId="0" fontId="22" fillId="0" borderId="0" applyNumberFormat="0" applyFill="0" applyAlignment="0" applyProtection="0"/>
    <xf numFmtId="0" fontId="23" fillId="0" borderId="0" applyNumberFormat="0" applyFill="0" applyProtection="0">
      <alignment horizontal="right" vertical="center" indent="1"/>
    </xf>
    <xf numFmtId="0" fontId="1" fillId="3" borderId="0" applyNumberFormat="0" applyBorder="0" applyAlignment="0" applyProtection="0"/>
    <xf numFmtId="14" fontId="23" fillId="0" borderId="0" applyFont="0" applyFill="0" applyBorder="0">
      <alignment horizontal="center" vertical="center"/>
    </xf>
    <xf numFmtId="0" fontId="1" fillId="0" borderId="0"/>
  </cellStyleXfs>
  <cellXfs count="72">
    <xf numFmtId="0" fontId="0" fillId="0" borderId="0" xfId="0"/>
    <xf numFmtId="0" fontId="0" fillId="0" borderId="0" xfId="0" applyAlignment="1">
      <alignment vertical="center"/>
    </xf>
    <xf numFmtId="0" fontId="1" fillId="0" borderId="0" xfId="9"/>
    <xf numFmtId="0" fontId="0" fillId="0" borderId="0" xfId="0" applyAlignment="1">
      <alignment horizontal="center"/>
    </xf>
    <xf numFmtId="0" fontId="1" fillId="0" borderId="0" xfId="9" applyAlignment="1">
      <alignment wrapText="1"/>
    </xf>
    <xf numFmtId="0" fontId="3" fillId="0" borderId="0" xfId="4" applyFont="1" applyFill="1" applyBorder="1" applyAlignment="1">
      <alignment horizontal="left" vertical="center"/>
    </xf>
    <xf numFmtId="0" fontId="4" fillId="0" borderId="0" xfId="0" applyFont="1" applyAlignment="1">
      <alignment horizontal="left" vertical="center"/>
    </xf>
    <xf numFmtId="0" fontId="5" fillId="0" borderId="0" xfId="0" applyFont="1" applyAlignment="1">
      <alignment vertical="center"/>
    </xf>
    <xf numFmtId="0" fontId="6" fillId="0" borderId="0" xfId="0" applyFont="1" applyAlignment="1">
      <alignment horizontal="center" vertical="center"/>
    </xf>
    <xf numFmtId="0" fontId="7" fillId="0" borderId="0" xfId="5" applyFont="1" applyFill="1" applyAlignment="1">
      <alignment horizontal="left" vertical="center" indent="2"/>
    </xf>
    <xf numFmtId="0" fontId="6" fillId="0" borderId="0" xfId="5" applyFont="1" applyFill="1" applyAlignment="1">
      <alignment horizontal="left" vertical="center" indent="2"/>
    </xf>
    <xf numFmtId="0" fontId="5" fillId="0" borderId="0" xfId="0" applyFont="1" applyAlignment="1">
      <alignment horizontal="left" vertical="center" indent="2"/>
    </xf>
    <xf numFmtId="0" fontId="5" fillId="0" borderId="0" xfId="0" applyFont="1"/>
    <xf numFmtId="0" fontId="5" fillId="0" borderId="0" xfId="0" applyFont="1" applyAlignment="1">
      <alignment horizontal="center"/>
    </xf>
    <xf numFmtId="0" fontId="5" fillId="0" borderId="0" xfId="0" applyFont="1" applyAlignment="1">
      <alignment horizontal="right" vertical="center"/>
    </xf>
    <xf numFmtId="0" fontId="7" fillId="0" borderId="0" xfId="0" applyFont="1" applyAlignment="1">
      <alignment horizontal="left" vertical="center" indent="2"/>
    </xf>
    <xf numFmtId="0" fontId="5" fillId="0" borderId="0" xfId="6" applyFont="1" applyFill="1" applyAlignment="1">
      <alignment horizontal="left" vertical="center" indent="2"/>
    </xf>
    <xf numFmtId="14" fontId="5" fillId="0" borderId="0" xfId="8" applyFont="1" applyFill="1" applyBorder="1" applyAlignment="1">
      <alignment horizontal="left" vertical="center" wrapText="1"/>
    </xf>
    <xf numFmtId="14" fontId="5" fillId="0" borderId="0" xfId="8" applyFont="1" applyFill="1" applyBorder="1" applyAlignment="1">
      <alignment horizontal="left" vertical="center" indent="2"/>
    </xf>
    <xf numFmtId="0" fontId="5" fillId="0" borderId="0" xfId="0" applyFont="1" applyAlignment="1">
      <alignment horizontal="left" vertical="center"/>
    </xf>
    <xf numFmtId="0" fontId="5" fillId="0" borderId="1" xfId="0" applyFont="1" applyBorder="1"/>
    <xf numFmtId="0" fontId="8" fillId="2" borderId="0" xfId="0" applyFont="1" applyFill="1" applyAlignment="1">
      <alignment horizontal="left" vertical="center" indent="1"/>
    </xf>
    <xf numFmtId="0" fontId="8" fillId="2" borderId="0" xfId="0" applyFont="1" applyFill="1" applyAlignment="1">
      <alignment horizontal="center" vertical="center" wrapText="1"/>
    </xf>
    <xf numFmtId="0" fontId="9" fillId="0" borderId="1" xfId="0" applyFont="1" applyBorder="1" applyAlignment="1">
      <alignment horizontal="center" vertical="center" wrapText="1"/>
    </xf>
    <xf numFmtId="0" fontId="0" fillId="0" borderId="0" xfId="0" applyAlignment="1">
      <alignment horizontal="left" wrapText="1" indent="2"/>
    </xf>
    <xf numFmtId="9" fontId="0" fillId="0" borderId="0" xfId="1" applyFont="1" applyFill="1" applyBorder="1">
      <alignment horizontal="center" vertical="center"/>
    </xf>
    <xf numFmtId="0" fontId="0" fillId="0" borderId="0" xfId="0" applyAlignment="1">
      <alignment horizontal="center" vertical="center" wrapText="1"/>
    </xf>
    <xf numFmtId="14" fontId="0" fillId="0" borderId="0" xfId="8" applyFont="1" applyFill="1" applyBorder="1">
      <alignment horizontal="center" vertical="center"/>
    </xf>
    <xf numFmtId="37" fontId="0" fillId="0" borderId="0" xfId="2" applyFont="1" applyFill="1" applyBorder="1">
      <alignment horizontal="center" vertical="center"/>
    </xf>
    <xf numFmtId="0" fontId="10" fillId="0" borderId="0" xfId="0" applyFont="1" applyAlignment="1">
      <alignment horizontal="left" vertical="center" wrapText="1" indent="1"/>
    </xf>
    <xf numFmtId="0" fontId="5" fillId="0" borderId="0" xfId="0" applyFont="1" applyAlignment="1">
      <alignment horizontal="center" vertical="center"/>
    </xf>
    <xf numFmtId="9" fontId="10" fillId="0" borderId="0" xfId="1" applyFont="1" applyFill="1" applyBorder="1">
      <alignment horizontal="center" vertical="center"/>
    </xf>
    <xf numFmtId="14" fontId="5" fillId="0" borderId="0" xfId="8" applyFont="1" applyFill="1" applyBorder="1">
      <alignment horizontal="center" vertical="center"/>
    </xf>
    <xf numFmtId="37" fontId="5" fillId="0" borderId="0" xfId="2" applyFont="1" applyFill="1" applyBorder="1">
      <alignment horizontal="center" vertical="center"/>
    </xf>
    <xf numFmtId="0" fontId="5" fillId="0" borderId="0" xfId="0" applyFont="1" applyAlignment="1">
      <alignment horizontal="left" vertical="center" wrapText="1" indent="2"/>
    </xf>
    <xf numFmtId="9" fontId="10" fillId="0" borderId="0" xfId="1" applyFont="1" applyFill="1" applyBorder="1" applyProtection="1">
      <alignment horizontal="center" vertical="center"/>
    </xf>
    <xf numFmtId="0" fontId="10" fillId="0" borderId="0" xfId="0" applyFont="1" applyAlignment="1">
      <alignment horizontal="left" vertical="center" wrapText="1" indent="2"/>
    </xf>
    <xf numFmtId="0" fontId="5" fillId="0" borderId="0" xfId="0" applyFont="1" applyAlignment="1">
      <alignment horizontal="left" vertical="center" wrapText="1" indent="1"/>
    </xf>
    <xf numFmtId="14" fontId="5" fillId="0" borderId="0" xfId="8" applyFont="1" applyFill="1">
      <alignment horizontal="center" vertical="center"/>
    </xf>
    <xf numFmtId="37" fontId="5" fillId="0" borderId="0" xfId="2" applyFont="1" applyFill="1">
      <alignment horizontal="center" vertical="center"/>
    </xf>
    <xf numFmtId="0" fontId="11" fillId="0" borderId="0" xfId="0" applyFont="1"/>
    <xf numFmtId="0" fontId="1" fillId="0" borderId="0" xfId="0" applyFont="1" applyAlignment="1">
      <alignment horizontal="center"/>
    </xf>
    <xf numFmtId="0" fontId="0" fillId="0" borderId="0" xfId="0" applyAlignment="1">
      <alignment horizontal="right" vertical="center"/>
    </xf>
    <xf numFmtId="0" fontId="12" fillId="0" borderId="0" xfId="3" applyFont="1" applyAlignment="1" applyProtection="1"/>
    <xf numFmtId="0" fontId="6" fillId="0" borderId="0" xfId="0" applyFont="1" applyAlignment="1">
      <alignment vertical="center"/>
    </xf>
    <xf numFmtId="0" fontId="7" fillId="0" borderId="2" xfId="0" applyFont="1" applyBorder="1" applyAlignment="1">
      <alignment vertical="center"/>
    </xf>
    <xf numFmtId="164" fontId="16" fillId="5" borderId="3" xfId="0" applyNumberFormat="1" applyFont="1" applyFill="1" applyBorder="1" applyAlignment="1">
      <alignment horizontal="center" vertical="center"/>
    </xf>
    <xf numFmtId="164" fontId="16" fillId="5" borderId="4" xfId="0" applyNumberFormat="1" applyFont="1" applyFill="1" applyBorder="1" applyAlignment="1">
      <alignment horizontal="center" vertical="center"/>
    </xf>
    <xf numFmtId="164" fontId="16" fillId="5" borderId="5" xfId="0" applyNumberFormat="1" applyFont="1" applyFill="1" applyBorder="1" applyAlignment="1">
      <alignment horizontal="center" vertical="center"/>
    </xf>
    <xf numFmtId="164" fontId="16" fillId="5" borderId="6" xfId="0" applyNumberFormat="1" applyFont="1" applyFill="1" applyBorder="1" applyAlignment="1">
      <alignment horizontal="center" vertical="center"/>
    </xf>
    <xf numFmtId="164" fontId="16" fillId="5" borderId="0" xfId="0" applyNumberFormat="1" applyFont="1" applyFill="1" applyAlignment="1">
      <alignment horizontal="center" vertical="center"/>
    </xf>
    <xf numFmtId="164" fontId="16" fillId="5" borderId="7" xfId="0" applyNumberFormat="1" applyFont="1" applyFill="1" applyBorder="1" applyAlignment="1">
      <alignment horizontal="center" vertical="center"/>
    </xf>
    <xf numFmtId="0" fontId="16" fillId="5" borderId="8" xfId="0" applyFont="1" applyFill="1" applyBorder="1" applyAlignment="1">
      <alignment horizontal="center" vertical="center" shrinkToFit="1"/>
    </xf>
    <xf numFmtId="0" fontId="0" fillId="0" borderId="9" xfId="0" applyBorder="1" applyAlignment="1">
      <alignment vertical="center"/>
    </xf>
    <xf numFmtId="0" fontId="0" fillId="0" borderId="10" xfId="0" applyBorder="1" applyAlignment="1">
      <alignment horizontal="center" vertical="center"/>
    </xf>
    <xf numFmtId="0" fontId="0" fillId="0" borderId="0" xfId="0" applyAlignment="1">
      <alignment horizontal="center" vertical="center"/>
    </xf>
    <xf numFmtId="0" fontId="1" fillId="2" borderId="0" xfId="0" applyFont="1" applyFill="1"/>
    <xf numFmtId="164" fontId="16" fillId="5" borderId="11" xfId="0" applyNumberFormat="1" applyFont="1" applyFill="1" applyBorder="1" applyAlignment="1">
      <alignment horizontal="center" vertical="center"/>
    </xf>
    <xf numFmtId="0" fontId="17" fillId="0" borderId="2" xfId="0" applyFont="1" applyBorder="1" applyAlignment="1">
      <alignment vertical="center"/>
    </xf>
    <xf numFmtId="0" fontId="18" fillId="0" borderId="2" xfId="0" applyFont="1" applyBorder="1" applyAlignment="1">
      <alignment vertical="center"/>
    </xf>
    <xf numFmtId="0" fontId="19" fillId="0" borderId="2" xfId="0" applyFont="1" applyBorder="1"/>
    <xf numFmtId="164" fontId="16" fillId="5" borderId="1" xfId="0" applyNumberFormat="1" applyFont="1" applyFill="1" applyBorder="1" applyAlignment="1">
      <alignment horizontal="center" vertical="center"/>
    </xf>
    <xf numFmtId="0" fontId="0" fillId="9" borderId="0" xfId="0" applyFill="1"/>
    <xf numFmtId="0" fontId="24" fillId="9" borderId="2" xfId="0" applyFont="1" applyFill="1" applyBorder="1"/>
    <xf numFmtId="0" fontId="14" fillId="7" borderId="0" xfId="0" applyFont="1" applyFill="1" applyAlignment="1">
      <alignment horizontal="center" vertical="center"/>
    </xf>
    <xf numFmtId="0" fontId="15" fillId="8" borderId="0" xfId="0" applyFont="1" applyFill="1" applyAlignment="1">
      <alignment horizontal="center" vertical="center"/>
    </xf>
    <xf numFmtId="0" fontId="2" fillId="2" borderId="0" xfId="4" applyFont="1" applyFill="1" applyAlignment="1">
      <alignment horizontal="left" vertical="center" indent="1"/>
    </xf>
    <xf numFmtId="0" fontId="13" fillId="2" borderId="0" xfId="0" applyFont="1" applyFill="1" applyAlignment="1">
      <alignment horizontal="center" vertical="center"/>
    </xf>
    <xf numFmtId="0" fontId="1" fillId="2" borderId="0" xfId="0" applyFont="1" applyFill="1" applyAlignment="1">
      <alignment horizontal="center" vertical="center"/>
    </xf>
    <xf numFmtId="0" fontId="14" fillId="3" borderId="0" xfId="7" applyFont="1" applyAlignment="1">
      <alignment horizontal="center" vertical="center"/>
    </xf>
    <xf numFmtId="0" fontId="15" fillId="4" borderId="0" xfId="0" applyFont="1" applyFill="1" applyAlignment="1">
      <alignment horizontal="center" vertical="center"/>
    </xf>
    <xf numFmtId="0" fontId="14" fillId="6" borderId="0" xfId="0" applyFont="1" applyFill="1" applyAlignment="1">
      <alignment horizontal="center" vertical="center"/>
    </xf>
  </cellXfs>
  <cellStyles count="10">
    <cellStyle name="Accent3" xfId="7" builtinId="37"/>
    <cellStyle name="Comma [0]" xfId="2" builtinId="6"/>
    <cellStyle name="Date" xfId="8"/>
    <cellStyle name="Heading 1" xfId="5" builtinId="16"/>
    <cellStyle name="Heading 3" xfId="6" builtinId="18"/>
    <cellStyle name="Hyperlink" xfId="3" builtinId="8"/>
    <cellStyle name="Normal" xfId="0" builtinId="0"/>
    <cellStyle name="Percent" xfId="1" builtinId="5"/>
    <cellStyle name="Title" xfId="4" builtinId="15"/>
    <cellStyle name="zHiddenText" xfId="9"/>
  </cellStyles>
  <dxfs count="31">
    <dxf>
      <numFmt numFmtId="19" formatCode="m/d/yyyy"/>
    </dxf>
    <dxf>
      <alignment horizontal="center" vertical="center"/>
    </dxf>
    <dxf>
      <alignment horizontal="center" vertical="center"/>
    </dxf>
    <dxf>
      <alignment horizontal="left" wrapText="1"/>
    </dxf>
    <dxf>
      <font>
        <color auto="1"/>
      </font>
      <fill>
        <patternFill patternType="solid">
          <bgColor theme="0" tint="-0.14993743705557422"/>
        </patternFill>
      </fill>
      <border>
        <left/>
        <right/>
        <top/>
        <bottom style="thin">
          <color theme="0" tint="-0.34998626667073579"/>
        </bottom>
      </border>
    </dxf>
    <dxf>
      <fill>
        <patternFill patternType="solid">
          <bgColor theme="2" tint="-9.9917600024414813E-2"/>
        </patternFill>
      </fill>
      <border>
        <left style="thin">
          <color theme="2" tint="-9.9917600024414813E-2"/>
        </left>
        <right style="thin">
          <color theme="2" tint="-9.9917600024414813E-2"/>
        </right>
        <top style="thin">
          <color theme="0"/>
        </top>
        <bottom style="thin">
          <color theme="0"/>
        </bottom>
      </border>
    </dxf>
    <dxf>
      <fill>
        <patternFill patternType="solid">
          <bgColor theme="9" tint="-0.24994659260841701"/>
        </patternFill>
      </fill>
      <border>
        <left style="thin">
          <color theme="9" tint="-0.24994659260841701"/>
        </left>
        <right style="thin">
          <color theme="9" tint="-0.24994659260841701"/>
        </right>
        <top style="thin">
          <color theme="0"/>
        </top>
        <bottom style="thin">
          <color theme="0"/>
        </bottom>
      </border>
    </dxf>
    <dxf>
      <fill>
        <patternFill patternType="solid">
          <bgColor theme="4"/>
        </patternFill>
      </fill>
      <border>
        <left style="thin">
          <color theme="4"/>
        </left>
        <right style="thin">
          <color theme="4"/>
        </right>
        <top style="thin">
          <color theme="0"/>
        </top>
        <bottom style="thin">
          <color theme="0"/>
        </bottom>
      </border>
    </dxf>
    <dxf>
      <fill>
        <patternFill patternType="solid">
          <bgColor theme="7" tint="-0.24994659260841701"/>
        </patternFill>
      </fill>
      <border>
        <left style="thin">
          <color theme="7" tint="-0.24994659260841701"/>
        </left>
        <right style="thin">
          <color theme="7" tint="-0.24994659260841701"/>
        </right>
        <top style="thin">
          <color theme="0"/>
        </top>
        <bottom style="thin">
          <color theme="0"/>
        </bottom>
      </border>
    </dxf>
    <dxf>
      <fill>
        <patternFill patternType="solid">
          <bgColor theme="6"/>
        </patternFill>
      </fill>
      <border>
        <left style="thin">
          <color theme="6"/>
        </left>
        <right style="thin">
          <color theme="6"/>
        </right>
        <top style="thin">
          <color theme="0"/>
        </top>
        <bottom style="thin">
          <color theme="0"/>
        </bottom>
      </border>
    </dxf>
    <dxf>
      <fill>
        <patternFill patternType="solid">
          <bgColor theme="2" tint="-9.9917600024414813E-2"/>
        </patternFill>
      </fill>
      <border>
        <left/>
        <right/>
        <top/>
        <bottom/>
      </border>
    </dxf>
    <dxf>
      <fill>
        <patternFill patternType="solid">
          <bgColor theme="5"/>
        </patternFill>
      </fill>
      <border>
        <left/>
        <right/>
        <top/>
        <bottom/>
      </border>
    </dxf>
    <dxf>
      <fill>
        <patternFill patternType="solid">
          <bgColor theme="6"/>
        </patternFill>
      </fill>
      <border>
        <left/>
        <right/>
        <top/>
        <bottom/>
      </border>
    </dxf>
    <dxf>
      <fill>
        <patternFill patternType="solid">
          <bgColor theme="7" tint="-0.24994659260841701"/>
        </patternFill>
      </fill>
      <border>
        <left/>
        <right/>
        <top/>
        <bottom/>
      </border>
    </dxf>
    <dxf>
      <fill>
        <patternFill patternType="solid">
          <bgColor theme="9"/>
        </patternFill>
      </fill>
      <border>
        <left/>
        <right/>
        <top/>
        <bottom/>
      </border>
    </dxf>
    <dxf>
      <font>
        <b/>
        <i val="0"/>
        <color theme="0"/>
      </font>
      <border>
        <left style="thin">
          <color rgb="FFC00000"/>
        </left>
        <right style="thin">
          <color rgb="FFC00000"/>
        </right>
      </border>
    </dxf>
    <dxf>
      <font>
        <color auto="1"/>
      </font>
      <fill>
        <patternFill patternType="solid">
          <bgColor theme="0" tint="-4.9989318521683403E-2"/>
        </patternFill>
      </fill>
      <border>
        <left/>
        <right/>
        <top/>
        <bottom style="thin">
          <color theme="0" tint="-0.34998626667073579"/>
        </bottom>
      </border>
    </dxf>
    <dxf>
      <font>
        <color auto="1"/>
      </font>
      <fill>
        <patternFill patternType="solid">
          <bgColor theme="0" tint="-0.14993743705557422"/>
        </patternFill>
      </fill>
      <border>
        <left/>
        <right/>
        <top/>
        <bottom style="thin">
          <color theme="0" tint="-0.34998626667073579"/>
        </bottom>
      </border>
    </dxf>
    <dxf>
      <border>
        <left/>
        <right/>
        <top/>
        <bottom/>
        <vertical/>
        <horizontal/>
      </border>
    </dxf>
    <dxf>
      <border>
        <left/>
        <right/>
        <top/>
        <bottom/>
        <vertical/>
        <horizontal/>
      </border>
    </dxf>
    <dxf>
      <border>
        <left/>
        <right/>
        <top/>
        <bottom/>
        <vertical/>
        <horizontal/>
      </border>
    </dxf>
    <dxf>
      <fill>
        <patternFill patternType="solid">
          <bgColor theme="0" tint="-4.9989318521683403E-2"/>
        </patternFill>
      </fill>
      <border>
        <left/>
        <right/>
        <top/>
        <bottom/>
        <vertical/>
        <horizontal/>
      </border>
    </dxf>
    <dxf>
      <font>
        <b/>
        <color theme="1"/>
      </font>
    </dxf>
    <dxf>
      <font>
        <b val="0"/>
        <i val="0"/>
        <color theme="1"/>
      </font>
      <border>
        <left/>
        <right/>
        <top/>
        <bottom/>
        <vertical/>
        <horizontal/>
      </border>
    </dxf>
    <dxf>
      <font>
        <b/>
        <color theme="1"/>
      </font>
      <border>
        <left/>
        <right/>
        <top/>
        <bottom/>
        <vertical/>
        <horizontal/>
      </border>
    </dxf>
    <dxf>
      <font>
        <b/>
        <color theme="0"/>
      </font>
      <fill>
        <patternFill patternType="solid">
          <fgColor theme="1" tint="0.24994659260841701"/>
          <bgColor theme="1" tint="0.24994659260841701"/>
        </patternFill>
      </fill>
      <border>
        <left/>
        <right/>
        <top/>
        <bottom/>
        <vertical/>
        <horizontal/>
      </border>
    </dxf>
    <dxf>
      <font>
        <color auto="1"/>
      </font>
      <border>
        <left/>
        <right/>
        <top/>
        <bottom/>
        <vertical/>
        <horizontal/>
      </border>
    </dxf>
    <dxf>
      <font>
        <color theme="0"/>
      </font>
      <fill>
        <patternFill patternType="solid">
          <bgColor theme="1" tint="0.24994659260841701"/>
        </patternFill>
      </fill>
    </dxf>
    <dxf>
      <font>
        <color theme="0"/>
      </font>
      <fill>
        <patternFill patternType="solid">
          <bgColor theme="1" tint="0.34998626667073579"/>
        </patternFill>
      </fill>
      <border>
        <left/>
        <right/>
        <top/>
        <bottom/>
        <vertical/>
        <horizontal/>
      </border>
    </dxf>
    <dxf>
      <font>
        <color auto="1"/>
      </font>
      <fill>
        <patternFill patternType="solid">
          <fgColor theme="0" tint="-0.14993743705557422"/>
          <bgColor theme="0" tint="-0.14990691854609822"/>
        </patternFill>
      </fill>
      <border>
        <left/>
        <right/>
        <top/>
        <bottom/>
        <vertical/>
        <horizontal/>
      </border>
    </dxf>
    <dxf>
      <font>
        <strike val="0"/>
        <color auto="1"/>
      </font>
      <border>
        <left/>
        <right/>
        <top/>
        <bottom/>
        <vertical/>
        <horizontal/>
      </border>
    </dxf>
  </dxfs>
  <tableStyles count="2" defaultTableStyle="Gantt Table Style" defaultPivotStyle="PivotStyleLight16">
    <tableStyle name="Gantt Table Style" pivot="0" count="4">
      <tableStyleElement type="wholeTable" dxfId="30"/>
      <tableStyleElement type="headerRow" dxfId="29"/>
      <tableStyleElement type="firstRowStripe" dxfId="28"/>
      <tableStyleElement type="secondRowStripe" dxfId="27"/>
    </tableStyle>
    <tableStyle name="ToDoList" pivot="0" count="9">
      <tableStyleElement type="wholeTable" dxfId="26"/>
      <tableStyleElement type="headerRow" dxfId="25"/>
      <tableStyleElement type="totalRow" dxfId="24"/>
      <tableStyleElement type="firstColumn" dxfId="23"/>
      <tableStyleElement type="lastColumn" dxfId="22"/>
      <tableStyleElement type="firstRowStripe" dxfId="21"/>
      <tableStyleElement type="secondRowStripe" dxfId="20"/>
      <tableStyleElement type="firstColumnStripe" dxfId="19"/>
      <tableStyleElement type="secondColumnStripe" dxfId="1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ables/table1.xml><?xml version="1.0" encoding="utf-8"?>
<table xmlns="http://schemas.openxmlformats.org/spreadsheetml/2006/main" id="3" name="Milestones43524" displayName="Milestones43524" ref="B9:G40" totalsRowShown="0">
  <autoFilter ref="B9:G40">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3"/>
    <tableColumn id="2" name="Category" dataDxfId="2"/>
    <tableColumn id="3" name="Weeks" dataDxfId="1"/>
    <tableColumn id="4" name="Progress"/>
    <tableColumn id="5" name="Start" dataDxfId="0">
      <calculatedColumnFormula>DATE(2025,2,17)</calculatedColumnFormula>
    </tableColumn>
    <tableColumn id="6" name="Days"/>
  </tableColumns>
  <tableStyleInfo name="ToDoList" showFirstColumn="1" showLastColumn="0" showRowStripes="1" showColumnStripes="0"/>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A42"/>
  <sheetViews>
    <sheetView showGridLines="0" tabSelected="1" showRuler="0" topLeftCell="A26" zoomScale="50" zoomScaleNormal="50" zoomScalePageLayoutView="70" workbookViewId="0">
      <selection activeCell="T17" sqref="T17"/>
    </sheetView>
  </sheetViews>
  <sheetFormatPr defaultColWidth="8.88671875" defaultRowHeight="30" customHeight="1"/>
  <cols>
    <col min="1" max="1" width="4.77734375" style="2" customWidth="1"/>
    <col min="2" max="2" width="30.77734375" customWidth="1"/>
    <col min="3" max="3" width="13.33203125" customWidth="1"/>
    <col min="4" max="4" width="20.5546875" customWidth="1"/>
    <col min="5" max="5" width="15.77734375" customWidth="1"/>
    <col min="6" max="6" width="10.44140625" style="3" customWidth="1"/>
    <col min="7" max="7" width="10.44140625" customWidth="1"/>
    <col min="8" max="8" width="2.6640625" customWidth="1"/>
    <col min="9" max="64" width="3.5546875" customWidth="1"/>
    <col min="65" max="65" width="2.6640625" customWidth="1"/>
  </cols>
  <sheetData>
    <row r="1" spans="1:105" ht="25.05" customHeight="1"/>
    <row r="2" spans="1:105" ht="49.95" customHeight="1">
      <c r="A2" s="4"/>
      <c r="B2" s="66" t="s">
        <v>0</v>
      </c>
      <c r="C2" s="66"/>
      <c r="D2" s="66"/>
      <c r="E2" s="66"/>
      <c r="F2" s="66"/>
      <c r="G2" s="66"/>
      <c r="H2" s="66"/>
      <c r="I2" s="67"/>
      <c r="J2" s="67"/>
      <c r="K2" s="67"/>
      <c r="L2" s="67"/>
      <c r="M2" s="67"/>
      <c r="N2" s="67"/>
      <c r="O2" s="68"/>
      <c r="P2" s="68"/>
      <c r="Q2" s="68"/>
      <c r="R2" s="68"/>
      <c r="S2" s="68"/>
      <c r="T2" s="68"/>
      <c r="U2" s="56"/>
      <c r="V2" s="56"/>
      <c r="W2" s="56"/>
      <c r="X2" s="56"/>
      <c r="Y2" s="56"/>
      <c r="Z2" s="56"/>
      <c r="AA2" s="56"/>
      <c r="AB2" s="56"/>
      <c r="AC2" s="56"/>
      <c r="AD2" s="56"/>
      <c r="AE2" s="56"/>
      <c r="AF2" s="56"/>
      <c r="AG2" s="56"/>
      <c r="AH2" s="56"/>
      <c r="AI2" s="56"/>
      <c r="AJ2" s="56"/>
      <c r="AK2" s="56"/>
      <c r="AL2" s="56"/>
      <c r="AM2" s="56"/>
      <c r="AN2" s="56"/>
      <c r="AO2" s="56"/>
      <c r="AP2" s="56"/>
      <c r="AQ2" s="56"/>
      <c r="AR2" s="56"/>
      <c r="AS2" s="56"/>
      <c r="AT2" s="56"/>
      <c r="AU2" s="56"/>
      <c r="AV2" s="56"/>
      <c r="AW2" s="56"/>
      <c r="AX2" s="56"/>
      <c r="AY2" s="56"/>
      <c r="AZ2" s="56"/>
      <c r="BA2" s="56"/>
      <c r="BB2" s="56"/>
      <c r="BC2" s="56"/>
      <c r="BD2" s="56"/>
      <c r="BE2" s="56"/>
      <c r="BF2" s="56"/>
      <c r="BG2" s="56"/>
      <c r="BH2" s="56"/>
      <c r="BI2" s="56"/>
      <c r="BJ2" s="56"/>
      <c r="BK2" s="56"/>
      <c r="BL2" s="56"/>
      <c r="BM2" s="56"/>
    </row>
    <row r="3" spans="1:105" ht="19.95" customHeight="1">
      <c r="A3" s="4"/>
      <c r="B3" s="5"/>
      <c r="C3" s="6"/>
      <c r="D3" s="7"/>
      <c r="E3" s="7"/>
      <c r="F3" s="8"/>
      <c r="G3" s="7"/>
      <c r="H3" s="7"/>
      <c r="I3" s="44"/>
      <c r="J3" s="1"/>
      <c r="K3" s="1"/>
      <c r="L3" s="1"/>
    </row>
    <row r="4" spans="1:105" ht="30" customHeight="1">
      <c r="A4" s="4"/>
      <c r="B4" s="9" t="s">
        <v>1</v>
      </c>
      <c r="C4" s="10"/>
      <c r="D4" s="11"/>
      <c r="E4" s="12"/>
      <c r="F4" s="13"/>
      <c r="G4" s="14" t="s">
        <v>2</v>
      </c>
      <c r="H4" s="12"/>
      <c r="I4" s="69" t="s">
        <v>3</v>
      </c>
      <c r="J4" s="69"/>
      <c r="K4" s="69"/>
      <c r="L4" s="69"/>
      <c r="N4" s="70" t="s">
        <v>4</v>
      </c>
      <c r="O4" s="70"/>
      <c r="P4" s="70"/>
      <c r="Q4" s="70"/>
      <c r="S4" s="71" t="s">
        <v>5</v>
      </c>
      <c r="T4" s="71"/>
      <c r="U4" s="71"/>
      <c r="V4" s="71"/>
      <c r="X4" s="64" t="s">
        <v>6</v>
      </c>
      <c r="Y4" s="64"/>
      <c r="Z4" s="64"/>
      <c r="AA4" s="64"/>
      <c r="AC4" s="65" t="s">
        <v>7</v>
      </c>
      <c r="AD4" s="65"/>
      <c r="AE4" s="65"/>
      <c r="AF4" s="65"/>
    </row>
    <row r="5" spans="1:105" ht="30" customHeight="1">
      <c r="A5" s="4"/>
      <c r="B5" s="15" t="s">
        <v>8</v>
      </c>
      <c r="C5" s="11"/>
      <c r="D5" s="11"/>
      <c r="E5" s="12"/>
      <c r="F5" s="13"/>
      <c r="G5" s="12"/>
      <c r="H5" s="12"/>
    </row>
    <row r="6" spans="1:105" ht="30" customHeight="1">
      <c r="A6" s="4"/>
      <c r="B6" s="16" t="s">
        <v>9</v>
      </c>
      <c r="C6" s="17" cm="1">
        <f t="array" aca="1" ref="C6" ca="1">IFERROR(IF(MIN(Milestones43524[Start])=0,DATE(2025,2,17),B11(Milestones43524[Start])),DATE(2025,2,17))</f>
        <v>45705</v>
      </c>
      <c r="D6" s="18"/>
      <c r="E6" s="12"/>
      <c r="F6" s="13"/>
      <c r="G6" s="12"/>
      <c r="H6" s="12"/>
      <c r="I6" s="45" t="str">
        <f ca="1">TEXT(I7,"mmmm")</f>
        <v>February</v>
      </c>
      <c r="J6" s="45"/>
      <c r="K6" s="45"/>
      <c r="L6" s="45"/>
      <c r="M6" s="45"/>
      <c r="N6" s="45"/>
      <c r="O6" s="45"/>
      <c r="P6" s="45" t="str">
        <f ca="1">IF(TEXT(P7,"mmmm")=I6,"",TEXT(P7,"mmmm"))</f>
        <v>March</v>
      </c>
      <c r="Q6" s="45"/>
      <c r="R6" s="45"/>
      <c r="S6" s="45"/>
      <c r="T6" s="45"/>
      <c r="U6" s="45"/>
      <c r="V6" s="45"/>
      <c r="W6" s="45" t="str">
        <f ca="1">IF(OR(TEXT(W7,"mmmm")=P6,TEXT(W7,"mmmm")=I6),"",TEXT(W7,"mmmm"))</f>
        <v/>
      </c>
      <c r="X6" s="45"/>
      <c r="Y6" s="45"/>
      <c r="Z6" s="45"/>
      <c r="AA6" s="45"/>
      <c r="AB6" s="45"/>
      <c r="AC6" s="45"/>
      <c r="AD6" s="45" t="str">
        <f ca="1">IF(OR(TEXT(AD7,"mmmm")=W6,TEXT(AD7,"mmmm")=P6,TEXT(AD7,"mmmm")=I6),"",TEXT(AD7,"mmmm"))</f>
        <v/>
      </c>
      <c r="AE6" s="45"/>
      <c r="AF6" s="45"/>
      <c r="AG6" s="45"/>
      <c r="AH6" s="45"/>
      <c r="AI6" s="45"/>
      <c r="AJ6" s="45"/>
      <c r="AK6" s="45" t="str">
        <f ca="1">IF(OR(TEXT(AK7,"mmmm")=AD6,TEXT(AK7,"mmmm")=W6,TEXT(AK7,"mmmm")=P6,TEXT(AK7,"mmmm")=I6),"",TEXT(AK7,"mmmm"))</f>
        <v/>
      </c>
      <c r="AL6" s="45"/>
      <c r="AM6" s="45"/>
      <c r="AN6" s="45"/>
      <c r="AO6" s="45"/>
      <c r="AP6" s="45"/>
      <c r="AQ6" s="45"/>
      <c r="AR6" s="45" t="str">
        <f ca="1">IF(OR(TEXT(AR7,"mmmm")=AK6,TEXT(AR7,"mmmm")=AD6,TEXT(AR7,"mmmm")=W6,TEXT(AR7,"mmmm")=P6),"",TEXT(AR7,"mmmm"))</f>
        <v>April</v>
      </c>
      <c r="AS6" s="45"/>
      <c r="AT6" s="45"/>
      <c r="AU6" s="45"/>
      <c r="AV6" s="45"/>
      <c r="AW6" s="45"/>
      <c r="AX6" s="58"/>
      <c r="AY6" s="58" t="str">
        <f ca="1">IF(OR(TEXT(AY7,"mmmm")=AR6,TEXT(AY7,"mmmm")=AK6,TEXT(AY7,"mmmm")=AD6,TEXT(AY7,"mmmm")=W6),"",TEXT(AY7,"mmmm"))</f>
        <v/>
      </c>
      <c r="AZ6" s="58"/>
      <c r="BA6" s="58"/>
      <c r="BB6" s="59"/>
      <c r="BC6" s="60"/>
      <c r="BD6" s="60"/>
      <c r="BE6" s="60"/>
      <c r="BF6" s="60" t="str">
        <f ca="1">IF(OR(TEXT(BF7,"mmmm")=AY6,TEXT(BF7,"mmmm")=AR6,TEXT(BF7,"mmmm")=AK6,TEXT(BF7,"mmmm")=AD6),"",TEXT(BF7,"mmmm"))</f>
        <v/>
      </c>
      <c r="BG6" s="60"/>
      <c r="BH6" s="60"/>
      <c r="BI6" s="60"/>
      <c r="BJ6" s="60"/>
      <c r="BK6" s="60"/>
      <c r="BL6" s="60"/>
      <c r="BM6" s="60"/>
      <c r="BN6" s="60"/>
      <c r="BO6" s="60"/>
      <c r="BP6" s="60"/>
      <c r="BQ6" s="60"/>
      <c r="BR6" s="60"/>
      <c r="BS6" s="60"/>
      <c r="BT6" s="60"/>
      <c r="BU6" s="60"/>
      <c r="BV6" s="60"/>
      <c r="BW6" s="60"/>
      <c r="BX6" s="60"/>
      <c r="BY6" s="60"/>
      <c r="BZ6" s="60"/>
      <c r="CA6" s="60"/>
      <c r="CB6" s="60"/>
      <c r="CC6" s="60"/>
      <c r="CD6" s="63" t="s">
        <v>51</v>
      </c>
      <c r="CE6" s="62"/>
      <c r="CF6" s="62"/>
      <c r="CG6" s="62"/>
      <c r="CH6" s="62"/>
      <c r="CI6" s="62"/>
      <c r="CJ6" s="62"/>
      <c r="CK6" s="62"/>
      <c r="CL6" s="62"/>
      <c r="CM6" s="62"/>
      <c r="CN6" s="62"/>
      <c r="CO6" s="62"/>
      <c r="CP6" s="62"/>
      <c r="CQ6" s="62"/>
      <c r="CR6" s="62"/>
      <c r="CS6" s="62"/>
      <c r="CT6" s="62"/>
      <c r="CU6" s="62"/>
      <c r="CV6" s="62"/>
      <c r="CW6" s="62"/>
      <c r="CX6" s="62"/>
      <c r="CY6" s="62"/>
      <c r="CZ6" s="62"/>
      <c r="DA6" s="62"/>
    </row>
    <row r="7" spans="1:105" ht="30" customHeight="1">
      <c r="A7" s="4"/>
      <c r="B7" s="16" t="s">
        <v>10</v>
      </c>
      <c r="C7" s="19">
        <v>10</v>
      </c>
      <c r="D7" s="11"/>
      <c r="E7" s="12"/>
      <c r="F7" s="12"/>
      <c r="G7" s="12"/>
      <c r="H7" s="20"/>
      <c r="I7" s="46">
        <f ca="1">IFERROR(Project_Start+Scrolling_Increment,TODAY())</f>
        <v>45715</v>
      </c>
      <c r="J7" s="47">
        <f ca="1">I7+1</f>
        <v>45716</v>
      </c>
      <c r="K7" s="47">
        <f t="shared" ref="K7:AZ7" ca="1" si="0">J7+1</f>
        <v>45717</v>
      </c>
      <c r="L7" s="47">
        <f t="shared" ca="1" si="0"/>
        <v>45718</v>
      </c>
      <c r="M7" s="47">
        <f t="shared" ca="1" si="0"/>
        <v>45719</v>
      </c>
      <c r="N7" s="47">
        <f t="shared" ca="1" si="0"/>
        <v>45720</v>
      </c>
      <c r="O7" s="48">
        <f t="shared" ca="1" si="0"/>
        <v>45721</v>
      </c>
      <c r="P7" s="47">
        <f t="shared" ca="1" si="0"/>
        <v>45722</v>
      </c>
      <c r="Q7" s="47">
        <f t="shared" ca="1" si="0"/>
        <v>45723</v>
      </c>
      <c r="R7" s="47">
        <f t="shared" ca="1" si="0"/>
        <v>45724</v>
      </c>
      <c r="S7" s="47">
        <f t="shared" ca="1" si="0"/>
        <v>45725</v>
      </c>
      <c r="T7" s="47">
        <f t="shared" ca="1" si="0"/>
        <v>45726</v>
      </c>
      <c r="U7" s="47">
        <f t="shared" ca="1" si="0"/>
        <v>45727</v>
      </c>
      <c r="V7" s="48">
        <f t="shared" ca="1" si="0"/>
        <v>45728</v>
      </c>
      <c r="W7" s="47">
        <f t="shared" ca="1" si="0"/>
        <v>45729</v>
      </c>
      <c r="X7" s="47">
        <f t="shared" ca="1" si="0"/>
        <v>45730</v>
      </c>
      <c r="Y7" s="47">
        <f t="shared" ca="1" si="0"/>
        <v>45731</v>
      </c>
      <c r="Z7" s="47">
        <f t="shared" ca="1" si="0"/>
        <v>45732</v>
      </c>
      <c r="AA7" s="47">
        <f t="shared" ca="1" si="0"/>
        <v>45733</v>
      </c>
      <c r="AB7" s="47">
        <f t="shared" ca="1" si="0"/>
        <v>45734</v>
      </c>
      <c r="AC7" s="48">
        <f t="shared" ca="1" si="0"/>
        <v>45735</v>
      </c>
      <c r="AD7" s="47">
        <f t="shared" ca="1" si="0"/>
        <v>45736</v>
      </c>
      <c r="AE7" s="47">
        <f t="shared" ca="1" si="0"/>
        <v>45737</v>
      </c>
      <c r="AF7" s="47">
        <f t="shared" ca="1" si="0"/>
        <v>45738</v>
      </c>
      <c r="AG7" s="47">
        <f t="shared" ca="1" si="0"/>
        <v>45739</v>
      </c>
      <c r="AH7" s="47">
        <f t="shared" ca="1" si="0"/>
        <v>45740</v>
      </c>
      <c r="AI7" s="47">
        <f t="shared" ca="1" si="0"/>
        <v>45741</v>
      </c>
      <c r="AJ7" s="48">
        <f t="shared" ca="1" si="0"/>
        <v>45742</v>
      </c>
      <c r="AK7" s="47">
        <f t="shared" ca="1" si="0"/>
        <v>45743</v>
      </c>
      <c r="AL7" s="47">
        <f t="shared" ca="1" si="0"/>
        <v>45744</v>
      </c>
      <c r="AM7" s="47">
        <f t="shared" ca="1" si="0"/>
        <v>45745</v>
      </c>
      <c r="AN7" s="47">
        <f t="shared" ca="1" si="0"/>
        <v>45746</v>
      </c>
      <c r="AO7" s="47">
        <f t="shared" ca="1" si="0"/>
        <v>45747</v>
      </c>
      <c r="AP7" s="47">
        <f t="shared" ca="1" si="0"/>
        <v>45748</v>
      </c>
      <c r="AQ7" s="48">
        <f t="shared" ca="1" si="0"/>
        <v>45749</v>
      </c>
      <c r="AR7" s="47">
        <f t="shared" ca="1" si="0"/>
        <v>45750</v>
      </c>
      <c r="AS7" s="47">
        <f t="shared" ca="1" si="0"/>
        <v>45751</v>
      </c>
      <c r="AT7" s="47">
        <f t="shared" ca="1" si="0"/>
        <v>45752</v>
      </c>
      <c r="AU7" s="47">
        <f t="shared" ca="1" si="0"/>
        <v>45753</v>
      </c>
      <c r="AV7" s="47">
        <f t="shared" ca="1" si="0"/>
        <v>45754</v>
      </c>
      <c r="AW7" s="47">
        <f t="shared" ca="1" si="0"/>
        <v>45755</v>
      </c>
      <c r="AX7" s="48">
        <f t="shared" ca="1" si="0"/>
        <v>45756</v>
      </c>
      <c r="AY7" s="47">
        <f t="shared" ca="1" si="0"/>
        <v>45757</v>
      </c>
      <c r="AZ7" s="47">
        <f t="shared" ca="1" si="0"/>
        <v>45758</v>
      </c>
      <c r="BA7" s="47">
        <f t="shared" ref="BA7:BG7" ca="1" si="1">AZ7+1</f>
        <v>45759</v>
      </c>
      <c r="BB7" s="47">
        <f t="shared" ca="1" si="1"/>
        <v>45760</v>
      </c>
      <c r="BC7" s="47">
        <f t="shared" ca="1" si="1"/>
        <v>45761</v>
      </c>
      <c r="BD7" s="47">
        <f t="shared" ca="1" si="1"/>
        <v>45762</v>
      </c>
      <c r="BE7" s="48">
        <f t="shared" ca="1" si="1"/>
        <v>45763</v>
      </c>
      <c r="BF7" s="47">
        <f t="shared" ca="1" si="1"/>
        <v>45764</v>
      </c>
      <c r="BG7" s="47">
        <f t="shared" ca="1" si="1"/>
        <v>45765</v>
      </c>
      <c r="BH7" s="47">
        <f t="shared" ref="BH7:BL7" ca="1" si="2">BG7+1</f>
        <v>45766</v>
      </c>
      <c r="BI7" s="47">
        <f t="shared" ca="1" si="2"/>
        <v>45767</v>
      </c>
      <c r="BJ7" s="47">
        <f t="shared" ca="1" si="2"/>
        <v>45768</v>
      </c>
      <c r="BK7" s="47">
        <f t="shared" ca="1" si="2"/>
        <v>45769</v>
      </c>
      <c r="BL7" s="48">
        <f t="shared" ca="1" si="2"/>
        <v>45770</v>
      </c>
      <c r="BM7" s="48">
        <f t="shared" ref="BM7" ca="1" si="3">BL7+1</f>
        <v>45771</v>
      </c>
      <c r="BN7" s="48">
        <f t="shared" ref="BN7" ca="1" si="4">BM7+1</f>
        <v>45772</v>
      </c>
      <c r="BO7" s="48">
        <f t="shared" ref="BO7" ca="1" si="5">BN7+1</f>
        <v>45773</v>
      </c>
      <c r="BP7" s="48">
        <f t="shared" ref="BP7" ca="1" si="6">BO7+1</f>
        <v>45774</v>
      </c>
      <c r="BQ7" s="48">
        <f t="shared" ref="BQ7" ca="1" si="7">BP7+1</f>
        <v>45775</v>
      </c>
      <c r="BR7" s="48">
        <f t="shared" ref="BR7" ca="1" si="8">BQ7+1</f>
        <v>45776</v>
      </c>
      <c r="BS7" s="48">
        <f t="shared" ref="BS7" ca="1" si="9">BR7+1</f>
        <v>45777</v>
      </c>
      <c r="BT7" s="48">
        <f t="shared" ref="BT7" ca="1" si="10">BS7+1</f>
        <v>45778</v>
      </c>
      <c r="BU7" s="48">
        <f t="shared" ref="BU7" ca="1" si="11">BT7+1</f>
        <v>45779</v>
      </c>
      <c r="BV7" s="48">
        <f t="shared" ref="BV7" ca="1" si="12">BU7+1</f>
        <v>45780</v>
      </c>
      <c r="BW7" s="48">
        <f t="shared" ref="BW7" ca="1" si="13">BV7+1</f>
        <v>45781</v>
      </c>
      <c r="BX7" s="48">
        <f t="shared" ref="BX7" ca="1" si="14">BW7+1</f>
        <v>45782</v>
      </c>
      <c r="BY7" s="48">
        <f t="shared" ref="BY7" ca="1" si="15">BX7+1</f>
        <v>45783</v>
      </c>
      <c r="BZ7" s="48">
        <f t="shared" ref="BZ7" ca="1" si="16">BY7+1</f>
        <v>45784</v>
      </c>
      <c r="CA7" s="48">
        <f t="shared" ref="CA7" ca="1" si="17">BZ7+1</f>
        <v>45785</v>
      </c>
      <c r="CB7" s="48">
        <f t="shared" ref="CB7" ca="1" si="18">CA7+1</f>
        <v>45786</v>
      </c>
      <c r="CC7" s="48">
        <f t="shared" ref="CC7" ca="1" si="19">CB7+1</f>
        <v>45787</v>
      </c>
      <c r="CD7" s="48">
        <f t="shared" ref="CD7" ca="1" si="20">CC7+1</f>
        <v>45788</v>
      </c>
      <c r="CE7" s="48">
        <f t="shared" ref="CE7" ca="1" si="21">CD7+1</f>
        <v>45789</v>
      </c>
      <c r="CF7" s="48">
        <f t="shared" ref="CF7" ca="1" si="22">CE7+1</f>
        <v>45790</v>
      </c>
      <c r="CG7" s="48">
        <f t="shared" ref="CG7" ca="1" si="23">CF7+1</f>
        <v>45791</v>
      </c>
      <c r="CH7" s="48">
        <f t="shared" ref="CH7" ca="1" si="24">CG7+1</f>
        <v>45792</v>
      </c>
      <c r="CI7" s="48">
        <f t="shared" ref="CI7" ca="1" si="25">CH7+1</f>
        <v>45793</v>
      </c>
      <c r="CJ7" s="48">
        <f t="shared" ref="CJ7" ca="1" si="26">CI7+1</f>
        <v>45794</v>
      </c>
      <c r="CK7" s="48">
        <f t="shared" ref="CK7" ca="1" si="27">CJ7+1</f>
        <v>45795</v>
      </c>
      <c r="CL7" s="48">
        <f t="shared" ref="CL7" ca="1" si="28">CK7+1</f>
        <v>45796</v>
      </c>
      <c r="CM7" s="48">
        <f t="shared" ref="CM7" ca="1" si="29">CL7+1</f>
        <v>45797</v>
      </c>
      <c r="CN7" s="48">
        <f t="shared" ref="CN7" ca="1" si="30">CM7+1</f>
        <v>45798</v>
      </c>
      <c r="CO7" s="48">
        <f t="shared" ref="CO7" ca="1" si="31">CN7+1</f>
        <v>45799</v>
      </c>
      <c r="CP7" s="48">
        <f t="shared" ref="CP7" ca="1" si="32">CO7+1</f>
        <v>45800</v>
      </c>
      <c r="CQ7" s="48">
        <f t="shared" ref="CQ7" ca="1" si="33">CP7+1</f>
        <v>45801</v>
      </c>
      <c r="CR7" s="48">
        <f t="shared" ref="CR7" ca="1" si="34">CQ7+1</f>
        <v>45802</v>
      </c>
      <c r="CS7" s="48">
        <f t="shared" ref="CS7" ca="1" si="35">CR7+1</f>
        <v>45803</v>
      </c>
      <c r="CT7" s="48">
        <f t="shared" ref="CT7" ca="1" si="36">CS7+1</f>
        <v>45804</v>
      </c>
      <c r="CU7" s="48">
        <f t="shared" ref="CU7" ca="1" si="37">CT7+1</f>
        <v>45805</v>
      </c>
      <c r="CV7" s="48">
        <f t="shared" ref="CV7" ca="1" si="38">CU7+1</f>
        <v>45806</v>
      </c>
      <c r="CW7" s="48">
        <f t="shared" ref="CW7" ca="1" si="39">CV7+1</f>
        <v>45807</v>
      </c>
      <c r="CX7" s="48">
        <f t="shared" ref="CX7" ca="1" si="40">CW7+1</f>
        <v>45808</v>
      </c>
      <c r="CY7" s="48">
        <f t="shared" ref="CY7" ca="1" si="41">CX7+1</f>
        <v>45809</v>
      </c>
      <c r="CZ7" s="48">
        <f t="shared" ref="CZ7" ca="1" si="42">CY7+1</f>
        <v>45810</v>
      </c>
      <c r="DA7" s="48">
        <f t="shared" ref="DA7" ca="1" si="43">CZ7+1</f>
        <v>45811</v>
      </c>
    </row>
    <row r="8" spans="1:105" ht="19.95" customHeight="1">
      <c r="A8" s="4"/>
      <c r="B8" s="11"/>
      <c r="C8" s="11"/>
      <c r="D8" s="11"/>
      <c r="E8" s="12"/>
      <c r="F8" s="12"/>
      <c r="G8" s="12"/>
      <c r="H8" s="20"/>
      <c r="I8" s="49"/>
      <c r="J8" s="50"/>
      <c r="K8" s="50"/>
      <c r="L8" s="50"/>
      <c r="M8" s="50"/>
      <c r="N8" s="50"/>
      <c r="O8" s="50"/>
      <c r="P8" s="51"/>
      <c r="Q8" s="50"/>
      <c r="R8" s="50"/>
      <c r="S8" s="50"/>
      <c r="T8" s="50"/>
      <c r="U8" s="50"/>
      <c r="V8" s="57"/>
      <c r="W8" s="50"/>
      <c r="X8" s="50"/>
      <c r="Y8" s="50"/>
      <c r="Z8" s="50"/>
      <c r="AA8" s="50"/>
      <c r="AB8" s="50"/>
      <c r="AC8" s="57"/>
      <c r="AD8" s="50"/>
      <c r="AE8" s="50"/>
      <c r="AF8" s="50"/>
      <c r="AG8" s="50"/>
      <c r="AH8" s="50"/>
      <c r="AI8" s="50"/>
      <c r="AJ8" s="57"/>
      <c r="AK8" s="50"/>
      <c r="AL8" s="50"/>
      <c r="AM8" s="50"/>
      <c r="AN8" s="50"/>
      <c r="AO8" s="50"/>
      <c r="AP8" s="50"/>
      <c r="AQ8" s="57"/>
      <c r="AR8" s="50"/>
      <c r="AS8" s="50"/>
      <c r="AT8" s="50"/>
      <c r="AU8" s="50"/>
      <c r="AV8" s="50"/>
      <c r="AW8" s="50"/>
      <c r="AX8" s="57"/>
      <c r="AY8" s="50"/>
      <c r="AZ8" s="50"/>
      <c r="BA8" s="50"/>
      <c r="BB8" s="50"/>
      <c r="BC8" s="50"/>
      <c r="BD8" s="50"/>
      <c r="BE8" s="57"/>
      <c r="BF8" s="50"/>
      <c r="BG8" s="50"/>
      <c r="BH8" s="50"/>
      <c r="BI8" s="50"/>
      <c r="BJ8" s="50"/>
      <c r="BK8" s="50"/>
      <c r="BL8" s="61"/>
      <c r="BM8" s="61"/>
      <c r="BN8" s="61"/>
      <c r="BO8" s="61"/>
      <c r="BP8" s="61"/>
      <c r="BQ8" s="61"/>
      <c r="BR8" s="61"/>
      <c r="BS8" s="61"/>
      <c r="BT8" s="61"/>
      <c r="BU8" s="61"/>
      <c r="BV8" s="61"/>
      <c r="BW8" s="61"/>
      <c r="BX8" s="61"/>
      <c r="BY8" s="61"/>
      <c r="BZ8" s="61"/>
      <c r="CA8" s="61"/>
      <c r="CB8" s="61"/>
      <c r="CC8" s="61"/>
      <c r="CD8" s="61"/>
      <c r="CE8" s="61"/>
      <c r="CF8" s="61"/>
      <c r="CG8" s="61"/>
      <c r="CH8" s="61"/>
      <c r="CI8" s="61"/>
      <c r="CJ8" s="61"/>
      <c r="CK8" s="61"/>
      <c r="CL8" s="61"/>
      <c r="CM8" s="61"/>
      <c r="CN8" s="61"/>
      <c r="CO8" s="61"/>
      <c r="CP8" s="61"/>
      <c r="CQ8" s="61"/>
      <c r="CR8" s="61"/>
      <c r="CS8" s="61"/>
      <c r="CT8" s="61"/>
      <c r="CU8" s="61"/>
      <c r="CV8" s="61"/>
      <c r="CW8" s="61"/>
      <c r="CX8" s="61"/>
      <c r="CY8" s="61"/>
      <c r="CZ8" s="61"/>
      <c r="DA8" s="61"/>
    </row>
    <row r="9" spans="1:105" ht="40.049999999999997" customHeight="1">
      <c r="A9" s="4"/>
      <c r="B9" s="21" t="s">
        <v>11</v>
      </c>
      <c r="C9" s="22" t="s">
        <v>12</v>
      </c>
      <c r="D9" s="22" t="s">
        <v>13</v>
      </c>
      <c r="E9" s="22" t="s">
        <v>14</v>
      </c>
      <c r="F9" s="22" t="s">
        <v>15</v>
      </c>
      <c r="G9" s="22" t="s">
        <v>16</v>
      </c>
      <c r="H9" s="23"/>
      <c r="I9" s="52" t="str">
        <f t="shared" ref="I9:BT9" ca="1" si="44">LEFT(TEXT(I7,"ddd"),1)</f>
        <v>T</v>
      </c>
      <c r="J9" s="52" t="str">
        <f t="shared" ca="1" si="44"/>
        <v>F</v>
      </c>
      <c r="K9" s="52" t="str">
        <f t="shared" ca="1" si="44"/>
        <v>S</v>
      </c>
      <c r="L9" s="52" t="str">
        <f t="shared" ca="1" si="44"/>
        <v>S</v>
      </c>
      <c r="M9" s="52" t="str">
        <f t="shared" ca="1" si="44"/>
        <v>M</v>
      </c>
      <c r="N9" s="52" t="str">
        <f t="shared" ca="1" si="44"/>
        <v>T</v>
      </c>
      <c r="O9" s="52" t="str">
        <f t="shared" ca="1" si="44"/>
        <v>W</v>
      </c>
      <c r="P9" s="52" t="str">
        <f t="shared" ca="1" si="44"/>
        <v>T</v>
      </c>
      <c r="Q9" s="52" t="str">
        <f t="shared" ca="1" si="44"/>
        <v>F</v>
      </c>
      <c r="R9" s="52" t="str">
        <f t="shared" ca="1" si="44"/>
        <v>S</v>
      </c>
      <c r="S9" s="52" t="str">
        <f t="shared" ca="1" si="44"/>
        <v>S</v>
      </c>
      <c r="T9" s="52" t="str">
        <f t="shared" ca="1" si="44"/>
        <v>M</v>
      </c>
      <c r="U9" s="52" t="str">
        <f t="shared" ca="1" si="44"/>
        <v>T</v>
      </c>
      <c r="V9" s="52" t="str">
        <f t="shared" ca="1" si="44"/>
        <v>W</v>
      </c>
      <c r="W9" s="52" t="str">
        <f t="shared" ca="1" si="44"/>
        <v>T</v>
      </c>
      <c r="X9" s="52" t="str">
        <f t="shared" ca="1" si="44"/>
        <v>F</v>
      </c>
      <c r="Y9" s="52" t="str">
        <f t="shared" ca="1" si="44"/>
        <v>S</v>
      </c>
      <c r="Z9" s="52" t="str">
        <f t="shared" ca="1" si="44"/>
        <v>S</v>
      </c>
      <c r="AA9" s="52" t="str">
        <f t="shared" ca="1" si="44"/>
        <v>M</v>
      </c>
      <c r="AB9" s="52" t="str">
        <f t="shared" ca="1" si="44"/>
        <v>T</v>
      </c>
      <c r="AC9" s="52" t="str">
        <f t="shared" ca="1" si="44"/>
        <v>W</v>
      </c>
      <c r="AD9" s="52" t="str">
        <f t="shared" ca="1" si="44"/>
        <v>T</v>
      </c>
      <c r="AE9" s="52" t="str">
        <f t="shared" ca="1" si="44"/>
        <v>F</v>
      </c>
      <c r="AF9" s="52" t="str">
        <f t="shared" ca="1" si="44"/>
        <v>S</v>
      </c>
      <c r="AG9" s="52" t="str">
        <f t="shared" ca="1" si="44"/>
        <v>S</v>
      </c>
      <c r="AH9" s="52" t="str">
        <f t="shared" ca="1" si="44"/>
        <v>M</v>
      </c>
      <c r="AI9" s="52" t="str">
        <f t="shared" ca="1" si="44"/>
        <v>T</v>
      </c>
      <c r="AJ9" s="52" t="str">
        <f t="shared" ca="1" si="44"/>
        <v>W</v>
      </c>
      <c r="AK9" s="52" t="str">
        <f t="shared" ca="1" si="44"/>
        <v>T</v>
      </c>
      <c r="AL9" s="52" t="str">
        <f t="shared" ca="1" si="44"/>
        <v>F</v>
      </c>
      <c r="AM9" s="52" t="str">
        <f t="shared" ca="1" si="44"/>
        <v>S</v>
      </c>
      <c r="AN9" s="52" t="str">
        <f t="shared" ca="1" si="44"/>
        <v>S</v>
      </c>
      <c r="AO9" s="52" t="str">
        <f t="shared" ca="1" si="44"/>
        <v>M</v>
      </c>
      <c r="AP9" s="52" t="str">
        <f t="shared" ca="1" si="44"/>
        <v>T</v>
      </c>
      <c r="AQ9" s="52" t="str">
        <f t="shared" ca="1" si="44"/>
        <v>W</v>
      </c>
      <c r="AR9" s="52" t="str">
        <f t="shared" ca="1" si="44"/>
        <v>T</v>
      </c>
      <c r="AS9" s="52" t="str">
        <f t="shared" ca="1" si="44"/>
        <v>F</v>
      </c>
      <c r="AT9" s="52" t="str">
        <f t="shared" ca="1" si="44"/>
        <v>S</v>
      </c>
      <c r="AU9" s="52" t="str">
        <f t="shared" ca="1" si="44"/>
        <v>S</v>
      </c>
      <c r="AV9" s="52" t="str">
        <f t="shared" ca="1" si="44"/>
        <v>M</v>
      </c>
      <c r="AW9" s="52" t="str">
        <f t="shared" ca="1" si="44"/>
        <v>T</v>
      </c>
      <c r="AX9" s="52" t="str">
        <f t="shared" ca="1" si="44"/>
        <v>W</v>
      </c>
      <c r="AY9" s="52" t="str">
        <f t="shared" ca="1" si="44"/>
        <v>T</v>
      </c>
      <c r="AZ9" s="52" t="str">
        <f t="shared" ca="1" si="44"/>
        <v>F</v>
      </c>
      <c r="BA9" s="52" t="str">
        <f t="shared" ca="1" si="44"/>
        <v>S</v>
      </c>
      <c r="BB9" s="52" t="str">
        <f t="shared" ca="1" si="44"/>
        <v>S</v>
      </c>
      <c r="BC9" s="52" t="str">
        <f t="shared" ca="1" si="44"/>
        <v>M</v>
      </c>
      <c r="BD9" s="52" t="str">
        <f t="shared" ca="1" si="44"/>
        <v>T</v>
      </c>
      <c r="BE9" s="52" t="str">
        <f t="shared" ca="1" si="44"/>
        <v>W</v>
      </c>
      <c r="BF9" s="52" t="str">
        <f t="shared" ca="1" si="44"/>
        <v>T</v>
      </c>
      <c r="BG9" s="52" t="str">
        <f t="shared" ca="1" si="44"/>
        <v>F</v>
      </c>
      <c r="BH9" s="52" t="str">
        <f t="shared" ca="1" si="44"/>
        <v>S</v>
      </c>
      <c r="BI9" s="52" t="str">
        <f t="shared" ca="1" si="44"/>
        <v>S</v>
      </c>
      <c r="BJ9" s="52" t="str">
        <f t="shared" ca="1" si="44"/>
        <v>M</v>
      </c>
      <c r="BK9" s="52" t="str">
        <f t="shared" ca="1" si="44"/>
        <v>T</v>
      </c>
      <c r="BL9" s="52" t="str">
        <f t="shared" ca="1" si="44"/>
        <v>W</v>
      </c>
      <c r="BM9" s="52" t="str">
        <f t="shared" ca="1" si="44"/>
        <v>T</v>
      </c>
      <c r="BN9" s="52" t="str">
        <f t="shared" ca="1" si="44"/>
        <v>F</v>
      </c>
      <c r="BO9" s="52" t="str">
        <f t="shared" ca="1" si="44"/>
        <v>S</v>
      </c>
      <c r="BP9" s="52" t="str">
        <f t="shared" ca="1" si="44"/>
        <v>S</v>
      </c>
      <c r="BQ9" s="52" t="str">
        <f t="shared" ca="1" si="44"/>
        <v>M</v>
      </c>
      <c r="BR9" s="52" t="str">
        <f t="shared" ca="1" si="44"/>
        <v>T</v>
      </c>
      <c r="BS9" s="52" t="str">
        <f t="shared" ca="1" si="44"/>
        <v>W</v>
      </c>
      <c r="BT9" s="52" t="str">
        <f t="shared" ca="1" si="44"/>
        <v>T</v>
      </c>
      <c r="BU9" s="52" t="str">
        <f t="shared" ref="BU9:DA9" ca="1" si="45">LEFT(TEXT(BU7,"ddd"),1)</f>
        <v>F</v>
      </c>
      <c r="BV9" s="52" t="str">
        <f t="shared" ca="1" si="45"/>
        <v>S</v>
      </c>
      <c r="BW9" s="52" t="str">
        <f t="shared" ca="1" si="45"/>
        <v>S</v>
      </c>
      <c r="BX9" s="52" t="str">
        <f t="shared" ca="1" si="45"/>
        <v>M</v>
      </c>
      <c r="BY9" s="52" t="str">
        <f t="shared" ca="1" si="45"/>
        <v>T</v>
      </c>
      <c r="BZ9" s="52" t="str">
        <f t="shared" ca="1" si="45"/>
        <v>W</v>
      </c>
      <c r="CA9" s="52" t="str">
        <f t="shared" ca="1" si="45"/>
        <v>T</v>
      </c>
      <c r="CB9" s="52" t="str">
        <f t="shared" ca="1" si="45"/>
        <v>F</v>
      </c>
      <c r="CC9" s="52" t="str">
        <f t="shared" ca="1" si="45"/>
        <v>S</v>
      </c>
      <c r="CD9" s="52" t="str">
        <f t="shared" ca="1" si="45"/>
        <v>S</v>
      </c>
      <c r="CE9" s="52" t="str">
        <f t="shared" ca="1" si="45"/>
        <v>M</v>
      </c>
      <c r="CF9" s="52" t="str">
        <f t="shared" ca="1" si="45"/>
        <v>T</v>
      </c>
      <c r="CG9" s="52" t="str">
        <f t="shared" ca="1" si="45"/>
        <v>W</v>
      </c>
      <c r="CH9" s="52" t="str">
        <f t="shared" ca="1" si="45"/>
        <v>T</v>
      </c>
      <c r="CI9" s="52" t="str">
        <f t="shared" ca="1" si="45"/>
        <v>F</v>
      </c>
      <c r="CJ9" s="52" t="str">
        <f t="shared" ca="1" si="45"/>
        <v>S</v>
      </c>
      <c r="CK9" s="52" t="str">
        <f t="shared" ca="1" si="45"/>
        <v>S</v>
      </c>
      <c r="CL9" s="52" t="str">
        <f t="shared" ca="1" si="45"/>
        <v>M</v>
      </c>
      <c r="CM9" s="52" t="str">
        <f t="shared" ca="1" si="45"/>
        <v>T</v>
      </c>
      <c r="CN9" s="52" t="str">
        <f t="shared" ca="1" si="45"/>
        <v>W</v>
      </c>
      <c r="CO9" s="52" t="str">
        <f t="shared" ca="1" si="45"/>
        <v>T</v>
      </c>
      <c r="CP9" s="52" t="str">
        <f t="shared" ca="1" si="45"/>
        <v>F</v>
      </c>
      <c r="CQ9" s="52" t="str">
        <f t="shared" ca="1" si="45"/>
        <v>S</v>
      </c>
      <c r="CR9" s="52" t="str">
        <f t="shared" ca="1" si="45"/>
        <v>S</v>
      </c>
      <c r="CS9" s="52" t="str">
        <f t="shared" ca="1" si="45"/>
        <v>M</v>
      </c>
      <c r="CT9" s="52" t="str">
        <f t="shared" ca="1" si="45"/>
        <v>T</v>
      </c>
      <c r="CU9" s="52" t="str">
        <f t="shared" ca="1" si="45"/>
        <v>W</v>
      </c>
      <c r="CV9" s="52" t="str">
        <f t="shared" ca="1" si="45"/>
        <v>T</v>
      </c>
      <c r="CW9" s="52" t="str">
        <f t="shared" ca="1" si="45"/>
        <v>F</v>
      </c>
      <c r="CX9" s="52" t="str">
        <f t="shared" ca="1" si="45"/>
        <v>S</v>
      </c>
      <c r="CY9" s="52" t="str">
        <f t="shared" ca="1" si="45"/>
        <v>S</v>
      </c>
      <c r="CZ9" s="52" t="str">
        <f t="shared" ca="1" si="45"/>
        <v>M</v>
      </c>
      <c r="DA9" s="52" t="str">
        <f t="shared" ca="1" si="45"/>
        <v>T</v>
      </c>
    </row>
    <row r="10" spans="1:105" ht="30" hidden="1" customHeight="1">
      <c r="B10" s="24"/>
      <c r="C10" s="25"/>
      <c r="D10" s="26"/>
      <c r="E10" s="25"/>
      <c r="F10" s="27">
        <f t="shared" ref="F10" si="46">DATE(2025,2,17)</f>
        <v>45705</v>
      </c>
      <c r="G10" s="28"/>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row>
    <row r="11" spans="1:105" s="1" customFormat="1" ht="40.049999999999997" customHeight="1">
      <c r="A11" s="4"/>
      <c r="B11" s="29" t="s">
        <v>17</v>
      </c>
      <c r="C11" s="30"/>
      <c r="D11" s="30"/>
      <c r="E11" s="31"/>
      <c r="F11" s="32"/>
      <c r="G11" s="33"/>
      <c r="H11" s="30"/>
      <c r="I11" s="54" t="str">
        <f t="shared" ref="I11:X20" ca="1" si="47">IF(AND($C11="Goal",I$7&gt;=$F11,I$7&lt;=$F11+$G11-1),2,IF(AND($C11="Milestone",I$7&gt;=$F11,I$7&lt;=$F11+$G11-1),1,""))</f>
        <v/>
      </c>
      <c r="J11" s="54" t="str">
        <f t="shared" ca="1" si="47"/>
        <v/>
      </c>
      <c r="K11" s="54" t="str">
        <f t="shared" ca="1" si="47"/>
        <v/>
      </c>
      <c r="L11" s="54" t="str">
        <f t="shared" ca="1" si="47"/>
        <v/>
      </c>
      <c r="M11" s="54" t="str">
        <f t="shared" ca="1" si="47"/>
        <v/>
      </c>
      <c r="N11" s="54" t="str">
        <f t="shared" ca="1" si="47"/>
        <v/>
      </c>
      <c r="O11" s="54" t="str">
        <f t="shared" ca="1" si="47"/>
        <v/>
      </c>
      <c r="P11" s="54" t="str">
        <f t="shared" ca="1" si="47"/>
        <v/>
      </c>
      <c r="Q11" s="54" t="str">
        <f t="shared" ca="1" si="47"/>
        <v/>
      </c>
      <c r="R11" s="54" t="str">
        <f t="shared" ca="1" si="47"/>
        <v/>
      </c>
      <c r="S11" s="54" t="str">
        <f t="shared" ca="1" si="47"/>
        <v/>
      </c>
      <c r="T11" s="54" t="str">
        <f t="shared" ca="1" si="47"/>
        <v/>
      </c>
      <c r="U11" s="54" t="str">
        <f t="shared" ca="1" si="47"/>
        <v/>
      </c>
      <c r="V11" s="54" t="str">
        <f t="shared" ca="1" si="47"/>
        <v/>
      </c>
      <c r="W11" s="54" t="str">
        <f t="shared" ca="1" si="47"/>
        <v/>
      </c>
      <c r="X11" s="54" t="str">
        <f t="shared" ca="1" si="47"/>
        <v/>
      </c>
      <c r="Y11" s="54" t="str">
        <f t="shared" ref="Y11:AN20" ca="1" si="48">IF(AND($C11="Goal",Y$7&gt;=$F11,Y$7&lt;=$F11+$G11-1),2,IF(AND($C11="Milestone",Y$7&gt;=$F11,Y$7&lt;=$F11+$G11-1),1,""))</f>
        <v/>
      </c>
      <c r="Z11" s="54" t="str">
        <f t="shared" ca="1" si="48"/>
        <v/>
      </c>
      <c r="AA11" s="54" t="str">
        <f t="shared" ca="1" si="48"/>
        <v/>
      </c>
      <c r="AB11" s="54" t="str">
        <f t="shared" ca="1" si="48"/>
        <v/>
      </c>
      <c r="AC11" s="54" t="str">
        <f t="shared" ca="1" si="48"/>
        <v/>
      </c>
      <c r="AD11" s="54" t="str">
        <f t="shared" ca="1" si="48"/>
        <v/>
      </c>
      <c r="AE11" s="54" t="str">
        <f t="shared" ca="1" si="48"/>
        <v/>
      </c>
      <c r="AF11" s="54" t="str">
        <f t="shared" ca="1" si="48"/>
        <v/>
      </c>
      <c r="AG11" s="54" t="str">
        <f t="shared" ca="1" si="48"/>
        <v/>
      </c>
      <c r="AH11" s="54" t="str">
        <f t="shared" ca="1" si="48"/>
        <v/>
      </c>
      <c r="AI11" s="54" t="str">
        <f t="shared" ca="1" si="48"/>
        <v/>
      </c>
      <c r="AJ11" s="54" t="str">
        <f t="shared" ca="1" si="48"/>
        <v/>
      </c>
      <c r="AK11" s="54" t="str">
        <f t="shared" ca="1" si="48"/>
        <v/>
      </c>
      <c r="AL11" s="54" t="str">
        <f t="shared" ca="1" si="48"/>
        <v/>
      </c>
      <c r="AM11" s="54" t="str">
        <f t="shared" ca="1" si="48"/>
        <v/>
      </c>
      <c r="AN11" s="54" t="str">
        <f t="shared" ca="1" si="48"/>
        <v/>
      </c>
      <c r="AO11" s="54" t="str">
        <f t="shared" ref="AO11:BD20" ca="1" si="49">IF(AND($C11="Goal",AO$7&gt;=$F11,AO$7&lt;=$F11+$G11-1),2,IF(AND($C11="Milestone",AO$7&gt;=$F11,AO$7&lt;=$F11+$G11-1),1,""))</f>
        <v/>
      </c>
      <c r="AP11" s="54" t="str">
        <f t="shared" ca="1" si="49"/>
        <v/>
      </c>
      <c r="AQ11" s="54" t="str">
        <f t="shared" ca="1" si="49"/>
        <v/>
      </c>
      <c r="AR11" s="54" t="str">
        <f t="shared" ca="1" si="49"/>
        <v/>
      </c>
      <c r="AS11" s="54" t="str">
        <f t="shared" ca="1" si="49"/>
        <v/>
      </c>
      <c r="AT11" s="54" t="str">
        <f t="shared" ca="1" si="49"/>
        <v/>
      </c>
      <c r="AU11" s="54" t="str">
        <f t="shared" ca="1" si="49"/>
        <v/>
      </c>
      <c r="AV11" s="54" t="str">
        <f t="shared" ca="1" si="49"/>
        <v/>
      </c>
      <c r="AW11" s="54" t="str">
        <f t="shared" ca="1" si="49"/>
        <v/>
      </c>
      <c r="AX11" s="54" t="str">
        <f t="shared" ca="1" si="49"/>
        <v/>
      </c>
      <c r="AY11" s="54" t="str">
        <f t="shared" ca="1" si="49"/>
        <v/>
      </c>
      <c r="AZ11" s="54" t="str">
        <f t="shared" ca="1" si="49"/>
        <v/>
      </c>
      <c r="BA11" s="54" t="str">
        <f t="shared" ca="1" si="49"/>
        <v/>
      </c>
      <c r="BB11" s="54" t="str">
        <f t="shared" ca="1" si="49"/>
        <v/>
      </c>
      <c r="BC11" s="54" t="str">
        <f t="shared" ca="1" si="49"/>
        <v/>
      </c>
      <c r="BD11" s="54" t="str">
        <f t="shared" ca="1" si="49"/>
        <v/>
      </c>
      <c r="BE11" s="54" t="str">
        <f t="shared" ref="BE11:BT26" ca="1" si="50">IF(AND($C11="Goal",BE$7&gt;=$F11,BE$7&lt;=$F11+$G11-1),2,IF(AND($C11="Milestone",BE$7&gt;=$F11,BE$7&lt;=$F11+$G11-1),1,""))</f>
        <v/>
      </c>
      <c r="BF11" s="54" t="str">
        <f t="shared" ca="1" si="50"/>
        <v/>
      </c>
      <c r="BG11" s="54" t="str">
        <f t="shared" ca="1" si="50"/>
        <v/>
      </c>
      <c r="BH11" s="54" t="str">
        <f t="shared" ca="1" si="50"/>
        <v/>
      </c>
      <c r="BI11" s="54" t="str">
        <f t="shared" ca="1" si="50"/>
        <v/>
      </c>
      <c r="BJ11" s="54" t="str">
        <f t="shared" ca="1" si="50"/>
        <v/>
      </c>
      <c r="BK11" s="54" t="str">
        <f t="shared" ca="1" si="50"/>
        <v/>
      </c>
      <c r="BL11" s="54" t="str">
        <f t="shared" ca="1" si="50"/>
        <v/>
      </c>
      <c r="BM11" s="54" t="str">
        <f t="shared" ca="1" si="50"/>
        <v/>
      </c>
      <c r="BN11" s="54" t="str">
        <f t="shared" ca="1" si="50"/>
        <v/>
      </c>
      <c r="BO11" s="54" t="str">
        <f t="shared" ca="1" si="50"/>
        <v/>
      </c>
      <c r="BP11" s="54" t="str">
        <f t="shared" ca="1" si="50"/>
        <v/>
      </c>
      <c r="BQ11" s="54" t="str">
        <f t="shared" ca="1" si="50"/>
        <v/>
      </c>
      <c r="BR11" s="54" t="str">
        <f t="shared" ca="1" si="50"/>
        <v/>
      </c>
      <c r="BS11" s="54" t="str">
        <f t="shared" ca="1" si="50"/>
        <v/>
      </c>
      <c r="BT11" s="54" t="str">
        <f t="shared" ca="1" si="50"/>
        <v/>
      </c>
      <c r="BU11" s="54" t="str">
        <f t="shared" ref="BU11:CJ26" ca="1" si="51">IF(AND($C11="Goal",BU$7&gt;=$F11,BU$7&lt;=$F11+$G11-1),2,IF(AND($C11="Milestone",BU$7&gt;=$F11,BU$7&lt;=$F11+$G11-1),1,""))</f>
        <v/>
      </c>
      <c r="BV11" s="54" t="str">
        <f t="shared" ca="1" si="51"/>
        <v/>
      </c>
      <c r="BW11" s="54" t="str">
        <f t="shared" ca="1" si="51"/>
        <v/>
      </c>
      <c r="BX11" s="54" t="str">
        <f t="shared" ca="1" si="51"/>
        <v/>
      </c>
      <c r="BY11" s="54" t="str">
        <f t="shared" ca="1" si="51"/>
        <v/>
      </c>
      <c r="BZ11" s="54" t="str">
        <f t="shared" ca="1" si="51"/>
        <v/>
      </c>
      <c r="CA11" s="54" t="str">
        <f t="shared" ca="1" si="51"/>
        <v/>
      </c>
      <c r="CB11" s="54" t="str">
        <f t="shared" ca="1" si="51"/>
        <v/>
      </c>
      <c r="CC11" s="54" t="str">
        <f t="shared" ca="1" si="51"/>
        <v/>
      </c>
      <c r="CD11" s="54" t="str">
        <f t="shared" ca="1" si="51"/>
        <v/>
      </c>
      <c r="CE11" s="54" t="str">
        <f t="shared" ca="1" si="51"/>
        <v/>
      </c>
      <c r="CF11" s="54" t="str">
        <f t="shared" ca="1" si="51"/>
        <v/>
      </c>
      <c r="CG11" s="54" t="str">
        <f t="shared" ca="1" si="51"/>
        <v/>
      </c>
      <c r="CH11" s="54" t="str">
        <f t="shared" ca="1" si="51"/>
        <v/>
      </c>
      <c r="CI11" s="54" t="str">
        <f t="shared" ca="1" si="51"/>
        <v/>
      </c>
      <c r="CJ11" s="54" t="str">
        <f t="shared" ca="1" si="51"/>
        <v/>
      </c>
      <c r="CK11" s="54" t="str">
        <f t="shared" ref="CK11:DA25" ca="1" si="52">IF(AND($C11="Goal",CK$7&gt;=$F11,CK$7&lt;=$F11+$G11-1),2,IF(AND($C11="Milestone",CK$7&gt;=$F11,CK$7&lt;=$F11+$G11-1),1,""))</f>
        <v/>
      </c>
      <c r="CL11" s="54" t="str">
        <f t="shared" ca="1" si="52"/>
        <v/>
      </c>
      <c r="CM11" s="54" t="str">
        <f t="shared" ca="1" si="52"/>
        <v/>
      </c>
      <c r="CN11" s="54" t="str">
        <f t="shared" ca="1" si="52"/>
        <v/>
      </c>
      <c r="CO11" s="54" t="str">
        <f t="shared" ca="1" si="52"/>
        <v/>
      </c>
      <c r="CP11" s="54" t="str">
        <f t="shared" ca="1" si="52"/>
        <v/>
      </c>
      <c r="CQ11" s="54" t="str">
        <f t="shared" ca="1" si="52"/>
        <v/>
      </c>
      <c r="CR11" s="54" t="str">
        <f t="shared" ca="1" si="52"/>
        <v/>
      </c>
      <c r="CS11" s="54" t="str">
        <f t="shared" ca="1" si="52"/>
        <v/>
      </c>
      <c r="CT11" s="54" t="str">
        <f t="shared" ca="1" si="52"/>
        <v/>
      </c>
      <c r="CU11" s="54" t="str">
        <f t="shared" ca="1" si="52"/>
        <v/>
      </c>
      <c r="CV11" s="54" t="str">
        <f t="shared" ca="1" si="52"/>
        <v/>
      </c>
      <c r="CW11" s="54" t="str">
        <f t="shared" ca="1" si="52"/>
        <v/>
      </c>
      <c r="CX11" s="54" t="str">
        <f t="shared" ca="1" si="52"/>
        <v/>
      </c>
      <c r="CY11" s="54" t="str">
        <f t="shared" ca="1" si="52"/>
        <v/>
      </c>
      <c r="CZ11" s="54" t="str">
        <f t="shared" ca="1" si="52"/>
        <v/>
      </c>
      <c r="DA11" s="54" t="str">
        <f t="shared" ca="1" si="52"/>
        <v/>
      </c>
    </row>
    <row r="12" spans="1:105" s="1" customFormat="1" ht="40.049999999999997" customHeight="1">
      <c r="A12" s="4"/>
      <c r="B12" s="34" t="s">
        <v>18</v>
      </c>
      <c r="C12" s="30" t="s">
        <v>19</v>
      </c>
      <c r="D12" s="30"/>
      <c r="E12" s="35">
        <v>1</v>
      </c>
      <c r="F12" s="32">
        <f>DATE(2025,2,17)</f>
        <v>45705</v>
      </c>
      <c r="G12" s="33">
        <v>2</v>
      </c>
      <c r="H12" s="30"/>
      <c r="I12" s="54" t="str">
        <f t="shared" ref="I12:I25" ca="1" si="53">IF(AND($C12="Goal",I$7&gt;=$F12,I$7&lt;=$F12+$G12-1),2,IF(AND($C12="Milestone",I$7&gt;=$F12,I$7&lt;=$F12+$G12-1),1,""))</f>
        <v/>
      </c>
      <c r="J12" s="54" t="str">
        <f t="shared" ca="1" si="47"/>
        <v/>
      </c>
      <c r="K12" s="54" t="str">
        <f t="shared" ca="1" si="47"/>
        <v/>
      </c>
      <c r="L12" s="54" t="str">
        <f t="shared" ca="1" si="47"/>
        <v/>
      </c>
      <c r="M12" s="54" t="str">
        <f t="shared" ca="1" si="47"/>
        <v/>
      </c>
      <c r="N12" s="54" t="str">
        <f t="shared" ca="1" si="47"/>
        <v/>
      </c>
      <c r="O12" s="54" t="str">
        <f t="shared" ca="1" si="47"/>
        <v/>
      </c>
      <c r="P12" s="54" t="str">
        <f t="shared" ca="1" si="47"/>
        <v/>
      </c>
      <c r="Q12" s="54" t="str">
        <f t="shared" ca="1" si="47"/>
        <v/>
      </c>
      <c r="R12" s="54" t="str">
        <f t="shared" ca="1" si="47"/>
        <v/>
      </c>
      <c r="S12" s="54" t="str">
        <f t="shared" ca="1" si="47"/>
        <v/>
      </c>
      <c r="T12" s="54" t="str">
        <f t="shared" ca="1" si="47"/>
        <v/>
      </c>
      <c r="U12" s="54" t="str">
        <f t="shared" ca="1" si="47"/>
        <v/>
      </c>
      <c r="V12" s="54" t="str">
        <f t="shared" ca="1" si="47"/>
        <v/>
      </c>
      <c r="W12" s="54" t="str">
        <f t="shared" ca="1" si="47"/>
        <v/>
      </c>
      <c r="X12" s="54" t="str">
        <f t="shared" ca="1" si="47"/>
        <v/>
      </c>
      <c r="Y12" s="54" t="str">
        <f t="shared" ca="1" si="48"/>
        <v/>
      </c>
      <c r="Z12" s="54" t="str">
        <f t="shared" ca="1" si="48"/>
        <v/>
      </c>
      <c r="AA12" s="54" t="str">
        <f t="shared" ca="1" si="48"/>
        <v/>
      </c>
      <c r="AB12" s="54" t="str">
        <f t="shared" ca="1" si="48"/>
        <v/>
      </c>
      <c r="AC12" s="54" t="str">
        <f t="shared" ca="1" si="48"/>
        <v/>
      </c>
      <c r="AD12" s="54" t="str">
        <f t="shared" ca="1" si="48"/>
        <v/>
      </c>
      <c r="AE12" s="54" t="str">
        <f t="shared" ca="1" si="48"/>
        <v/>
      </c>
      <c r="AF12" s="54" t="str">
        <f t="shared" ca="1" si="48"/>
        <v/>
      </c>
      <c r="AG12" s="54" t="str">
        <f t="shared" ca="1" si="48"/>
        <v/>
      </c>
      <c r="AH12" s="54" t="str">
        <f t="shared" ca="1" si="48"/>
        <v/>
      </c>
      <c r="AI12" s="54" t="str">
        <f t="shared" ca="1" si="48"/>
        <v/>
      </c>
      <c r="AJ12" s="54" t="str">
        <f t="shared" ca="1" si="48"/>
        <v/>
      </c>
      <c r="AK12" s="54" t="str">
        <f t="shared" ca="1" si="48"/>
        <v/>
      </c>
      <c r="AL12" s="54" t="str">
        <f t="shared" ca="1" si="48"/>
        <v/>
      </c>
      <c r="AM12" s="54" t="str">
        <f t="shared" ca="1" si="48"/>
        <v/>
      </c>
      <c r="AN12" s="54" t="str">
        <f t="shared" ca="1" si="48"/>
        <v/>
      </c>
      <c r="AO12" s="54" t="str">
        <f t="shared" ca="1" si="49"/>
        <v/>
      </c>
      <c r="AP12" s="54" t="str">
        <f t="shared" ca="1" si="49"/>
        <v/>
      </c>
      <c r="AQ12" s="54" t="str">
        <f t="shared" ca="1" si="49"/>
        <v/>
      </c>
      <c r="AR12" s="54" t="str">
        <f t="shared" ca="1" si="49"/>
        <v/>
      </c>
      <c r="AS12" s="54" t="str">
        <f t="shared" ca="1" si="49"/>
        <v/>
      </c>
      <c r="AT12" s="54" t="str">
        <f t="shared" ca="1" si="49"/>
        <v/>
      </c>
      <c r="AU12" s="54" t="str">
        <f t="shared" ca="1" si="49"/>
        <v/>
      </c>
      <c r="AV12" s="54" t="str">
        <f t="shared" ca="1" si="49"/>
        <v/>
      </c>
      <c r="AW12" s="54" t="str">
        <f t="shared" ca="1" si="49"/>
        <v/>
      </c>
      <c r="AX12" s="54" t="str">
        <f t="shared" ca="1" si="49"/>
        <v/>
      </c>
      <c r="AY12" s="54" t="str">
        <f t="shared" ca="1" si="49"/>
        <v/>
      </c>
      <c r="AZ12" s="54" t="str">
        <f t="shared" ca="1" si="49"/>
        <v/>
      </c>
      <c r="BA12" s="54" t="str">
        <f t="shared" ca="1" si="49"/>
        <v/>
      </c>
      <c r="BB12" s="54" t="str">
        <f t="shared" ca="1" si="49"/>
        <v/>
      </c>
      <c r="BC12" s="54" t="str">
        <f t="shared" ca="1" si="49"/>
        <v/>
      </c>
      <c r="BD12" s="54" t="str">
        <f t="shared" ca="1" si="49"/>
        <v/>
      </c>
      <c r="BE12" s="54" t="str">
        <f t="shared" ca="1" si="50"/>
        <v/>
      </c>
      <c r="BF12" s="54" t="str">
        <f t="shared" ca="1" si="50"/>
        <v/>
      </c>
      <c r="BG12" s="54" t="str">
        <f t="shared" ca="1" si="50"/>
        <v/>
      </c>
      <c r="BH12" s="54" t="str">
        <f t="shared" ca="1" si="50"/>
        <v/>
      </c>
      <c r="BI12" s="54" t="str">
        <f t="shared" ca="1" si="50"/>
        <v/>
      </c>
      <c r="BJ12" s="54" t="str">
        <f t="shared" ca="1" si="50"/>
        <v/>
      </c>
      <c r="BK12" s="54" t="str">
        <f t="shared" ca="1" si="50"/>
        <v/>
      </c>
      <c r="BL12" s="54" t="str">
        <f t="shared" ca="1" si="50"/>
        <v/>
      </c>
      <c r="BM12" s="54" t="str">
        <f t="shared" ca="1" si="50"/>
        <v/>
      </c>
      <c r="BN12" s="54" t="str">
        <f t="shared" ca="1" si="50"/>
        <v/>
      </c>
      <c r="BO12" s="54" t="str">
        <f t="shared" ca="1" si="50"/>
        <v/>
      </c>
      <c r="BP12" s="54" t="str">
        <f t="shared" ca="1" si="50"/>
        <v/>
      </c>
      <c r="BQ12" s="54" t="str">
        <f t="shared" ca="1" si="50"/>
        <v/>
      </c>
      <c r="BR12" s="54" t="str">
        <f t="shared" ca="1" si="50"/>
        <v/>
      </c>
      <c r="BS12" s="54" t="str">
        <f t="shared" ca="1" si="50"/>
        <v/>
      </c>
      <c r="BT12" s="54" t="str">
        <f t="shared" ca="1" si="50"/>
        <v/>
      </c>
      <c r="BU12" s="54" t="str">
        <f t="shared" ca="1" si="51"/>
        <v/>
      </c>
      <c r="BV12" s="54" t="str">
        <f t="shared" ca="1" si="51"/>
        <v/>
      </c>
      <c r="BW12" s="54" t="str">
        <f t="shared" ca="1" si="51"/>
        <v/>
      </c>
      <c r="BX12" s="54" t="str">
        <f t="shared" ca="1" si="51"/>
        <v/>
      </c>
      <c r="BY12" s="54" t="str">
        <f t="shared" ca="1" si="51"/>
        <v/>
      </c>
      <c r="BZ12" s="54" t="str">
        <f t="shared" ca="1" si="51"/>
        <v/>
      </c>
      <c r="CA12" s="54" t="str">
        <f t="shared" ca="1" si="51"/>
        <v/>
      </c>
      <c r="CB12" s="54" t="str">
        <f t="shared" ca="1" si="51"/>
        <v/>
      </c>
      <c r="CC12" s="54" t="str">
        <f t="shared" ca="1" si="51"/>
        <v/>
      </c>
      <c r="CD12" s="54" t="str">
        <f t="shared" ca="1" si="51"/>
        <v/>
      </c>
      <c r="CE12" s="54" t="str">
        <f t="shared" ca="1" si="51"/>
        <v/>
      </c>
      <c r="CF12" s="54" t="str">
        <f t="shared" ca="1" si="51"/>
        <v/>
      </c>
      <c r="CG12" s="54" t="str">
        <f t="shared" ca="1" si="51"/>
        <v/>
      </c>
      <c r="CH12" s="54" t="str">
        <f t="shared" ca="1" si="51"/>
        <v/>
      </c>
      <c r="CI12" s="54" t="str">
        <f t="shared" ca="1" si="51"/>
        <v/>
      </c>
      <c r="CJ12" s="54" t="str">
        <f t="shared" ca="1" si="51"/>
        <v/>
      </c>
      <c r="CK12" s="54" t="str">
        <f t="shared" ca="1" si="52"/>
        <v/>
      </c>
      <c r="CL12" s="54" t="str">
        <f t="shared" ca="1" si="52"/>
        <v/>
      </c>
      <c r="CM12" s="54" t="str">
        <f t="shared" ca="1" si="52"/>
        <v/>
      </c>
      <c r="CN12" s="54" t="str">
        <f t="shared" ca="1" si="52"/>
        <v/>
      </c>
      <c r="CO12" s="54" t="str">
        <f t="shared" ca="1" si="52"/>
        <v/>
      </c>
      <c r="CP12" s="54" t="str">
        <f t="shared" ca="1" si="52"/>
        <v/>
      </c>
      <c r="CQ12" s="54" t="str">
        <f t="shared" ca="1" si="52"/>
        <v/>
      </c>
      <c r="CR12" s="54" t="str">
        <f t="shared" ca="1" si="52"/>
        <v/>
      </c>
      <c r="CS12" s="54" t="str">
        <f t="shared" ca="1" si="52"/>
        <v/>
      </c>
      <c r="CT12" s="54" t="str">
        <f t="shared" ca="1" si="52"/>
        <v/>
      </c>
      <c r="CU12" s="54" t="str">
        <f t="shared" ca="1" si="52"/>
        <v/>
      </c>
      <c r="CV12" s="54" t="str">
        <f t="shared" ca="1" si="52"/>
        <v/>
      </c>
      <c r="CW12" s="54" t="str">
        <f t="shared" ca="1" si="52"/>
        <v/>
      </c>
      <c r="CX12" s="54" t="str">
        <f t="shared" ca="1" si="52"/>
        <v/>
      </c>
      <c r="CY12" s="54" t="str">
        <f t="shared" ca="1" si="52"/>
        <v/>
      </c>
      <c r="CZ12" s="54" t="str">
        <f t="shared" ca="1" si="52"/>
        <v/>
      </c>
      <c r="DA12" s="54" t="str">
        <f t="shared" ca="1" si="52"/>
        <v/>
      </c>
    </row>
    <row r="13" spans="1:105" s="1" customFormat="1" ht="40.049999999999997" customHeight="1">
      <c r="A13" s="4"/>
      <c r="B13" s="34" t="s">
        <v>20</v>
      </c>
      <c r="C13" s="30" t="s">
        <v>19</v>
      </c>
      <c r="D13" s="30"/>
      <c r="E13" s="31">
        <v>1</v>
      </c>
      <c r="F13" s="32">
        <f>DATE(2025,2,19)</f>
        <v>45707</v>
      </c>
      <c r="G13" s="33">
        <v>26</v>
      </c>
      <c r="H13" s="30"/>
      <c r="I13" s="54" t="str">
        <f t="shared" ca="1" si="53"/>
        <v/>
      </c>
      <c r="J13" s="54" t="str">
        <f t="shared" ca="1" si="47"/>
        <v/>
      </c>
      <c r="K13" s="54" t="str">
        <f t="shared" ca="1" si="47"/>
        <v/>
      </c>
      <c r="L13" s="54" t="str">
        <f t="shared" ca="1" si="47"/>
        <v/>
      </c>
      <c r="M13" s="54" t="str">
        <f t="shared" ca="1" si="47"/>
        <v/>
      </c>
      <c r="N13" s="54" t="str">
        <f t="shared" ca="1" si="47"/>
        <v/>
      </c>
      <c r="O13" s="54" t="str">
        <f t="shared" ca="1" si="47"/>
        <v/>
      </c>
      <c r="P13" s="54" t="str">
        <f t="shared" ca="1" si="47"/>
        <v/>
      </c>
      <c r="Q13" s="54" t="str">
        <f t="shared" ca="1" si="47"/>
        <v/>
      </c>
      <c r="R13" s="54" t="str">
        <f t="shared" ca="1" si="47"/>
        <v/>
      </c>
      <c r="S13" s="54" t="str">
        <f t="shared" ca="1" si="47"/>
        <v/>
      </c>
      <c r="T13" s="54" t="str">
        <f t="shared" ca="1" si="47"/>
        <v/>
      </c>
      <c r="U13" s="54" t="str">
        <f t="shared" ca="1" si="47"/>
        <v/>
      </c>
      <c r="V13" s="54" t="str">
        <f t="shared" ca="1" si="47"/>
        <v/>
      </c>
      <c r="W13" s="54" t="str">
        <f t="shared" ca="1" si="47"/>
        <v/>
      </c>
      <c r="X13" s="54" t="str">
        <f t="shared" ca="1" si="47"/>
        <v/>
      </c>
      <c r="Y13" s="54" t="str">
        <f t="shared" ca="1" si="48"/>
        <v/>
      </c>
      <c r="Z13" s="54" t="str">
        <f t="shared" ca="1" si="48"/>
        <v/>
      </c>
      <c r="AA13" s="54" t="str">
        <f t="shared" ca="1" si="48"/>
        <v/>
      </c>
      <c r="AB13" s="54" t="str">
        <f t="shared" ca="1" si="48"/>
        <v/>
      </c>
      <c r="AC13" s="54" t="str">
        <f t="shared" ca="1" si="48"/>
        <v/>
      </c>
      <c r="AD13" s="54" t="str">
        <f t="shared" ca="1" si="48"/>
        <v/>
      </c>
      <c r="AE13" s="54" t="str">
        <f t="shared" ca="1" si="48"/>
        <v/>
      </c>
      <c r="AF13" s="54" t="str">
        <f t="shared" ca="1" si="48"/>
        <v/>
      </c>
      <c r="AG13" s="54" t="str">
        <f t="shared" ca="1" si="48"/>
        <v/>
      </c>
      <c r="AH13" s="54" t="str">
        <f t="shared" ca="1" si="48"/>
        <v/>
      </c>
      <c r="AI13" s="54" t="str">
        <f t="shared" ca="1" si="48"/>
        <v/>
      </c>
      <c r="AJ13" s="54" t="str">
        <f t="shared" ca="1" si="48"/>
        <v/>
      </c>
      <c r="AK13" s="54" t="str">
        <f t="shared" ca="1" si="48"/>
        <v/>
      </c>
      <c r="AL13" s="54" t="str">
        <f t="shared" ca="1" si="48"/>
        <v/>
      </c>
      <c r="AM13" s="54" t="str">
        <f t="shared" ca="1" si="48"/>
        <v/>
      </c>
      <c r="AN13" s="54" t="str">
        <f t="shared" ca="1" si="48"/>
        <v/>
      </c>
      <c r="AO13" s="54" t="str">
        <f t="shared" ca="1" si="49"/>
        <v/>
      </c>
      <c r="AP13" s="54" t="str">
        <f t="shared" ca="1" si="49"/>
        <v/>
      </c>
      <c r="AQ13" s="54" t="str">
        <f t="shared" ca="1" si="49"/>
        <v/>
      </c>
      <c r="AR13" s="54" t="str">
        <f t="shared" ca="1" si="49"/>
        <v/>
      </c>
      <c r="AS13" s="54" t="str">
        <f t="shared" ca="1" si="49"/>
        <v/>
      </c>
      <c r="AT13" s="54" t="str">
        <f t="shared" ca="1" si="49"/>
        <v/>
      </c>
      <c r="AU13" s="54" t="str">
        <f t="shared" ca="1" si="49"/>
        <v/>
      </c>
      <c r="AV13" s="54" t="str">
        <f t="shared" ca="1" si="49"/>
        <v/>
      </c>
      <c r="AW13" s="54" t="str">
        <f t="shared" ca="1" si="49"/>
        <v/>
      </c>
      <c r="AX13" s="54" t="str">
        <f t="shared" ca="1" si="49"/>
        <v/>
      </c>
      <c r="AY13" s="54" t="str">
        <f t="shared" ca="1" si="49"/>
        <v/>
      </c>
      <c r="AZ13" s="54" t="str">
        <f t="shared" ca="1" si="49"/>
        <v/>
      </c>
      <c r="BA13" s="54" t="str">
        <f t="shared" ca="1" si="49"/>
        <v/>
      </c>
      <c r="BB13" s="54" t="str">
        <f t="shared" ca="1" si="49"/>
        <v/>
      </c>
      <c r="BC13" s="54" t="str">
        <f t="shared" ca="1" si="49"/>
        <v/>
      </c>
      <c r="BD13" s="54" t="str">
        <f t="shared" ca="1" si="49"/>
        <v/>
      </c>
      <c r="BE13" s="54" t="str">
        <f t="shared" ca="1" si="50"/>
        <v/>
      </c>
      <c r="BF13" s="54" t="str">
        <f t="shared" ca="1" si="50"/>
        <v/>
      </c>
      <c r="BG13" s="54" t="str">
        <f t="shared" ca="1" si="50"/>
        <v/>
      </c>
      <c r="BH13" s="54" t="str">
        <f t="shared" ca="1" si="50"/>
        <v/>
      </c>
      <c r="BI13" s="54" t="str">
        <f t="shared" ca="1" si="50"/>
        <v/>
      </c>
      <c r="BJ13" s="54" t="str">
        <f t="shared" ca="1" si="50"/>
        <v/>
      </c>
      <c r="BK13" s="54" t="str">
        <f t="shared" ca="1" si="50"/>
        <v/>
      </c>
      <c r="BL13" s="54" t="str">
        <f t="shared" ca="1" si="50"/>
        <v/>
      </c>
      <c r="BM13" s="54" t="str">
        <f t="shared" ca="1" si="50"/>
        <v/>
      </c>
      <c r="BN13" s="54" t="str">
        <f t="shared" ca="1" si="50"/>
        <v/>
      </c>
      <c r="BO13" s="54" t="str">
        <f t="shared" ca="1" si="50"/>
        <v/>
      </c>
      <c r="BP13" s="54" t="str">
        <f t="shared" ca="1" si="50"/>
        <v/>
      </c>
      <c r="BQ13" s="54" t="str">
        <f t="shared" ca="1" si="50"/>
        <v/>
      </c>
      <c r="BR13" s="54" t="str">
        <f t="shared" ca="1" si="50"/>
        <v/>
      </c>
      <c r="BS13" s="54" t="str">
        <f t="shared" ca="1" si="50"/>
        <v/>
      </c>
      <c r="BT13" s="54" t="str">
        <f t="shared" ca="1" si="50"/>
        <v/>
      </c>
      <c r="BU13" s="54" t="str">
        <f t="shared" ca="1" si="51"/>
        <v/>
      </c>
      <c r="BV13" s="54" t="str">
        <f t="shared" ca="1" si="51"/>
        <v/>
      </c>
      <c r="BW13" s="54" t="str">
        <f t="shared" ca="1" si="51"/>
        <v/>
      </c>
      <c r="BX13" s="54" t="str">
        <f t="shared" ca="1" si="51"/>
        <v/>
      </c>
      <c r="BY13" s="54" t="str">
        <f t="shared" ca="1" si="51"/>
        <v/>
      </c>
      <c r="BZ13" s="54" t="str">
        <f t="shared" ca="1" si="51"/>
        <v/>
      </c>
      <c r="CA13" s="54" t="str">
        <f t="shared" ca="1" si="51"/>
        <v/>
      </c>
      <c r="CB13" s="54" t="str">
        <f t="shared" ca="1" si="51"/>
        <v/>
      </c>
      <c r="CC13" s="54" t="str">
        <f t="shared" ca="1" si="51"/>
        <v/>
      </c>
      <c r="CD13" s="54" t="str">
        <f t="shared" ca="1" si="51"/>
        <v/>
      </c>
      <c r="CE13" s="54" t="str">
        <f t="shared" ca="1" si="51"/>
        <v/>
      </c>
      <c r="CF13" s="54" t="str">
        <f t="shared" ca="1" si="51"/>
        <v/>
      </c>
      <c r="CG13" s="54" t="str">
        <f t="shared" ca="1" si="51"/>
        <v/>
      </c>
      <c r="CH13" s="54" t="str">
        <f t="shared" ca="1" si="51"/>
        <v/>
      </c>
      <c r="CI13" s="54" t="str">
        <f t="shared" ca="1" si="51"/>
        <v/>
      </c>
      <c r="CJ13" s="54" t="str">
        <f t="shared" ca="1" si="51"/>
        <v/>
      </c>
      <c r="CK13" s="54" t="str">
        <f t="shared" ca="1" si="52"/>
        <v/>
      </c>
      <c r="CL13" s="54" t="str">
        <f t="shared" ca="1" si="52"/>
        <v/>
      </c>
      <c r="CM13" s="54" t="str">
        <f t="shared" ca="1" si="52"/>
        <v/>
      </c>
      <c r="CN13" s="54" t="str">
        <f t="shared" ca="1" si="52"/>
        <v/>
      </c>
      <c r="CO13" s="54" t="str">
        <f t="shared" ca="1" si="52"/>
        <v/>
      </c>
      <c r="CP13" s="54" t="str">
        <f t="shared" ca="1" si="52"/>
        <v/>
      </c>
      <c r="CQ13" s="54" t="str">
        <f t="shared" ca="1" si="52"/>
        <v/>
      </c>
      <c r="CR13" s="54" t="str">
        <f t="shared" ca="1" si="52"/>
        <v/>
      </c>
      <c r="CS13" s="54" t="str">
        <f t="shared" ca="1" si="52"/>
        <v/>
      </c>
      <c r="CT13" s="54" t="str">
        <f t="shared" ca="1" si="52"/>
        <v/>
      </c>
      <c r="CU13" s="54" t="str">
        <f t="shared" ca="1" si="52"/>
        <v/>
      </c>
      <c r="CV13" s="54" t="str">
        <f t="shared" ca="1" si="52"/>
        <v/>
      </c>
      <c r="CW13" s="54" t="str">
        <f t="shared" ca="1" si="52"/>
        <v/>
      </c>
      <c r="CX13" s="54" t="str">
        <f t="shared" ca="1" si="52"/>
        <v/>
      </c>
      <c r="CY13" s="54" t="str">
        <f t="shared" ca="1" si="52"/>
        <v/>
      </c>
      <c r="CZ13" s="54" t="str">
        <f t="shared" ca="1" si="52"/>
        <v/>
      </c>
      <c r="DA13" s="54" t="str">
        <f t="shared" ca="1" si="52"/>
        <v/>
      </c>
    </row>
    <row r="14" spans="1:105" s="1" customFormat="1" ht="40.049999999999997" customHeight="1">
      <c r="A14" s="2"/>
      <c r="B14" s="34" t="s">
        <v>21</v>
      </c>
      <c r="C14" s="30" t="s">
        <v>19</v>
      </c>
      <c r="D14" s="30"/>
      <c r="E14" s="31">
        <v>1</v>
      </c>
      <c r="F14" s="32">
        <f>DATE(2025,3,17)</f>
        <v>45733</v>
      </c>
      <c r="G14" s="33">
        <v>5</v>
      </c>
      <c r="H14" s="30"/>
      <c r="I14" s="54" t="str">
        <f t="shared" ca="1" si="53"/>
        <v/>
      </c>
      <c r="J14" s="54" t="str">
        <f t="shared" ca="1" si="47"/>
        <v/>
      </c>
      <c r="K14" s="54" t="str">
        <f t="shared" ca="1" si="47"/>
        <v/>
      </c>
      <c r="L14" s="54" t="str">
        <f t="shared" ca="1" si="47"/>
        <v/>
      </c>
      <c r="M14" s="54" t="str">
        <f t="shared" ca="1" si="47"/>
        <v/>
      </c>
      <c r="N14" s="54" t="str">
        <f t="shared" ca="1" si="47"/>
        <v/>
      </c>
      <c r="O14" s="54" t="str">
        <f t="shared" ca="1" si="47"/>
        <v/>
      </c>
      <c r="P14" s="54" t="str">
        <f t="shared" ca="1" si="47"/>
        <v/>
      </c>
      <c r="Q14" s="54" t="str">
        <f t="shared" ca="1" si="47"/>
        <v/>
      </c>
      <c r="R14" s="54" t="str">
        <f t="shared" ca="1" si="47"/>
        <v/>
      </c>
      <c r="S14" s="54" t="str">
        <f t="shared" ca="1" si="47"/>
        <v/>
      </c>
      <c r="T14" s="54" t="str">
        <f t="shared" ca="1" si="47"/>
        <v/>
      </c>
      <c r="U14" s="54" t="str">
        <f t="shared" ca="1" si="47"/>
        <v/>
      </c>
      <c r="V14" s="54" t="str">
        <f t="shared" ca="1" si="47"/>
        <v/>
      </c>
      <c r="W14" s="54" t="str">
        <f t="shared" ca="1" si="47"/>
        <v/>
      </c>
      <c r="X14" s="54" t="str">
        <f t="shared" ca="1" si="47"/>
        <v/>
      </c>
      <c r="Y14" s="54" t="str">
        <f t="shared" ca="1" si="48"/>
        <v/>
      </c>
      <c r="Z14" s="54" t="str">
        <f t="shared" ca="1" si="48"/>
        <v/>
      </c>
      <c r="AA14" s="54" t="str">
        <f t="shared" ca="1" si="48"/>
        <v/>
      </c>
      <c r="AB14" s="54" t="str">
        <f t="shared" ca="1" si="48"/>
        <v/>
      </c>
      <c r="AC14" s="54" t="str">
        <f t="shared" ca="1" si="48"/>
        <v/>
      </c>
      <c r="AD14" s="54" t="str">
        <f t="shared" ca="1" si="48"/>
        <v/>
      </c>
      <c r="AE14" s="54" t="str">
        <f t="shared" ca="1" si="48"/>
        <v/>
      </c>
      <c r="AF14" s="54" t="str">
        <f t="shared" ca="1" si="48"/>
        <v/>
      </c>
      <c r="AG14" s="54" t="str">
        <f t="shared" ca="1" si="48"/>
        <v/>
      </c>
      <c r="AH14" s="54" t="str">
        <f t="shared" ca="1" si="48"/>
        <v/>
      </c>
      <c r="AI14" s="54" t="str">
        <f t="shared" ca="1" si="48"/>
        <v/>
      </c>
      <c r="AJ14" s="54" t="str">
        <f t="shared" ca="1" si="48"/>
        <v/>
      </c>
      <c r="AK14" s="54" t="str">
        <f t="shared" ca="1" si="48"/>
        <v/>
      </c>
      <c r="AL14" s="54" t="str">
        <f t="shared" ca="1" si="48"/>
        <v/>
      </c>
      <c r="AM14" s="54" t="str">
        <f t="shared" ca="1" si="48"/>
        <v/>
      </c>
      <c r="AN14" s="54" t="str">
        <f t="shared" ca="1" si="48"/>
        <v/>
      </c>
      <c r="AO14" s="54" t="str">
        <f t="shared" ca="1" si="49"/>
        <v/>
      </c>
      <c r="AP14" s="54" t="str">
        <f t="shared" ca="1" si="49"/>
        <v/>
      </c>
      <c r="AQ14" s="54" t="str">
        <f t="shared" ca="1" si="49"/>
        <v/>
      </c>
      <c r="AR14" s="54" t="str">
        <f t="shared" ca="1" si="49"/>
        <v/>
      </c>
      <c r="AS14" s="54" t="str">
        <f t="shared" ca="1" si="49"/>
        <v/>
      </c>
      <c r="AT14" s="54" t="str">
        <f t="shared" ca="1" si="49"/>
        <v/>
      </c>
      <c r="AU14" s="54" t="str">
        <f t="shared" ca="1" si="49"/>
        <v/>
      </c>
      <c r="AV14" s="54" t="str">
        <f t="shared" ca="1" si="49"/>
        <v/>
      </c>
      <c r="AW14" s="54" t="str">
        <f t="shared" ca="1" si="49"/>
        <v/>
      </c>
      <c r="AX14" s="54" t="str">
        <f t="shared" ca="1" si="49"/>
        <v/>
      </c>
      <c r="AY14" s="54" t="str">
        <f t="shared" ca="1" si="49"/>
        <v/>
      </c>
      <c r="AZ14" s="54" t="str">
        <f t="shared" ca="1" si="49"/>
        <v/>
      </c>
      <c r="BA14" s="54" t="str">
        <f t="shared" ca="1" si="49"/>
        <v/>
      </c>
      <c r="BB14" s="54" t="str">
        <f t="shared" ca="1" si="49"/>
        <v/>
      </c>
      <c r="BC14" s="54" t="str">
        <f t="shared" ca="1" si="49"/>
        <v/>
      </c>
      <c r="BD14" s="54" t="str">
        <f t="shared" ca="1" si="49"/>
        <v/>
      </c>
      <c r="BE14" s="54" t="str">
        <f t="shared" ca="1" si="50"/>
        <v/>
      </c>
      <c r="BF14" s="54" t="str">
        <f t="shared" ca="1" si="50"/>
        <v/>
      </c>
      <c r="BG14" s="54" t="str">
        <f t="shared" ca="1" si="50"/>
        <v/>
      </c>
      <c r="BH14" s="54" t="str">
        <f t="shared" ca="1" si="50"/>
        <v/>
      </c>
      <c r="BI14" s="54" t="str">
        <f t="shared" ca="1" si="50"/>
        <v/>
      </c>
      <c r="BJ14" s="54" t="str">
        <f t="shared" ca="1" si="50"/>
        <v/>
      </c>
      <c r="BK14" s="54" t="str">
        <f t="shared" ca="1" si="50"/>
        <v/>
      </c>
      <c r="BL14" s="54" t="str">
        <f t="shared" ca="1" si="50"/>
        <v/>
      </c>
      <c r="BM14" s="54" t="str">
        <f t="shared" ca="1" si="50"/>
        <v/>
      </c>
      <c r="BN14" s="54" t="str">
        <f t="shared" ca="1" si="50"/>
        <v/>
      </c>
      <c r="BO14" s="54" t="str">
        <f t="shared" ca="1" si="50"/>
        <v/>
      </c>
      <c r="BP14" s="54" t="str">
        <f t="shared" ca="1" si="50"/>
        <v/>
      </c>
      <c r="BQ14" s="54" t="str">
        <f t="shared" ca="1" si="50"/>
        <v/>
      </c>
      <c r="BR14" s="54" t="str">
        <f t="shared" ca="1" si="50"/>
        <v/>
      </c>
      <c r="BS14" s="54" t="str">
        <f t="shared" ca="1" si="50"/>
        <v/>
      </c>
      <c r="BT14" s="54" t="str">
        <f t="shared" ca="1" si="50"/>
        <v/>
      </c>
      <c r="BU14" s="54" t="str">
        <f t="shared" ca="1" si="51"/>
        <v/>
      </c>
      <c r="BV14" s="54" t="str">
        <f t="shared" ca="1" si="51"/>
        <v/>
      </c>
      <c r="BW14" s="54" t="str">
        <f t="shared" ca="1" si="51"/>
        <v/>
      </c>
      <c r="BX14" s="54" t="str">
        <f t="shared" ca="1" si="51"/>
        <v/>
      </c>
      <c r="BY14" s="54" t="str">
        <f t="shared" ca="1" si="51"/>
        <v/>
      </c>
      <c r="BZ14" s="54" t="str">
        <f t="shared" ca="1" si="51"/>
        <v/>
      </c>
      <c r="CA14" s="54" t="str">
        <f t="shared" ca="1" si="51"/>
        <v/>
      </c>
      <c r="CB14" s="54" t="str">
        <f t="shared" ca="1" si="51"/>
        <v/>
      </c>
      <c r="CC14" s="54" t="str">
        <f t="shared" ca="1" si="51"/>
        <v/>
      </c>
      <c r="CD14" s="54" t="str">
        <f t="shared" ca="1" si="51"/>
        <v/>
      </c>
      <c r="CE14" s="54" t="str">
        <f t="shared" ca="1" si="51"/>
        <v/>
      </c>
      <c r="CF14" s="54" t="str">
        <f t="shared" ca="1" si="51"/>
        <v/>
      </c>
      <c r="CG14" s="54" t="str">
        <f t="shared" ca="1" si="51"/>
        <v/>
      </c>
      <c r="CH14" s="54" t="str">
        <f t="shared" ca="1" si="51"/>
        <v/>
      </c>
      <c r="CI14" s="54" t="str">
        <f t="shared" ca="1" si="51"/>
        <v/>
      </c>
      <c r="CJ14" s="54" t="str">
        <f t="shared" ca="1" si="51"/>
        <v/>
      </c>
      <c r="CK14" s="54" t="str">
        <f t="shared" ca="1" si="52"/>
        <v/>
      </c>
      <c r="CL14" s="54" t="str">
        <f t="shared" ca="1" si="52"/>
        <v/>
      </c>
      <c r="CM14" s="54" t="str">
        <f t="shared" ca="1" si="52"/>
        <v/>
      </c>
      <c r="CN14" s="54" t="str">
        <f t="shared" ca="1" si="52"/>
        <v/>
      </c>
      <c r="CO14" s="54" t="str">
        <f t="shared" ca="1" si="52"/>
        <v/>
      </c>
      <c r="CP14" s="54" t="str">
        <f t="shared" ca="1" si="52"/>
        <v/>
      </c>
      <c r="CQ14" s="54" t="str">
        <f t="shared" ca="1" si="52"/>
        <v/>
      </c>
      <c r="CR14" s="54" t="str">
        <f t="shared" ca="1" si="52"/>
        <v/>
      </c>
      <c r="CS14" s="54" t="str">
        <f t="shared" ca="1" si="52"/>
        <v/>
      </c>
      <c r="CT14" s="54" t="str">
        <f t="shared" ca="1" si="52"/>
        <v/>
      </c>
      <c r="CU14" s="54" t="str">
        <f t="shared" ca="1" si="52"/>
        <v/>
      </c>
      <c r="CV14" s="54" t="str">
        <f t="shared" ca="1" si="52"/>
        <v/>
      </c>
      <c r="CW14" s="54" t="str">
        <f t="shared" ca="1" si="52"/>
        <v/>
      </c>
      <c r="CX14" s="54" t="str">
        <f t="shared" ca="1" si="52"/>
        <v/>
      </c>
      <c r="CY14" s="54" t="str">
        <f t="shared" ca="1" si="52"/>
        <v/>
      </c>
      <c r="CZ14" s="54" t="str">
        <f t="shared" ca="1" si="52"/>
        <v/>
      </c>
      <c r="DA14" s="54" t="str">
        <f t="shared" ca="1" si="52"/>
        <v/>
      </c>
    </row>
    <row r="15" spans="1:105" s="1" customFormat="1" ht="40.049999999999997" customHeight="1">
      <c r="A15" s="2"/>
      <c r="B15" s="34" t="s">
        <v>22</v>
      </c>
      <c r="C15" s="30" t="s">
        <v>19</v>
      </c>
      <c r="D15" s="30"/>
      <c r="E15" s="31">
        <v>1</v>
      </c>
      <c r="F15" s="32">
        <f>DATE(2025,3,22)</f>
        <v>45738</v>
      </c>
      <c r="G15" s="33">
        <v>27</v>
      </c>
      <c r="H15" s="30"/>
      <c r="I15" s="54" t="str">
        <f t="shared" ca="1" si="53"/>
        <v/>
      </c>
      <c r="J15" s="54" t="str">
        <f t="shared" ca="1" si="47"/>
        <v/>
      </c>
      <c r="K15" s="54" t="str">
        <f t="shared" ca="1" si="47"/>
        <v/>
      </c>
      <c r="L15" s="54" t="str">
        <f t="shared" ca="1" si="47"/>
        <v/>
      </c>
      <c r="M15" s="54" t="str">
        <f t="shared" ca="1" si="47"/>
        <v/>
      </c>
      <c r="N15" s="54" t="str">
        <f t="shared" ca="1" si="47"/>
        <v/>
      </c>
      <c r="O15" s="54" t="str">
        <f t="shared" ca="1" si="47"/>
        <v/>
      </c>
      <c r="P15" s="54" t="str">
        <f t="shared" ca="1" si="47"/>
        <v/>
      </c>
      <c r="Q15" s="54" t="str">
        <f t="shared" ca="1" si="47"/>
        <v/>
      </c>
      <c r="R15" s="54" t="str">
        <f t="shared" ca="1" si="47"/>
        <v/>
      </c>
      <c r="S15" s="54" t="str">
        <f t="shared" ca="1" si="47"/>
        <v/>
      </c>
      <c r="T15" s="54" t="str">
        <f t="shared" ca="1" si="47"/>
        <v/>
      </c>
      <c r="U15" s="54" t="str">
        <f t="shared" ca="1" si="47"/>
        <v/>
      </c>
      <c r="V15" s="54" t="str">
        <f t="shared" ca="1" si="47"/>
        <v/>
      </c>
      <c r="W15" s="54" t="str">
        <f t="shared" ca="1" si="47"/>
        <v/>
      </c>
      <c r="X15" s="54" t="str">
        <f t="shared" ca="1" si="47"/>
        <v/>
      </c>
      <c r="Y15" s="54" t="str">
        <f t="shared" ca="1" si="48"/>
        <v/>
      </c>
      <c r="Z15" s="54" t="str">
        <f t="shared" ca="1" si="48"/>
        <v/>
      </c>
      <c r="AA15" s="54" t="str">
        <f t="shared" ca="1" si="48"/>
        <v/>
      </c>
      <c r="AB15" s="54" t="str">
        <f t="shared" ca="1" si="48"/>
        <v/>
      </c>
      <c r="AC15" s="54" t="str">
        <f t="shared" ca="1" si="48"/>
        <v/>
      </c>
      <c r="AD15" s="54" t="str">
        <f t="shared" ca="1" si="48"/>
        <v/>
      </c>
      <c r="AE15" s="54" t="str">
        <f t="shared" ca="1" si="48"/>
        <v/>
      </c>
      <c r="AF15" s="54" t="str">
        <f t="shared" ca="1" si="48"/>
        <v/>
      </c>
      <c r="AG15" s="54" t="str">
        <f t="shared" ca="1" si="48"/>
        <v/>
      </c>
      <c r="AH15" s="54" t="str">
        <f t="shared" ca="1" si="48"/>
        <v/>
      </c>
      <c r="AI15" s="54" t="str">
        <f t="shared" ca="1" si="48"/>
        <v/>
      </c>
      <c r="AJ15" s="54" t="str">
        <f t="shared" ca="1" si="48"/>
        <v/>
      </c>
      <c r="AK15" s="54" t="str">
        <f t="shared" ca="1" si="48"/>
        <v/>
      </c>
      <c r="AL15" s="54" t="str">
        <f t="shared" ca="1" si="48"/>
        <v/>
      </c>
      <c r="AM15" s="54" t="str">
        <f t="shared" ca="1" si="48"/>
        <v/>
      </c>
      <c r="AN15" s="54" t="str">
        <f t="shared" ca="1" si="48"/>
        <v/>
      </c>
      <c r="AO15" s="54" t="str">
        <f t="shared" ca="1" si="49"/>
        <v/>
      </c>
      <c r="AP15" s="54" t="str">
        <f t="shared" ca="1" si="49"/>
        <v/>
      </c>
      <c r="AQ15" s="54" t="str">
        <f t="shared" ca="1" si="49"/>
        <v/>
      </c>
      <c r="AR15" s="54" t="str">
        <f t="shared" ca="1" si="49"/>
        <v/>
      </c>
      <c r="AS15" s="54" t="str">
        <f t="shared" ca="1" si="49"/>
        <v/>
      </c>
      <c r="AT15" s="54" t="str">
        <f t="shared" ca="1" si="49"/>
        <v/>
      </c>
      <c r="AU15" s="54" t="str">
        <f t="shared" ca="1" si="49"/>
        <v/>
      </c>
      <c r="AV15" s="54" t="str">
        <f t="shared" ca="1" si="49"/>
        <v/>
      </c>
      <c r="AW15" s="54" t="str">
        <f t="shared" ca="1" si="49"/>
        <v/>
      </c>
      <c r="AX15" s="54" t="str">
        <f t="shared" ca="1" si="49"/>
        <v/>
      </c>
      <c r="AY15" s="54" t="str">
        <f t="shared" ca="1" si="49"/>
        <v/>
      </c>
      <c r="AZ15" s="54" t="str">
        <f t="shared" ca="1" si="49"/>
        <v/>
      </c>
      <c r="BA15" s="54" t="str">
        <f t="shared" ca="1" si="49"/>
        <v/>
      </c>
      <c r="BB15" s="54" t="str">
        <f t="shared" ca="1" si="49"/>
        <v/>
      </c>
      <c r="BC15" s="54" t="str">
        <f t="shared" ca="1" si="49"/>
        <v/>
      </c>
      <c r="BD15" s="54" t="str">
        <f t="shared" ca="1" si="49"/>
        <v/>
      </c>
      <c r="BE15" s="54" t="str">
        <f t="shared" ca="1" si="50"/>
        <v/>
      </c>
      <c r="BF15" s="54" t="str">
        <f t="shared" ca="1" si="50"/>
        <v/>
      </c>
      <c r="BG15" s="54" t="str">
        <f t="shared" ca="1" si="50"/>
        <v/>
      </c>
      <c r="BH15" s="54" t="str">
        <f t="shared" ca="1" si="50"/>
        <v/>
      </c>
      <c r="BI15" s="54" t="str">
        <f t="shared" ca="1" si="50"/>
        <v/>
      </c>
      <c r="BJ15" s="54" t="str">
        <f t="shared" ca="1" si="50"/>
        <v/>
      </c>
      <c r="BK15" s="54" t="str">
        <f t="shared" ca="1" si="50"/>
        <v/>
      </c>
      <c r="BL15" s="54" t="str">
        <f t="shared" ca="1" si="50"/>
        <v/>
      </c>
      <c r="BM15" s="54" t="str">
        <f t="shared" ca="1" si="50"/>
        <v/>
      </c>
      <c r="BN15" s="54" t="str">
        <f t="shared" ca="1" si="50"/>
        <v/>
      </c>
      <c r="BO15" s="54" t="str">
        <f t="shared" ca="1" si="50"/>
        <v/>
      </c>
      <c r="BP15" s="54" t="str">
        <f t="shared" ca="1" si="50"/>
        <v/>
      </c>
      <c r="BQ15" s="54" t="str">
        <f t="shared" ca="1" si="50"/>
        <v/>
      </c>
      <c r="BR15" s="54" t="str">
        <f t="shared" ca="1" si="50"/>
        <v/>
      </c>
      <c r="BS15" s="54" t="str">
        <f t="shared" ca="1" si="50"/>
        <v/>
      </c>
      <c r="BT15" s="54" t="str">
        <f t="shared" ca="1" si="50"/>
        <v/>
      </c>
      <c r="BU15" s="54" t="str">
        <f t="shared" ca="1" si="51"/>
        <v/>
      </c>
      <c r="BV15" s="54" t="str">
        <f t="shared" ca="1" si="51"/>
        <v/>
      </c>
      <c r="BW15" s="54" t="str">
        <f t="shared" ca="1" si="51"/>
        <v/>
      </c>
      <c r="BX15" s="54" t="str">
        <f t="shared" ca="1" si="51"/>
        <v/>
      </c>
      <c r="BY15" s="54" t="str">
        <f t="shared" ca="1" si="51"/>
        <v/>
      </c>
      <c r="BZ15" s="54" t="str">
        <f t="shared" ca="1" si="51"/>
        <v/>
      </c>
      <c r="CA15" s="54" t="str">
        <f t="shared" ca="1" si="51"/>
        <v/>
      </c>
      <c r="CB15" s="54" t="str">
        <f t="shared" ca="1" si="51"/>
        <v/>
      </c>
      <c r="CC15" s="54" t="str">
        <f t="shared" ca="1" si="51"/>
        <v/>
      </c>
      <c r="CD15" s="54" t="str">
        <f t="shared" ca="1" si="51"/>
        <v/>
      </c>
      <c r="CE15" s="54" t="str">
        <f t="shared" ca="1" si="51"/>
        <v/>
      </c>
      <c r="CF15" s="54" t="str">
        <f t="shared" ca="1" si="51"/>
        <v/>
      </c>
      <c r="CG15" s="54" t="str">
        <f t="shared" ca="1" si="51"/>
        <v/>
      </c>
      <c r="CH15" s="54" t="str">
        <f t="shared" ca="1" si="51"/>
        <v/>
      </c>
      <c r="CI15" s="54" t="str">
        <f t="shared" ca="1" si="51"/>
        <v/>
      </c>
      <c r="CJ15" s="54" t="str">
        <f t="shared" ca="1" si="51"/>
        <v/>
      </c>
      <c r="CK15" s="54" t="str">
        <f t="shared" ca="1" si="52"/>
        <v/>
      </c>
      <c r="CL15" s="54" t="str">
        <f t="shared" ca="1" si="52"/>
        <v/>
      </c>
      <c r="CM15" s="54" t="str">
        <f t="shared" ca="1" si="52"/>
        <v/>
      </c>
      <c r="CN15" s="54" t="str">
        <f t="shared" ca="1" si="52"/>
        <v/>
      </c>
      <c r="CO15" s="54" t="str">
        <f t="shared" ca="1" si="52"/>
        <v/>
      </c>
      <c r="CP15" s="54" t="str">
        <f t="shared" ca="1" si="52"/>
        <v/>
      </c>
      <c r="CQ15" s="54" t="str">
        <f t="shared" ca="1" si="52"/>
        <v/>
      </c>
      <c r="CR15" s="54" t="str">
        <f t="shared" ca="1" si="52"/>
        <v/>
      </c>
      <c r="CS15" s="54" t="str">
        <f t="shared" ca="1" si="52"/>
        <v/>
      </c>
      <c r="CT15" s="54" t="str">
        <f t="shared" ca="1" si="52"/>
        <v/>
      </c>
      <c r="CU15" s="54" t="str">
        <f t="shared" ca="1" si="52"/>
        <v/>
      </c>
      <c r="CV15" s="54" t="str">
        <f t="shared" ca="1" si="52"/>
        <v/>
      </c>
      <c r="CW15" s="54" t="str">
        <f t="shared" ca="1" si="52"/>
        <v/>
      </c>
      <c r="CX15" s="54" t="str">
        <f t="shared" ca="1" si="52"/>
        <v/>
      </c>
      <c r="CY15" s="54" t="str">
        <f t="shared" ca="1" si="52"/>
        <v/>
      </c>
      <c r="CZ15" s="54" t="str">
        <f t="shared" ca="1" si="52"/>
        <v/>
      </c>
      <c r="DA15" s="54" t="str">
        <f t="shared" ca="1" si="52"/>
        <v/>
      </c>
    </row>
    <row r="16" spans="1:105" s="1" customFormat="1" ht="40.049999999999997" customHeight="1">
      <c r="A16" s="2"/>
      <c r="B16" s="34" t="s">
        <v>23</v>
      </c>
      <c r="C16" s="30" t="s">
        <v>19</v>
      </c>
      <c r="D16" s="30"/>
      <c r="E16" s="31">
        <v>1</v>
      </c>
      <c r="F16" s="32">
        <f>DATE(2025,4,18)</f>
        <v>45765</v>
      </c>
      <c r="G16" s="33">
        <v>42</v>
      </c>
      <c r="H16" s="30"/>
      <c r="I16" s="54" t="str">
        <f t="shared" ca="1" si="53"/>
        <v/>
      </c>
      <c r="J16" s="54" t="str">
        <f t="shared" ca="1" si="47"/>
        <v/>
      </c>
      <c r="K16" s="54" t="str">
        <f t="shared" ca="1" si="47"/>
        <v/>
      </c>
      <c r="L16" s="54" t="str">
        <f t="shared" ca="1" si="47"/>
        <v/>
      </c>
      <c r="M16" s="54" t="str">
        <f t="shared" ca="1" si="47"/>
        <v/>
      </c>
      <c r="N16" s="54" t="str">
        <f t="shared" ca="1" si="47"/>
        <v/>
      </c>
      <c r="O16" s="54" t="str">
        <f t="shared" ca="1" si="47"/>
        <v/>
      </c>
      <c r="P16" s="54" t="str">
        <f t="shared" ca="1" si="47"/>
        <v/>
      </c>
      <c r="Q16" s="54" t="str">
        <f t="shared" ca="1" si="47"/>
        <v/>
      </c>
      <c r="R16" s="54" t="str">
        <f t="shared" ca="1" si="47"/>
        <v/>
      </c>
      <c r="S16" s="54" t="str">
        <f t="shared" ca="1" si="47"/>
        <v/>
      </c>
      <c r="T16" s="54" t="str">
        <f t="shared" ca="1" si="47"/>
        <v/>
      </c>
      <c r="U16" s="54" t="str">
        <f t="shared" ca="1" si="47"/>
        <v/>
      </c>
      <c r="V16" s="54" t="str">
        <f t="shared" ca="1" si="47"/>
        <v/>
      </c>
      <c r="W16" s="54" t="str">
        <f t="shared" ca="1" si="47"/>
        <v/>
      </c>
      <c r="X16" s="54" t="str">
        <f t="shared" ca="1" si="47"/>
        <v/>
      </c>
      <c r="Y16" s="54" t="str">
        <f t="shared" ca="1" si="48"/>
        <v/>
      </c>
      <c r="Z16" s="54" t="str">
        <f t="shared" ca="1" si="48"/>
        <v/>
      </c>
      <c r="AA16" s="54" t="str">
        <f t="shared" ca="1" si="48"/>
        <v/>
      </c>
      <c r="AB16" s="54" t="str">
        <f t="shared" ca="1" si="48"/>
        <v/>
      </c>
      <c r="AC16" s="54" t="str">
        <f t="shared" ca="1" si="48"/>
        <v/>
      </c>
      <c r="AD16" s="54" t="str">
        <f t="shared" ca="1" si="48"/>
        <v/>
      </c>
      <c r="AE16" s="54" t="str">
        <f t="shared" ca="1" si="48"/>
        <v/>
      </c>
      <c r="AF16" s="54" t="str">
        <f t="shared" ca="1" si="48"/>
        <v/>
      </c>
      <c r="AG16" s="54" t="str">
        <f t="shared" ca="1" si="48"/>
        <v/>
      </c>
      <c r="AH16" s="54" t="str">
        <f t="shared" ca="1" si="48"/>
        <v/>
      </c>
      <c r="AI16" s="54" t="str">
        <f t="shared" ca="1" si="48"/>
        <v/>
      </c>
      <c r="AJ16" s="54" t="str">
        <f t="shared" ca="1" si="48"/>
        <v/>
      </c>
      <c r="AK16" s="54" t="str">
        <f t="shared" ca="1" si="48"/>
        <v/>
      </c>
      <c r="AL16" s="54" t="str">
        <f t="shared" ca="1" si="48"/>
        <v/>
      </c>
      <c r="AM16" s="54" t="str">
        <f t="shared" ca="1" si="48"/>
        <v/>
      </c>
      <c r="AN16" s="54" t="str">
        <f t="shared" ca="1" si="48"/>
        <v/>
      </c>
      <c r="AO16" s="54" t="str">
        <f t="shared" ca="1" si="49"/>
        <v/>
      </c>
      <c r="AP16" s="54" t="str">
        <f t="shared" ca="1" si="49"/>
        <v/>
      </c>
      <c r="AQ16" s="54" t="str">
        <f t="shared" ca="1" si="49"/>
        <v/>
      </c>
      <c r="AR16" s="54" t="str">
        <f t="shared" ca="1" si="49"/>
        <v/>
      </c>
      <c r="AS16" s="54" t="str">
        <f t="shared" ca="1" si="49"/>
        <v/>
      </c>
      <c r="AT16" s="54" t="str">
        <f t="shared" ca="1" si="49"/>
        <v/>
      </c>
      <c r="AU16" s="54" t="str">
        <f t="shared" ca="1" si="49"/>
        <v/>
      </c>
      <c r="AV16" s="54" t="str">
        <f t="shared" ca="1" si="49"/>
        <v/>
      </c>
      <c r="AW16" s="54" t="str">
        <f t="shared" ca="1" si="49"/>
        <v/>
      </c>
      <c r="AX16" s="54" t="str">
        <f t="shared" ca="1" si="49"/>
        <v/>
      </c>
      <c r="AY16" s="54" t="str">
        <f t="shared" ca="1" si="49"/>
        <v/>
      </c>
      <c r="AZ16" s="54" t="str">
        <f t="shared" ca="1" si="49"/>
        <v/>
      </c>
      <c r="BA16" s="54" t="str">
        <f t="shared" ca="1" si="49"/>
        <v/>
      </c>
      <c r="BB16" s="54" t="str">
        <f t="shared" ca="1" si="49"/>
        <v/>
      </c>
      <c r="BC16" s="54" t="str">
        <f t="shared" ca="1" si="49"/>
        <v/>
      </c>
      <c r="BD16" s="54" t="str">
        <f t="shared" ca="1" si="49"/>
        <v/>
      </c>
      <c r="BE16" s="54" t="str">
        <f t="shared" ca="1" si="50"/>
        <v/>
      </c>
      <c r="BF16" s="54" t="str">
        <f t="shared" ca="1" si="50"/>
        <v/>
      </c>
      <c r="BG16" s="54" t="str">
        <f t="shared" ca="1" si="50"/>
        <v/>
      </c>
      <c r="BH16" s="54" t="str">
        <f t="shared" ca="1" si="50"/>
        <v/>
      </c>
      <c r="BI16" s="54" t="str">
        <f t="shared" ca="1" si="50"/>
        <v/>
      </c>
      <c r="BJ16" s="54" t="str">
        <f t="shared" ca="1" si="50"/>
        <v/>
      </c>
      <c r="BK16" s="54" t="str">
        <f t="shared" ca="1" si="50"/>
        <v/>
      </c>
      <c r="BL16" s="54" t="str">
        <f t="shared" ca="1" si="50"/>
        <v/>
      </c>
      <c r="BM16" s="54" t="str">
        <f t="shared" ca="1" si="50"/>
        <v/>
      </c>
      <c r="BN16" s="54" t="str">
        <f t="shared" ca="1" si="50"/>
        <v/>
      </c>
      <c r="BO16" s="54" t="str">
        <f t="shared" ca="1" si="50"/>
        <v/>
      </c>
      <c r="BP16" s="54" t="str">
        <f t="shared" ca="1" si="50"/>
        <v/>
      </c>
      <c r="BQ16" s="54" t="str">
        <f t="shared" ca="1" si="50"/>
        <v/>
      </c>
      <c r="BR16" s="54" t="str">
        <f t="shared" ca="1" si="50"/>
        <v/>
      </c>
      <c r="BS16" s="54" t="str">
        <f t="shared" ca="1" si="50"/>
        <v/>
      </c>
      <c r="BT16" s="54" t="str">
        <f t="shared" ca="1" si="50"/>
        <v/>
      </c>
      <c r="BU16" s="54" t="str">
        <f t="shared" ca="1" si="51"/>
        <v/>
      </c>
      <c r="BV16" s="54" t="str">
        <f t="shared" ca="1" si="51"/>
        <v/>
      </c>
      <c r="BW16" s="54" t="str">
        <f t="shared" ca="1" si="51"/>
        <v/>
      </c>
      <c r="BX16" s="54" t="str">
        <f t="shared" ca="1" si="51"/>
        <v/>
      </c>
      <c r="BY16" s="54" t="str">
        <f t="shared" ca="1" si="51"/>
        <v/>
      </c>
      <c r="BZ16" s="54" t="str">
        <f t="shared" ca="1" si="51"/>
        <v/>
      </c>
      <c r="CA16" s="54" t="str">
        <f t="shared" ca="1" si="51"/>
        <v/>
      </c>
      <c r="CB16" s="54" t="str">
        <f t="shared" ca="1" si="51"/>
        <v/>
      </c>
      <c r="CC16" s="54" t="str">
        <f t="shared" ca="1" si="51"/>
        <v/>
      </c>
      <c r="CD16" s="54" t="str">
        <f t="shared" ca="1" si="51"/>
        <v/>
      </c>
      <c r="CE16" s="54" t="str">
        <f t="shared" ca="1" si="51"/>
        <v/>
      </c>
      <c r="CF16" s="54" t="str">
        <f t="shared" ca="1" si="51"/>
        <v/>
      </c>
      <c r="CG16" s="54" t="str">
        <f t="shared" ca="1" si="51"/>
        <v/>
      </c>
      <c r="CH16" s="54" t="str">
        <f t="shared" ca="1" si="51"/>
        <v/>
      </c>
      <c r="CI16" s="54" t="str">
        <f t="shared" ca="1" si="51"/>
        <v/>
      </c>
      <c r="CJ16" s="54" t="str">
        <f t="shared" ca="1" si="51"/>
        <v/>
      </c>
      <c r="CK16" s="54" t="str">
        <f t="shared" ca="1" si="52"/>
        <v/>
      </c>
      <c r="CL16" s="54" t="str">
        <f t="shared" ca="1" si="52"/>
        <v/>
      </c>
      <c r="CM16" s="54" t="str">
        <f t="shared" ca="1" si="52"/>
        <v/>
      </c>
      <c r="CN16" s="54" t="str">
        <f t="shared" ca="1" si="52"/>
        <v/>
      </c>
      <c r="CO16" s="54" t="str">
        <f t="shared" ca="1" si="52"/>
        <v/>
      </c>
      <c r="CP16" s="54" t="str">
        <f t="shared" ca="1" si="52"/>
        <v/>
      </c>
      <c r="CQ16" s="54" t="str">
        <f t="shared" ca="1" si="52"/>
        <v/>
      </c>
      <c r="CR16" s="54" t="str">
        <f t="shared" ca="1" si="52"/>
        <v/>
      </c>
      <c r="CS16" s="54" t="str">
        <f t="shared" ca="1" si="52"/>
        <v/>
      </c>
      <c r="CT16" s="54" t="str">
        <f t="shared" ca="1" si="52"/>
        <v/>
      </c>
      <c r="CU16" s="54" t="str">
        <f t="shared" ca="1" si="52"/>
        <v/>
      </c>
      <c r="CV16" s="54" t="str">
        <f t="shared" ca="1" si="52"/>
        <v/>
      </c>
      <c r="CW16" s="54" t="str">
        <f t="shared" ca="1" si="52"/>
        <v/>
      </c>
      <c r="CX16" s="54" t="str">
        <f t="shared" ca="1" si="52"/>
        <v/>
      </c>
      <c r="CY16" s="54" t="str">
        <f t="shared" ca="1" si="52"/>
        <v/>
      </c>
      <c r="CZ16" s="54" t="str">
        <f t="shared" ca="1" si="52"/>
        <v/>
      </c>
      <c r="DA16" s="54" t="str">
        <f t="shared" ca="1" si="52"/>
        <v/>
      </c>
    </row>
    <row r="17" spans="1:105" s="1" customFormat="1" ht="40.049999999999997" customHeight="1">
      <c r="A17" s="4"/>
      <c r="B17" s="29" t="s">
        <v>24</v>
      </c>
      <c r="C17" s="30"/>
      <c r="D17" s="30"/>
      <c r="E17" s="31"/>
      <c r="F17" s="32"/>
      <c r="G17" s="33"/>
      <c r="H17" s="30"/>
      <c r="I17" s="54" t="str">
        <f t="shared" ca="1" si="53"/>
        <v/>
      </c>
      <c r="J17" s="54" t="str">
        <f t="shared" ca="1" si="47"/>
        <v/>
      </c>
      <c r="K17" s="54" t="str">
        <f t="shared" ca="1" si="47"/>
        <v/>
      </c>
      <c r="L17" s="54" t="str">
        <f t="shared" ca="1" si="47"/>
        <v/>
      </c>
      <c r="M17" s="54" t="str">
        <f t="shared" ca="1" si="47"/>
        <v/>
      </c>
      <c r="N17" s="54" t="str">
        <f t="shared" ca="1" si="47"/>
        <v/>
      </c>
      <c r="O17" s="54" t="str">
        <f t="shared" ca="1" si="47"/>
        <v/>
      </c>
      <c r="P17" s="54" t="str">
        <f t="shared" ca="1" si="47"/>
        <v/>
      </c>
      <c r="Q17" s="54" t="str">
        <f t="shared" ca="1" si="47"/>
        <v/>
      </c>
      <c r="R17" s="54" t="str">
        <f t="shared" ca="1" si="47"/>
        <v/>
      </c>
      <c r="S17" s="54" t="str">
        <f t="shared" ca="1" si="47"/>
        <v/>
      </c>
      <c r="T17" s="54" t="str">
        <f t="shared" ca="1" si="47"/>
        <v/>
      </c>
      <c r="U17" s="54" t="str">
        <f t="shared" ca="1" si="47"/>
        <v/>
      </c>
      <c r="V17" s="54" t="str">
        <f t="shared" ca="1" si="47"/>
        <v/>
      </c>
      <c r="W17" s="54" t="str">
        <f t="shared" ca="1" si="47"/>
        <v/>
      </c>
      <c r="X17" s="54" t="str">
        <f t="shared" ca="1" si="47"/>
        <v/>
      </c>
      <c r="Y17" s="54" t="str">
        <f t="shared" ca="1" si="48"/>
        <v/>
      </c>
      <c r="Z17" s="54" t="str">
        <f t="shared" ca="1" si="48"/>
        <v/>
      </c>
      <c r="AA17" s="54" t="str">
        <f t="shared" ca="1" si="48"/>
        <v/>
      </c>
      <c r="AB17" s="54" t="str">
        <f t="shared" ca="1" si="48"/>
        <v/>
      </c>
      <c r="AC17" s="54" t="str">
        <f t="shared" ca="1" si="48"/>
        <v/>
      </c>
      <c r="AD17" s="54" t="str">
        <f t="shared" ca="1" si="48"/>
        <v/>
      </c>
      <c r="AE17" s="54" t="str">
        <f t="shared" ca="1" si="48"/>
        <v/>
      </c>
      <c r="AF17" s="54" t="str">
        <f t="shared" ca="1" si="48"/>
        <v/>
      </c>
      <c r="AG17" s="54" t="str">
        <f t="shared" ca="1" si="48"/>
        <v/>
      </c>
      <c r="AH17" s="54" t="str">
        <f t="shared" ca="1" si="48"/>
        <v/>
      </c>
      <c r="AI17" s="54" t="str">
        <f t="shared" ca="1" si="48"/>
        <v/>
      </c>
      <c r="AJ17" s="54" t="str">
        <f t="shared" ca="1" si="48"/>
        <v/>
      </c>
      <c r="AK17" s="54" t="str">
        <f t="shared" ca="1" si="48"/>
        <v/>
      </c>
      <c r="AL17" s="54" t="str">
        <f t="shared" ca="1" si="48"/>
        <v/>
      </c>
      <c r="AM17" s="54" t="str">
        <f t="shared" ca="1" si="48"/>
        <v/>
      </c>
      <c r="AN17" s="54" t="str">
        <f t="shared" ca="1" si="48"/>
        <v/>
      </c>
      <c r="AO17" s="54" t="str">
        <f t="shared" ca="1" si="49"/>
        <v/>
      </c>
      <c r="AP17" s="54" t="str">
        <f t="shared" ca="1" si="49"/>
        <v/>
      </c>
      <c r="AQ17" s="54" t="str">
        <f t="shared" ca="1" si="49"/>
        <v/>
      </c>
      <c r="AR17" s="54" t="str">
        <f t="shared" ca="1" si="49"/>
        <v/>
      </c>
      <c r="AS17" s="54" t="str">
        <f t="shared" ca="1" si="49"/>
        <v/>
      </c>
      <c r="AT17" s="54" t="str">
        <f t="shared" ca="1" si="49"/>
        <v/>
      </c>
      <c r="AU17" s="54" t="str">
        <f t="shared" ca="1" si="49"/>
        <v/>
      </c>
      <c r="AV17" s="54" t="str">
        <f t="shared" ca="1" si="49"/>
        <v/>
      </c>
      <c r="AW17" s="54" t="str">
        <f t="shared" ca="1" si="49"/>
        <v/>
      </c>
      <c r="AX17" s="54" t="str">
        <f t="shared" ca="1" si="49"/>
        <v/>
      </c>
      <c r="AY17" s="54" t="str">
        <f t="shared" ca="1" si="49"/>
        <v/>
      </c>
      <c r="AZ17" s="54" t="str">
        <f t="shared" ca="1" si="49"/>
        <v/>
      </c>
      <c r="BA17" s="54" t="str">
        <f t="shared" ca="1" si="49"/>
        <v/>
      </c>
      <c r="BB17" s="54" t="str">
        <f t="shared" ca="1" si="49"/>
        <v/>
      </c>
      <c r="BC17" s="54" t="str">
        <f t="shared" ca="1" si="49"/>
        <v/>
      </c>
      <c r="BD17" s="54" t="str">
        <f t="shared" ca="1" si="49"/>
        <v/>
      </c>
      <c r="BE17" s="54" t="str">
        <f t="shared" ca="1" si="50"/>
        <v/>
      </c>
      <c r="BF17" s="54" t="str">
        <f t="shared" ca="1" si="50"/>
        <v/>
      </c>
      <c r="BG17" s="54" t="str">
        <f t="shared" ca="1" si="50"/>
        <v/>
      </c>
      <c r="BH17" s="54" t="str">
        <f t="shared" ca="1" si="50"/>
        <v/>
      </c>
      <c r="BI17" s="54" t="str">
        <f t="shared" ca="1" si="50"/>
        <v/>
      </c>
      <c r="BJ17" s="54" t="str">
        <f t="shared" ca="1" si="50"/>
        <v/>
      </c>
      <c r="BK17" s="54" t="str">
        <f t="shared" ca="1" si="50"/>
        <v/>
      </c>
      <c r="BL17" s="54" t="str">
        <f t="shared" ca="1" si="50"/>
        <v/>
      </c>
      <c r="BM17" s="54" t="str">
        <f t="shared" ca="1" si="50"/>
        <v/>
      </c>
      <c r="BN17" s="54" t="str">
        <f t="shared" ca="1" si="50"/>
        <v/>
      </c>
      <c r="BO17" s="54" t="str">
        <f t="shared" ca="1" si="50"/>
        <v/>
      </c>
      <c r="BP17" s="54" t="str">
        <f t="shared" ca="1" si="50"/>
        <v/>
      </c>
      <c r="BQ17" s="54" t="str">
        <f t="shared" ca="1" si="50"/>
        <v/>
      </c>
      <c r="BR17" s="54" t="str">
        <f t="shared" ca="1" si="50"/>
        <v/>
      </c>
      <c r="BS17" s="54" t="str">
        <f t="shared" ca="1" si="50"/>
        <v/>
      </c>
      <c r="BT17" s="54" t="str">
        <f t="shared" ca="1" si="50"/>
        <v/>
      </c>
      <c r="BU17" s="54" t="str">
        <f t="shared" ca="1" si="51"/>
        <v/>
      </c>
      <c r="BV17" s="54" t="str">
        <f t="shared" ca="1" si="51"/>
        <v/>
      </c>
      <c r="BW17" s="54" t="str">
        <f t="shared" ca="1" si="51"/>
        <v/>
      </c>
      <c r="BX17" s="54" t="str">
        <f t="shared" ca="1" si="51"/>
        <v/>
      </c>
      <c r="BY17" s="54" t="str">
        <f t="shared" ca="1" si="51"/>
        <v/>
      </c>
      <c r="BZ17" s="54" t="str">
        <f t="shared" ca="1" si="51"/>
        <v/>
      </c>
      <c r="CA17" s="54" t="str">
        <f t="shared" ca="1" si="51"/>
        <v/>
      </c>
      <c r="CB17" s="54" t="str">
        <f t="shared" ca="1" si="51"/>
        <v/>
      </c>
      <c r="CC17" s="54" t="str">
        <f t="shared" ca="1" si="51"/>
        <v/>
      </c>
      <c r="CD17" s="54" t="str">
        <f t="shared" ca="1" si="51"/>
        <v/>
      </c>
      <c r="CE17" s="54" t="str">
        <f t="shared" ca="1" si="51"/>
        <v/>
      </c>
      <c r="CF17" s="54" t="str">
        <f t="shared" ca="1" si="51"/>
        <v/>
      </c>
      <c r="CG17" s="54" t="str">
        <f t="shared" ca="1" si="51"/>
        <v/>
      </c>
      <c r="CH17" s="54" t="str">
        <f t="shared" ca="1" si="51"/>
        <v/>
      </c>
      <c r="CI17" s="54" t="str">
        <f t="shared" ca="1" si="51"/>
        <v/>
      </c>
      <c r="CJ17" s="54" t="str">
        <f t="shared" ca="1" si="51"/>
        <v/>
      </c>
      <c r="CK17" s="54" t="str">
        <f t="shared" ca="1" si="52"/>
        <v/>
      </c>
      <c r="CL17" s="54" t="str">
        <f t="shared" ca="1" si="52"/>
        <v/>
      </c>
      <c r="CM17" s="54" t="str">
        <f t="shared" ca="1" si="52"/>
        <v/>
      </c>
      <c r="CN17" s="54" t="str">
        <f t="shared" ca="1" si="52"/>
        <v/>
      </c>
      <c r="CO17" s="54" t="str">
        <f t="shared" ca="1" si="52"/>
        <v/>
      </c>
      <c r="CP17" s="54" t="str">
        <f t="shared" ca="1" si="52"/>
        <v/>
      </c>
      <c r="CQ17" s="54" t="str">
        <f t="shared" ca="1" si="52"/>
        <v/>
      </c>
      <c r="CR17" s="54" t="str">
        <f t="shared" ca="1" si="52"/>
        <v/>
      </c>
      <c r="CS17" s="54" t="str">
        <f t="shared" ca="1" si="52"/>
        <v/>
      </c>
      <c r="CT17" s="54" t="str">
        <f t="shared" ca="1" si="52"/>
        <v/>
      </c>
      <c r="CU17" s="54" t="str">
        <f t="shared" ca="1" si="52"/>
        <v/>
      </c>
      <c r="CV17" s="54" t="str">
        <f t="shared" ca="1" si="52"/>
        <v/>
      </c>
      <c r="CW17" s="54" t="str">
        <f t="shared" ca="1" si="52"/>
        <v/>
      </c>
      <c r="CX17" s="54" t="str">
        <f t="shared" ca="1" si="52"/>
        <v/>
      </c>
      <c r="CY17" s="54" t="str">
        <f t="shared" ca="1" si="52"/>
        <v/>
      </c>
      <c r="CZ17" s="54" t="str">
        <f t="shared" ca="1" si="52"/>
        <v/>
      </c>
      <c r="DA17" s="54" t="str">
        <f t="shared" ca="1" si="52"/>
        <v/>
      </c>
    </row>
    <row r="18" spans="1:105" s="1" customFormat="1" ht="29.4" customHeight="1">
      <c r="A18" s="4"/>
      <c r="B18" s="34" t="s">
        <v>25</v>
      </c>
      <c r="C18" s="30" t="s">
        <v>26</v>
      </c>
      <c r="D18" s="30"/>
      <c r="E18" s="31">
        <v>1</v>
      </c>
      <c r="F18" s="32">
        <f>DATE(2025,2,19)</f>
        <v>45707</v>
      </c>
      <c r="G18" s="33">
        <v>2</v>
      </c>
      <c r="H18" s="30"/>
      <c r="I18" s="54" t="str">
        <f t="shared" ca="1" si="53"/>
        <v/>
      </c>
      <c r="J18" s="54" t="str">
        <f t="shared" ca="1" si="47"/>
        <v/>
      </c>
      <c r="K18" s="54" t="str">
        <f t="shared" ca="1" si="47"/>
        <v/>
      </c>
      <c r="L18" s="54" t="str">
        <f t="shared" ca="1" si="47"/>
        <v/>
      </c>
      <c r="M18" s="54" t="str">
        <f t="shared" ca="1" si="47"/>
        <v/>
      </c>
      <c r="N18" s="54" t="str">
        <f t="shared" ca="1" si="47"/>
        <v/>
      </c>
      <c r="O18" s="54" t="str">
        <f t="shared" ca="1" si="47"/>
        <v/>
      </c>
      <c r="P18" s="54" t="str">
        <f t="shared" ca="1" si="47"/>
        <v/>
      </c>
      <c r="Q18" s="54" t="str">
        <f t="shared" ca="1" si="47"/>
        <v/>
      </c>
      <c r="R18" s="54" t="str">
        <f t="shared" ca="1" si="47"/>
        <v/>
      </c>
      <c r="S18" s="54" t="str">
        <f t="shared" ca="1" si="47"/>
        <v/>
      </c>
      <c r="T18" s="54" t="str">
        <f t="shared" ca="1" si="47"/>
        <v/>
      </c>
      <c r="U18" s="54" t="str">
        <f t="shared" ca="1" si="47"/>
        <v/>
      </c>
      <c r="V18" s="54" t="str">
        <f t="shared" ca="1" si="47"/>
        <v/>
      </c>
      <c r="W18" s="54" t="str">
        <f t="shared" ca="1" si="47"/>
        <v/>
      </c>
      <c r="X18" s="54" t="str">
        <f t="shared" ca="1" si="47"/>
        <v/>
      </c>
      <c r="Y18" s="54" t="str">
        <f t="shared" ca="1" si="48"/>
        <v/>
      </c>
      <c r="Z18" s="54" t="str">
        <f t="shared" ca="1" si="48"/>
        <v/>
      </c>
      <c r="AA18" s="54" t="str">
        <f t="shared" ca="1" si="48"/>
        <v/>
      </c>
      <c r="AB18" s="54" t="str">
        <f t="shared" ca="1" si="48"/>
        <v/>
      </c>
      <c r="AC18" s="54" t="str">
        <f t="shared" ca="1" si="48"/>
        <v/>
      </c>
      <c r="AD18" s="54" t="str">
        <f t="shared" ca="1" si="48"/>
        <v/>
      </c>
      <c r="AE18" s="54" t="str">
        <f t="shared" ca="1" si="48"/>
        <v/>
      </c>
      <c r="AF18" s="54" t="str">
        <f t="shared" ca="1" si="48"/>
        <v/>
      </c>
      <c r="AG18" s="54" t="str">
        <f t="shared" ca="1" si="48"/>
        <v/>
      </c>
      <c r="AH18" s="54" t="str">
        <f t="shared" ca="1" si="48"/>
        <v/>
      </c>
      <c r="AI18" s="54" t="str">
        <f t="shared" ca="1" si="48"/>
        <v/>
      </c>
      <c r="AJ18" s="54" t="str">
        <f t="shared" ca="1" si="48"/>
        <v/>
      </c>
      <c r="AK18" s="54" t="str">
        <f t="shared" ca="1" si="48"/>
        <v/>
      </c>
      <c r="AL18" s="54" t="str">
        <f t="shared" ca="1" si="48"/>
        <v/>
      </c>
      <c r="AM18" s="54" t="str">
        <f t="shared" ca="1" si="48"/>
        <v/>
      </c>
      <c r="AN18" s="54" t="str">
        <f t="shared" ca="1" si="48"/>
        <v/>
      </c>
      <c r="AO18" s="54" t="str">
        <f t="shared" ca="1" si="49"/>
        <v/>
      </c>
      <c r="AP18" s="54" t="str">
        <f t="shared" ca="1" si="49"/>
        <v/>
      </c>
      <c r="AQ18" s="54" t="str">
        <f t="shared" ca="1" si="49"/>
        <v/>
      </c>
      <c r="AR18" s="54" t="str">
        <f t="shared" ca="1" si="49"/>
        <v/>
      </c>
      <c r="AS18" s="54" t="str">
        <f t="shared" ca="1" si="49"/>
        <v/>
      </c>
      <c r="AT18" s="54" t="str">
        <f t="shared" ca="1" si="49"/>
        <v/>
      </c>
      <c r="AU18" s="54" t="str">
        <f t="shared" ca="1" si="49"/>
        <v/>
      </c>
      <c r="AV18" s="54" t="str">
        <f t="shared" ca="1" si="49"/>
        <v/>
      </c>
      <c r="AW18" s="54" t="str">
        <f t="shared" ca="1" si="49"/>
        <v/>
      </c>
      <c r="AX18" s="54" t="str">
        <f t="shared" ca="1" si="49"/>
        <v/>
      </c>
      <c r="AY18" s="54" t="str">
        <f t="shared" ca="1" si="49"/>
        <v/>
      </c>
      <c r="AZ18" s="54" t="str">
        <f t="shared" ca="1" si="49"/>
        <v/>
      </c>
      <c r="BA18" s="54" t="str">
        <f t="shared" ca="1" si="49"/>
        <v/>
      </c>
      <c r="BB18" s="54" t="str">
        <f t="shared" ca="1" si="49"/>
        <v/>
      </c>
      <c r="BC18" s="54" t="str">
        <f t="shared" ca="1" si="49"/>
        <v/>
      </c>
      <c r="BD18" s="54" t="str">
        <f t="shared" ca="1" si="49"/>
        <v/>
      </c>
      <c r="BE18" s="54" t="str">
        <f t="shared" ca="1" si="50"/>
        <v/>
      </c>
      <c r="BF18" s="54" t="str">
        <f t="shared" ca="1" si="50"/>
        <v/>
      </c>
      <c r="BG18" s="54" t="str">
        <f t="shared" ca="1" si="50"/>
        <v/>
      </c>
      <c r="BH18" s="54" t="str">
        <f t="shared" ca="1" si="50"/>
        <v/>
      </c>
      <c r="BI18" s="54" t="str">
        <f t="shared" ca="1" si="50"/>
        <v/>
      </c>
      <c r="BJ18" s="54" t="str">
        <f t="shared" ca="1" si="50"/>
        <v/>
      </c>
      <c r="BK18" s="54" t="str">
        <f t="shared" ca="1" si="50"/>
        <v/>
      </c>
      <c r="BL18" s="54" t="str">
        <f t="shared" ca="1" si="50"/>
        <v/>
      </c>
      <c r="BM18" s="54" t="str">
        <f t="shared" ca="1" si="50"/>
        <v/>
      </c>
      <c r="BN18" s="54" t="str">
        <f t="shared" ca="1" si="50"/>
        <v/>
      </c>
      <c r="BO18" s="54" t="str">
        <f t="shared" ca="1" si="50"/>
        <v/>
      </c>
      <c r="BP18" s="54" t="str">
        <f t="shared" ca="1" si="50"/>
        <v/>
      </c>
      <c r="BQ18" s="54" t="str">
        <f t="shared" ca="1" si="50"/>
        <v/>
      </c>
      <c r="BR18" s="54" t="str">
        <f t="shared" ca="1" si="50"/>
        <v/>
      </c>
      <c r="BS18" s="54" t="str">
        <f t="shared" ca="1" si="50"/>
        <v/>
      </c>
      <c r="BT18" s="54" t="str">
        <f t="shared" ca="1" si="50"/>
        <v/>
      </c>
      <c r="BU18" s="54" t="str">
        <f t="shared" ca="1" si="51"/>
        <v/>
      </c>
      <c r="BV18" s="54" t="str">
        <f t="shared" ca="1" si="51"/>
        <v/>
      </c>
      <c r="BW18" s="54" t="str">
        <f t="shared" ca="1" si="51"/>
        <v/>
      </c>
      <c r="BX18" s="54" t="str">
        <f t="shared" ca="1" si="51"/>
        <v/>
      </c>
      <c r="BY18" s="54" t="str">
        <f t="shared" ca="1" si="51"/>
        <v/>
      </c>
      <c r="BZ18" s="54" t="str">
        <f t="shared" ca="1" si="51"/>
        <v/>
      </c>
      <c r="CA18" s="54" t="str">
        <f t="shared" ca="1" si="51"/>
        <v/>
      </c>
      <c r="CB18" s="54" t="str">
        <f t="shared" ca="1" si="51"/>
        <v/>
      </c>
      <c r="CC18" s="54" t="str">
        <f t="shared" ca="1" si="51"/>
        <v/>
      </c>
      <c r="CD18" s="54" t="str">
        <f t="shared" ca="1" si="51"/>
        <v/>
      </c>
      <c r="CE18" s="54" t="str">
        <f t="shared" ca="1" si="51"/>
        <v/>
      </c>
      <c r="CF18" s="54" t="str">
        <f t="shared" ca="1" si="51"/>
        <v/>
      </c>
      <c r="CG18" s="54" t="str">
        <f t="shared" ca="1" si="51"/>
        <v/>
      </c>
      <c r="CH18" s="54" t="str">
        <f t="shared" ca="1" si="51"/>
        <v/>
      </c>
      <c r="CI18" s="54" t="str">
        <f t="shared" ca="1" si="51"/>
        <v/>
      </c>
      <c r="CJ18" s="54" t="str">
        <f t="shared" ca="1" si="51"/>
        <v/>
      </c>
      <c r="CK18" s="54" t="str">
        <f t="shared" ca="1" si="52"/>
        <v/>
      </c>
      <c r="CL18" s="54" t="str">
        <f t="shared" ca="1" si="52"/>
        <v/>
      </c>
      <c r="CM18" s="54" t="str">
        <f t="shared" ca="1" si="52"/>
        <v/>
      </c>
      <c r="CN18" s="54" t="str">
        <f t="shared" ca="1" si="52"/>
        <v/>
      </c>
      <c r="CO18" s="54" t="str">
        <f t="shared" ca="1" si="52"/>
        <v/>
      </c>
      <c r="CP18" s="54" t="str">
        <f t="shared" ca="1" si="52"/>
        <v/>
      </c>
      <c r="CQ18" s="54" t="str">
        <f t="shared" ca="1" si="52"/>
        <v/>
      </c>
      <c r="CR18" s="54" t="str">
        <f t="shared" ca="1" si="52"/>
        <v/>
      </c>
      <c r="CS18" s="54" t="str">
        <f t="shared" ca="1" si="52"/>
        <v/>
      </c>
      <c r="CT18" s="54" t="str">
        <f t="shared" ca="1" si="52"/>
        <v/>
      </c>
      <c r="CU18" s="54" t="str">
        <f t="shared" ca="1" si="52"/>
        <v/>
      </c>
      <c r="CV18" s="54" t="str">
        <f t="shared" ca="1" si="52"/>
        <v/>
      </c>
      <c r="CW18" s="54" t="str">
        <f t="shared" ca="1" si="52"/>
        <v/>
      </c>
      <c r="CX18" s="54" t="str">
        <f t="shared" ca="1" si="52"/>
        <v/>
      </c>
      <c r="CY18" s="54" t="str">
        <f t="shared" ca="1" si="52"/>
        <v/>
      </c>
      <c r="CZ18" s="54" t="str">
        <f t="shared" ca="1" si="52"/>
        <v/>
      </c>
      <c r="DA18" s="54" t="str">
        <f t="shared" ca="1" si="52"/>
        <v/>
      </c>
    </row>
    <row r="19" spans="1:105" s="1" customFormat="1" ht="81.599999999999994" customHeight="1">
      <c r="A19" s="2"/>
      <c r="B19" s="34" t="s">
        <v>27</v>
      </c>
      <c r="C19" s="30" t="s">
        <v>26</v>
      </c>
      <c r="D19" s="30"/>
      <c r="E19" s="31">
        <v>1</v>
      </c>
      <c r="F19" s="32">
        <f>DATE(2025,4,16)</f>
        <v>45763</v>
      </c>
      <c r="G19" s="33">
        <v>6</v>
      </c>
      <c r="H19" s="30"/>
      <c r="I19" s="54" t="str">
        <f t="shared" ca="1" si="53"/>
        <v/>
      </c>
      <c r="J19" s="54" t="str">
        <f t="shared" ca="1" si="47"/>
        <v/>
      </c>
      <c r="K19" s="54" t="str">
        <f t="shared" ca="1" si="47"/>
        <v/>
      </c>
      <c r="L19" s="54" t="str">
        <f t="shared" ca="1" si="47"/>
        <v/>
      </c>
      <c r="M19" s="54" t="str">
        <f t="shared" ca="1" si="47"/>
        <v/>
      </c>
      <c r="N19" s="54" t="str">
        <f t="shared" ca="1" si="47"/>
        <v/>
      </c>
      <c r="O19" s="54" t="str">
        <f t="shared" ca="1" si="47"/>
        <v/>
      </c>
      <c r="P19" s="54" t="str">
        <f t="shared" ca="1" si="47"/>
        <v/>
      </c>
      <c r="Q19" s="54" t="str">
        <f t="shared" ca="1" si="47"/>
        <v/>
      </c>
      <c r="R19" s="54" t="str">
        <f t="shared" ca="1" si="47"/>
        <v/>
      </c>
      <c r="S19" s="54" t="str">
        <f t="shared" ca="1" si="47"/>
        <v/>
      </c>
      <c r="T19" s="54" t="str">
        <f t="shared" ca="1" si="47"/>
        <v/>
      </c>
      <c r="U19" s="54" t="str">
        <f t="shared" ca="1" si="47"/>
        <v/>
      </c>
      <c r="V19" s="54" t="str">
        <f t="shared" ca="1" si="47"/>
        <v/>
      </c>
      <c r="W19" s="54" t="str">
        <f t="shared" ca="1" si="47"/>
        <v/>
      </c>
      <c r="X19" s="54" t="str">
        <f t="shared" ca="1" si="47"/>
        <v/>
      </c>
      <c r="Y19" s="54" t="str">
        <f t="shared" ca="1" si="48"/>
        <v/>
      </c>
      <c r="Z19" s="54" t="str">
        <f t="shared" ca="1" si="48"/>
        <v/>
      </c>
      <c r="AA19" s="54" t="str">
        <f t="shared" ca="1" si="48"/>
        <v/>
      </c>
      <c r="AB19" s="54" t="str">
        <f t="shared" ca="1" si="48"/>
        <v/>
      </c>
      <c r="AC19" s="54" t="str">
        <f t="shared" ca="1" si="48"/>
        <v/>
      </c>
      <c r="AD19" s="54" t="str">
        <f t="shared" ca="1" si="48"/>
        <v/>
      </c>
      <c r="AE19" s="54" t="str">
        <f t="shared" ca="1" si="48"/>
        <v/>
      </c>
      <c r="AF19" s="54" t="str">
        <f t="shared" ca="1" si="48"/>
        <v/>
      </c>
      <c r="AG19" s="54" t="str">
        <f t="shared" ca="1" si="48"/>
        <v/>
      </c>
      <c r="AH19" s="54" t="str">
        <f t="shared" ca="1" si="48"/>
        <v/>
      </c>
      <c r="AI19" s="54" t="str">
        <f t="shared" ca="1" si="48"/>
        <v/>
      </c>
      <c r="AJ19" s="54" t="str">
        <f t="shared" ca="1" si="48"/>
        <v/>
      </c>
      <c r="AK19" s="54" t="str">
        <f t="shared" ca="1" si="48"/>
        <v/>
      </c>
      <c r="AL19" s="54" t="str">
        <f t="shared" ca="1" si="48"/>
        <v/>
      </c>
      <c r="AM19" s="54" t="str">
        <f t="shared" ca="1" si="48"/>
        <v/>
      </c>
      <c r="AN19" s="54" t="str">
        <f t="shared" ca="1" si="48"/>
        <v/>
      </c>
      <c r="AO19" s="54" t="str">
        <f t="shared" ca="1" si="49"/>
        <v/>
      </c>
      <c r="AP19" s="54" t="str">
        <f t="shared" ca="1" si="49"/>
        <v/>
      </c>
      <c r="AQ19" s="54" t="str">
        <f t="shared" ca="1" si="49"/>
        <v/>
      </c>
      <c r="AR19" s="54" t="str">
        <f t="shared" ca="1" si="49"/>
        <v/>
      </c>
      <c r="AS19" s="54" t="str">
        <f t="shared" ca="1" si="49"/>
        <v/>
      </c>
      <c r="AT19" s="54" t="str">
        <f t="shared" ca="1" si="49"/>
        <v/>
      </c>
      <c r="AU19" s="54" t="str">
        <f t="shared" ca="1" si="49"/>
        <v/>
      </c>
      <c r="AV19" s="54" t="str">
        <f t="shared" ca="1" si="49"/>
        <v/>
      </c>
      <c r="AW19" s="54" t="str">
        <f t="shared" ca="1" si="49"/>
        <v/>
      </c>
      <c r="AX19" s="54" t="str">
        <f t="shared" ca="1" si="49"/>
        <v/>
      </c>
      <c r="AY19" s="54" t="str">
        <f t="shared" ca="1" si="49"/>
        <v/>
      </c>
      <c r="AZ19" s="54" t="str">
        <f t="shared" ca="1" si="49"/>
        <v/>
      </c>
      <c r="BA19" s="54" t="str">
        <f t="shared" ca="1" si="49"/>
        <v/>
      </c>
      <c r="BB19" s="54" t="str">
        <f t="shared" ca="1" si="49"/>
        <v/>
      </c>
      <c r="BC19" s="54" t="str">
        <f t="shared" ca="1" si="49"/>
        <v/>
      </c>
      <c r="BD19" s="54" t="str">
        <f t="shared" ca="1" si="49"/>
        <v/>
      </c>
      <c r="BE19" s="54" t="str">
        <f t="shared" ca="1" si="50"/>
        <v/>
      </c>
      <c r="BF19" s="54" t="str">
        <f t="shared" ca="1" si="50"/>
        <v/>
      </c>
      <c r="BG19" s="54" t="str">
        <f t="shared" ca="1" si="50"/>
        <v/>
      </c>
      <c r="BH19" s="54" t="str">
        <f t="shared" ca="1" si="50"/>
        <v/>
      </c>
      <c r="BI19" s="54" t="str">
        <f t="shared" ca="1" si="50"/>
        <v/>
      </c>
      <c r="BJ19" s="54" t="str">
        <f t="shared" ca="1" si="50"/>
        <v/>
      </c>
      <c r="BK19" s="54" t="str">
        <f t="shared" ca="1" si="50"/>
        <v/>
      </c>
      <c r="BL19" s="54" t="str">
        <f t="shared" ca="1" si="50"/>
        <v/>
      </c>
      <c r="BM19" s="54" t="str">
        <f t="shared" ca="1" si="50"/>
        <v/>
      </c>
      <c r="BN19" s="54" t="str">
        <f t="shared" ca="1" si="50"/>
        <v/>
      </c>
      <c r="BO19" s="54" t="str">
        <f t="shared" ca="1" si="50"/>
        <v/>
      </c>
      <c r="BP19" s="54" t="str">
        <f t="shared" ca="1" si="50"/>
        <v/>
      </c>
      <c r="BQ19" s="54" t="str">
        <f t="shared" ca="1" si="50"/>
        <v/>
      </c>
      <c r="BR19" s="54" t="str">
        <f t="shared" ca="1" si="50"/>
        <v/>
      </c>
      <c r="BS19" s="54" t="str">
        <f t="shared" ca="1" si="50"/>
        <v/>
      </c>
      <c r="BT19" s="54" t="str">
        <f t="shared" ca="1" si="50"/>
        <v/>
      </c>
      <c r="BU19" s="54" t="str">
        <f t="shared" ca="1" si="51"/>
        <v/>
      </c>
      <c r="BV19" s="54" t="str">
        <f t="shared" ca="1" si="51"/>
        <v/>
      </c>
      <c r="BW19" s="54" t="str">
        <f t="shared" ca="1" si="51"/>
        <v/>
      </c>
      <c r="BX19" s="54" t="str">
        <f t="shared" ca="1" si="51"/>
        <v/>
      </c>
      <c r="BY19" s="54" t="str">
        <f t="shared" ca="1" si="51"/>
        <v/>
      </c>
      <c r="BZ19" s="54" t="str">
        <f t="shared" ca="1" si="51"/>
        <v/>
      </c>
      <c r="CA19" s="54" t="str">
        <f t="shared" ca="1" si="51"/>
        <v/>
      </c>
      <c r="CB19" s="54" t="str">
        <f t="shared" ca="1" si="51"/>
        <v/>
      </c>
      <c r="CC19" s="54" t="str">
        <f t="shared" ca="1" si="51"/>
        <v/>
      </c>
      <c r="CD19" s="54" t="str">
        <f t="shared" ca="1" si="51"/>
        <v/>
      </c>
      <c r="CE19" s="54" t="str">
        <f t="shared" ca="1" si="51"/>
        <v/>
      </c>
      <c r="CF19" s="54" t="str">
        <f t="shared" ca="1" si="51"/>
        <v/>
      </c>
      <c r="CG19" s="54" t="str">
        <f t="shared" ca="1" si="51"/>
        <v/>
      </c>
      <c r="CH19" s="54" t="str">
        <f t="shared" ca="1" si="51"/>
        <v/>
      </c>
      <c r="CI19" s="54" t="str">
        <f t="shared" ca="1" si="51"/>
        <v/>
      </c>
      <c r="CJ19" s="54" t="str">
        <f t="shared" ca="1" si="51"/>
        <v/>
      </c>
      <c r="CK19" s="54" t="str">
        <f t="shared" ca="1" si="52"/>
        <v/>
      </c>
      <c r="CL19" s="54" t="str">
        <f t="shared" ca="1" si="52"/>
        <v/>
      </c>
      <c r="CM19" s="54" t="str">
        <f t="shared" ca="1" si="52"/>
        <v/>
      </c>
      <c r="CN19" s="54" t="str">
        <f t="shared" ca="1" si="52"/>
        <v/>
      </c>
      <c r="CO19" s="54" t="str">
        <f t="shared" ca="1" si="52"/>
        <v/>
      </c>
      <c r="CP19" s="54" t="str">
        <f t="shared" ca="1" si="52"/>
        <v/>
      </c>
      <c r="CQ19" s="54" t="str">
        <f t="shared" ca="1" si="52"/>
        <v/>
      </c>
      <c r="CR19" s="54" t="str">
        <f t="shared" ca="1" si="52"/>
        <v/>
      </c>
      <c r="CS19" s="54" t="str">
        <f t="shared" ca="1" si="52"/>
        <v/>
      </c>
      <c r="CT19" s="54" t="str">
        <f t="shared" ca="1" si="52"/>
        <v/>
      </c>
      <c r="CU19" s="54" t="str">
        <f t="shared" ca="1" si="52"/>
        <v/>
      </c>
      <c r="CV19" s="54" t="str">
        <f t="shared" ca="1" si="52"/>
        <v/>
      </c>
      <c r="CW19" s="54" t="str">
        <f t="shared" ca="1" si="52"/>
        <v/>
      </c>
      <c r="CX19" s="54" t="str">
        <f t="shared" ca="1" si="52"/>
        <v/>
      </c>
      <c r="CY19" s="54" t="str">
        <f t="shared" ca="1" si="52"/>
        <v/>
      </c>
      <c r="CZ19" s="54" t="str">
        <f t="shared" ca="1" si="52"/>
        <v/>
      </c>
      <c r="DA19" s="54" t="str">
        <f t="shared" ca="1" si="52"/>
        <v/>
      </c>
    </row>
    <row r="20" spans="1:105" s="1" customFormat="1" ht="40.049999999999997" customHeight="1">
      <c r="A20" s="2"/>
      <c r="B20" s="34" t="s">
        <v>28</v>
      </c>
      <c r="C20" s="30" t="s">
        <v>29</v>
      </c>
      <c r="D20" s="30"/>
      <c r="E20" s="31">
        <v>1</v>
      </c>
      <c r="F20" s="32">
        <f>DATE(2025,4,16)</f>
        <v>45763</v>
      </c>
      <c r="G20" s="33">
        <v>3</v>
      </c>
      <c r="H20" s="30"/>
      <c r="I20" s="54" t="str">
        <f t="shared" ca="1" si="53"/>
        <v/>
      </c>
      <c r="J20" s="54" t="str">
        <f t="shared" ca="1" si="47"/>
        <v/>
      </c>
      <c r="K20" s="54" t="str">
        <f t="shared" ca="1" si="47"/>
        <v/>
      </c>
      <c r="L20" s="54" t="str">
        <f t="shared" ca="1" si="47"/>
        <v/>
      </c>
      <c r="M20" s="54" t="str">
        <f t="shared" ca="1" si="47"/>
        <v/>
      </c>
      <c r="N20" s="54" t="str">
        <f t="shared" ca="1" si="47"/>
        <v/>
      </c>
      <c r="O20" s="54" t="str">
        <f t="shared" ca="1" si="47"/>
        <v/>
      </c>
      <c r="P20" s="54" t="str">
        <f t="shared" ca="1" si="47"/>
        <v/>
      </c>
      <c r="Q20" s="54" t="str">
        <f t="shared" ca="1" si="47"/>
        <v/>
      </c>
      <c r="R20" s="54" t="str">
        <f t="shared" ca="1" si="47"/>
        <v/>
      </c>
      <c r="S20" s="54" t="str">
        <f t="shared" ca="1" si="47"/>
        <v/>
      </c>
      <c r="T20" s="54" t="str">
        <f t="shared" ca="1" si="47"/>
        <v/>
      </c>
      <c r="U20" s="54" t="str">
        <f t="shared" ca="1" si="47"/>
        <v/>
      </c>
      <c r="V20" s="54" t="str">
        <f t="shared" ca="1" si="47"/>
        <v/>
      </c>
      <c r="W20" s="54" t="str">
        <f t="shared" ca="1" si="47"/>
        <v/>
      </c>
      <c r="X20" s="54" t="str">
        <f t="shared" ca="1" si="47"/>
        <v/>
      </c>
      <c r="Y20" s="54" t="str">
        <f t="shared" ca="1" si="48"/>
        <v/>
      </c>
      <c r="Z20" s="54" t="str">
        <f t="shared" ca="1" si="48"/>
        <v/>
      </c>
      <c r="AA20" s="54" t="str">
        <f t="shared" ca="1" si="48"/>
        <v/>
      </c>
      <c r="AB20" s="54" t="str">
        <f t="shared" ca="1" si="48"/>
        <v/>
      </c>
      <c r="AC20" s="54" t="str">
        <f t="shared" ca="1" si="48"/>
        <v/>
      </c>
      <c r="AD20" s="54" t="str">
        <f t="shared" ca="1" si="48"/>
        <v/>
      </c>
      <c r="AE20" s="54" t="str">
        <f t="shared" ca="1" si="48"/>
        <v/>
      </c>
      <c r="AF20" s="54" t="str">
        <f t="shared" ca="1" si="48"/>
        <v/>
      </c>
      <c r="AG20" s="54" t="str">
        <f t="shared" ca="1" si="48"/>
        <v/>
      </c>
      <c r="AH20" s="54" t="str">
        <f t="shared" ca="1" si="48"/>
        <v/>
      </c>
      <c r="AI20" s="54" t="str">
        <f t="shared" ca="1" si="48"/>
        <v/>
      </c>
      <c r="AJ20" s="54" t="str">
        <f t="shared" ca="1" si="48"/>
        <v/>
      </c>
      <c r="AK20" s="54" t="str">
        <f t="shared" ca="1" si="48"/>
        <v/>
      </c>
      <c r="AL20" s="54" t="str">
        <f t="shared" ca="1" si="48"/>
        <v/>
      </c>
      <c r="AM20" s="54" t="str">
        <f t="shared" ca="1" si="48"/>
        <v/>
      </c>
      <c r="AN20" s="54" t="str">
        <f t="shared" ca="1" si="48"/>
        <v/>
      </c>
      <c r="AO20" s="54" t="str">
        <f t="shared" ca="1" si="49"/>
        <v/>
      </c>
      <c r="AP20" s="54" t="str">
        <f t="shared" ca="1" si="49"/>
        <v/>
      </c>
      <c r="AQ20" s="54" t="str">
        <f t="shared" ca="1" si="49"/>
        <v/>
      </c>
      <c r="AR20" s="54" t="str">
        <f t="shared" ca="1" si="49"/>
        <v/>
      </c>
      <c r="AS20" s="54" t="str">
        <f t="shared" ca="1" si="49"/>
        <v/>
      </c>
      <c r="AT20" s="54" t="str">
        <f t="shared" ca="1" si="49"/>
        <v/>
      </c>
      <c r="AU20" s="54" t="str">
        <f t="shared" ca="1" si="49"/>
        <v/>
      </c>
      <c r="AV20" s="54" t="str">
        <f t="shared" ca="1" si="49"/>
        <v/>
      </c>
      <c r="AW20" s="54" t="str">
        <f t="shared" ca="1" si="49"/>
        <v/>
      </c>
      <c r="AX20" s="54" t="str">
        <f t="shared" ca="1" si="49"/>
        <v/>
      </c>
      <c r="AY20" s="54" t="str">
        <f t="shared" ca="1" si="49"/>
        <v/>
      </c>
      <c r="AZ20" s="54" t="str">
        <f t="shared" ca="1" si="49"/>
        <v/>
      </c>
      <c r="BA20" s="54" t="str">
        <f t="shared" ca="1" si="49"/>
        <v/>
      </c>
      <c r="BB20" s="54" t="str">
        <f t="shared" ca="1" si="49"/>
        <v/>
      </c>
      <c r="BC20" s="54" t="str">
        <f t="shared" ca="1" si="49"/>
        <v/>
      </c>
      <c r="BD20" s="54" t="str">
        <f t="shared" ca="1" si="49"/>
        <v/>
      </c>
      <c r="BE20" s="54" t="str">
        <f t="shared" ca="1" si="50"/>
        <v/>
      </c>
      <c r="BF20" s="54" t="str">
        <f t="shared" ca="1" si="50"/>
        <v/>
      </c>
      <c r="BG20" s="54" t="str">
        <f t="shared" ca="1" si="50"/>
        <v/>
      </c>
      <c r="BH20" s="54" t="str">
        <f t="shared" ca="1" si="50"/>
        <v/>
      </c>
      <c r="BI20" s="54" t="str">
        <f t="shared" ca="1" si="50"/>
        <v/>
      </c>
      <c r="BJ20" s="54" t="str">
        <f t="shared" ca="1" si="50"/>
        <v/>
      </c>
      <c r="BK20" s="54" t="str">
        <f t="shared" ca="1" si="50"/>
        <v/>
      </c>
      <c r="BL20" s="54" t="str">
        <f t="shared" ca="1" si="50"/>
        <v/>
      </c>
      <c r="BM20" s="54" t="str">
        <f t="shared" ca="1" si="50"/>
        <v/>
      </c>
      <c r="BN20" s="54" t="str">
        <f t="shared" ca="1" si="50"/>
        <v/>
      </c>
      <c r="BO20" s="54" t="str">
        <f t="shared" ca="1" si="50"/>
        <v/>
      </c>
      <c r="BP20" s="54" t="str">
        <f t="shared" ca="1" si="50"/>
        <v/>
      </c>
      <c r="BQ20" s="54" t="str">
        <f t="shared" ca="1" si="50"/>
        <v/>
      </c>
      <c r="BR20" s="54" t="str">
        <f t="shared" ca="1" si="50"/>
        <v/>
      </c>
      <c r="BS20" s="54" t="str">
        <f t="shared" ca="1" si="50"/>
        <v/>
      </c>
      <c r="BT20" s="54" t="str">
        <f t="shared" ca="1" si="50"/>
        <v/>
      </c>
      <c r="BU20" s="54" t="str">
        <f t="shared" ca="1" si="51"/>
        <v/>
      </c>
      <c r="BV20" s="54" t="str">
        <f t="shared" ca="1" si="51"/>
        <v/>
      </c>
      <c r="BW20" s="54" t="str">
        <f t="shared" ca="1" si="51"/>
        <v/>
      </c>
      <c r="BX20" s="54" t="str">
        <f t="shared" ca="1" si="51"/>
        <v/>
      </c>
      <c r="BY20" s="54" t="str">
        <f t="shared" ca="1" si="51"/>
        <v/>
      </c>
      <c r="BZ20" s="54" t="str">
        <f t="shared" ca="1" si="51"/>
        <v/>
      </c>
      <c r="CA20" s="54" t="str">
        <f t="shared" ca="1" si="51"/>
        <v/>
      </c>
      <c r="CB20" s="54" t="str">
        <f t="shared" ca="1" si="51"/>
        <v/>
      </c>
      <c r="CC20" s="54" t="str">
        <f t="shared" ca="1" si="51"/>
        <v/>
      </c>
      <c r="CD20" s="54" t="str">
        <f t="shared" ca="1" si="51"/>
        <v/>
      </c>
      <c r="CE20" s="54" t="str">
        <f t="shared" ca="1" si="51"/>
        <v/>
      </c>
      <c r="CF20" s="54" t="str">
        <f t="shared" ca="1" si="51"/>
        <v/>
      </c>
      <c r="CG20" s="54" t="str">
        <f t="shared" ca="1" si="51"/>
        <v/>
      </c>
      <c r="CH20" s="54" t="str">
        <f t="shared" ca="1" si="51"/>
        <v/>
      </c>
      <c r="CI20" s="54" t="str">
        <f t="shared" ca="1" si="51"/>
        <v/>
      </c>
      <c r="CJ20" s="54" t="str">
        <f t="shared" ca="1" si="51"/>
        <v/>
      </c>
      <c r="CK20" s="54" t="str">
        <f t="shared" ca="1" si="52"/>
        <v/>
      </c>
      <c r="CL20" s="54" t="str">
        <f t="shared" ca="1" si="52"/>
        <v/>
      </c>
      <c r="CM20" s="54" t="str">
        <f t="shared" ca="1" si="52"/>
        <v/>
      </c>
      <c r="CN20" s="54" t="str">
        <f t="shared" ca="1" si="52"/>
        <v/>
      </c>
      <c r="CO20" s="54" t="str">
        <f t="shared" ca="1" si="52"/>
        <v/>
      </c>
      <c r="CP20" s="54" t="str">
        <f t="shared" ca="1" si="52"/>
        <v/>
      </c>
      <c r="CQ20" s="54" t="str">
        <f t="shared" ca="1" si="52"/>
        <v/>
      </c>
      <c r="CR20" s="54" t="str">
        <f t="shared" ca="1" si="52"/>
        <v/>
      </c>
      <c r="CS20" s="54" t="str">
        <f t="shared" ca="1" si="52"/>
        <v/>
      </c>
      <c r="CT20" s="54" t="str">
        <f t="shared" ca="1" si="52"/>
        <v/>
      </c>
      <c r="CU20" s="54" t="str">
        <f t="shared" ca="1" si="52"/>
        <v/>
      </c>
      <c r="CV20" s="54" t="str">
        <f t="shared" ca="1" si="52"/>
        <v/>
      </c>
      <c r="CW20" s="54" t="str">
        <f t="shared" ca="1" si="52"/>
        <v/>
      </c>
      <c r="CX20" s="54" t="str">
        <f t="shared" ca="1" si="52"/>
        <v/>
      </c>
      <c r="CY20" s="54" t="str">
        <f t="shared" ca="1" si="52"/>
        <v/>
      </c>
      <c r="CZ20" s="54" t="str">
        <f t="shared" ca="1" si="52"/>
        <v/>
      </c>
      <c r="DA20" s="54" t="str">
        <f t="shared" ca="1" si="52"/>
        <v/>
      </c>
    </row>
    <row r="21" spans="1:105" s="1" customFormat="1" ht="40.049999999999997" customHeight="1">
      <c r="A21" s="2"/>
      <c r="B21" s="34" t="s">
        <v>30</v>
      </c>
      <c r="C21" s="30" t="s">
        <v>37</v>
      </c>
      <c r="D21" s="30"/>
      <c r="E21" s="31">
        <v>1</v>
      </c>
      <c r="F21" s="32">
        <f>DATE(2025,4,22)</f>
        <v>45769</v>
      </c>
      <c r="G21" s="33">
        <v>5</v>
      </c>
      <c r="H21" s="30"/>
      <c r="I21" s="54" t="str">
        <f t="shared" ca="1" si="53"/>
        <v/>
      </c>
      <c r="J21" s="54" t="str">
        <f t="shared" ref="J21:S24" ca="1" si="54">IF(AND($C21="Goal",J$7&gt;=$F21,J$7&lt;=$F21+$G21-1),2,IF(AND($C21="Milestone",J$7&gt;=$F21,J$7&lt;=$F21+$G21-1),1,""))</f>
        <v/>
      </c>
      <c r="K21" s="54" t="str">
        <f t="shared" ca="1" si="54"/>
        <v/>
      </c>
      <c r="L21" s="54" t="str">
        <f t="shared" ca="1" si="54"/>
        <v/>
      </c>
      <c r="M21" s="54" t="str">
        <f t="shared" ca="1" si="54"/>
        <v/>
      </c>
      <c r="N21" s="54" t="str">
        <f t="shared" ca="1" si="54"/>
        <v/>
      </c>
      <c r="O21" s="54" t="str">
        <f t="shared" ca="1" si="54"/>
        <v/>
      </c>
      <c r="P21" s="54" t="str">
        <f t="shared" ca="1" si="54"/>
        <v/>
      </c>
      <c r="Q21" s="54" t="str">
        <f t="shared" ca="1" si="54"/>
        <v/>
      </c>
      <c r="R21" s="54" t="str">
        <f t="shared" ca="1" si="54"/>
        <v/>
      </c>
      <c r="S21" s="54" t="str">
        <f t="shared" ca="1" si="54"/>
        <v/>
      </c>
      <c r="T21" s="54" t="str">
        <f t="shared" ref="T21:AC24" ca="1" si="55">IF(AND($C21="Goal",T$7&gt;=$F21,T$7&lt;=$F21+$G21-1),2,IF(AND($C21="Milestone",T$7&gt;=$F21,T$7&lt;=$F21+$G21-1),1,""))</f>
        <v/>
      </c>
      <c r="U21" s="54" t="str">
        <f t="shared" ca="1" si="55"/>
        <v/>
      </c>
      <c r="V21" s="54" t="str">
        <f t="shared" ca="1" si="55"/>
        <v/>
      </c>
      <c r="W21" s="54" t="str">
        <f t="shared" ca="1" si="55"/>
        <v/>
      </c>
      <c r="X21" s="54" t="str">
        <f t="shared" ca="1" si="55"/>
        <v/>
      </c>
      <c r="Y21" s="54" t="str">
        <f t="shared" ca="1" si="55"/>
        <v/>
      </c>
      <c r="Z21" s="54" t="str">
        <f t="shared" ca="1" si="55"/>
        <v/>
      </c>
      <c r="AA21" s="54" t="str">
        <f t="shared" ca="1" si="55"/>
        <v/>
      </c>
      <c r="AB21" s="54" t="str">
        <f t="shared" ca="1" si="55"/>
        <v/>
      </c>
      <c r="AC21" s="54" t="str">
        <f t="shared" ca="1" si="55"/>
        <v/>
      </c>
      <c r="AD21" s="54" t="str">
        <f t="shared" ref="AD21:AM24" ca="1" si="56">IF(AND($C21="Goal",AD$7&gt;=$F21,AD$7&lt;=$F21+$G21-1),2,IF(AND($C21="Milestone",AD$7&gt;=$F21,AD$7&lt;=$F21+$G21-1),1,""))</f>
        <v/>
      </c>
      <c r="AE21" s="54" t="str">
        <f t="shared" ca="1" si="56"/>
        <v/>
      </c>
      <c r="AF21" s="54" t="str">
        <f t="shared" ca="1" si="56"/>
        <v/>
      </c>
      <c r="AG21" s="54" t="str">
        <f t="shared" ca="1" si="56"/>
        <v/>
      </c>
      <c r="AH21" s="54" t="str">
        <f t="shared" ca="1" si="56"/>
        <v/>
      </c>
      <c r="AI21" s="54" t="str">
        <f t="shared" ca="1" si="56"/>
        <v/>
      </c>
      <c r="AJ21" s="54" t="str">
        <f t="shared" ca="1" si="56"/>
        <v/>
      </c>
      <c r="AK21" s="54" t="str">
        <f t="shared" ca="1" si="56"/>
        <v/>
      </c>
      <c r="AL21" s="54" t="str">
        <f t="shared" ca="1" si="56"/>
        <v/>
      </c>
      <c r="AM21" s="54" t="str">
        <f t="shared" ca="1" si="56"/>
        <v/>
      </c>
      <c r="AN21" s="54" t="str">
        <f t="shared" ref="AN21:AW24" ca="1" si="57">IF(AND($C21="Goal",AN$7&gt;=$F21,AN$7&lt;=$F21+$G21-1),2,IF(AND($C21="Milestone",AN$7&gt;=$F21,AN$7&lt;=$F21+$G21-1),1,""))</f>
        <v/>
      </c>
      <c r="AO21" s="54" t="str">
        <f t="shared" ca="1" si="57"/>
        <v/>
      </c>
      <c r="AP21" s="54" t="str">
        <f t="shared" ca="1" si="57"/>
        <v/>
      </c>
      <c r="AQ21" s="54" t="str">
        <f t="shared" ca="1" si="57"/>
        <v/>
      </c>
      <c r="AR21" s="54" t="str">
        <f t="shared" ca="1" si="57"/>
        <v/>
      </c>
      <c r="AS21" s="54" t="str">
        <f t="shared" ca="1" si="57"/>
        <v/>
      </c>
      <c r="AT21" s="54" t="str">
        <f t="shared" ca="1" si="57"/>
        <v/>
      </c>
      <c r="AU21" s="54" t="str">
        <f t="shared" ca="1" si="57"/>
        <v/>
      </c>
      <c r="AV21" s="54" t="str">
        <f t="shared" ca="1" si="57"/>
        <v/>
      </c>
      <c r="AW21" s="54" t="str">
        <f t="shared" ca="1" si="57"/>
        <v/>
      </c>
      <c r="AX21" s="54" t="str">
        <f t="shared" ref="AX21:BM24" ca="1" si="58">IF(AND($C21="Goal",AX$7&gt;=$F21,AX$7&lt;=$F21+$G21-1),2,IF(AND($C21="Milestone",AX$7&gt;=$F21,AX$7&lt;=$F21+$G21-1),1,""))</f>
        <v/>
      </c>
      <c r="AY21" s="54" t="str">
        <f t="shared" ca="1" si="58"/>
        <v/>
      </c>
      <c r="AZ21" s="54" t="str">
        <f t="shared" ca="1" si="58"/>
        <v/>
      </c>
      <c r="BA21" s="54" t="str">
        <f t="shared" ca="1" si="58"/>
        <v/>
      </c>
      <c r="BB21" s="54" t="str">
        <f t="shared" ca="1" si="58"/>
        <v/>
      </c>
      <c r="BC21" s="54" t="str">
        <f t="shared" ca="1" si="58"/>
        <v/>
      </c>
      <c r="BD21" s="54" t="str">
        <f t="shared" ca="1" si="58"/>
        <v/>
      </c>
      <c r="BE21" s="54" t="str">
        <f t="shared" ca="1" si="58"/>
        <v/>
      </c>
      <c r="BF21" s="54" t="str">
        <f t="shared" ca="1" si="58"/>
        <v/>
      </c>
      <c r="BG21" s="54" t="str">
        <f t="shared" ca="1" si="58"/>
        <v/>
      </c>
      <c r="BH21" s="54" t="str">
        <f t="shared" ca="1" si="58"/>
        <v/>
      </c>
      <c r="BI21" s="54" t="str">
        <f t="shared" ca="1" si="58"/>
        <v/>
      </c>
      <c r="BJ21" s="54" t="str">
        <f t="shared" ca="1" si="58"/>
        <v/>
      </c>
      <c r="BK21" s="54" t="str">
        <f t="shared" ca="1" si="58"/>
        <v/>
      </c>
      <c r="BL21" s="54" t="str">
        <f t="shared" ca="1" si="58"/>
        <v/>
      </c>
      <c r="BM21" s="54" t="str">
        <f t="shared" ca="1" si="58"/>
        <v/>
      </c>
      <c r="BN21" s="54" t="str">
        <f t="shared" ca="1" si="50"/>
        <v/>
      </c>
      <c r="BO21" s="54" t="str">
        <f t="shared" ca="1" si="50"/>
        <v/>
      </c>
      <c r="BP21" s="54" t="str">
        <f t="shared" ca="1" si="50"/>
        <v/>
      </c>
      <c r="BQ21" s="54" t="str">
        <f t="shared" ca="1" si="50"/>
        <v/>
      </c>
      <c r="BR21" s="54" t="str">
        <f t="shared" ca="1" si="50"/>
        <v/>
      </c>
      <c r="BS21" s="54" t="str">
        <f t="shared" ca="1" si="50"/>
        <v/>
      </c>
      <c r="BT21" s="54" t="str">
        <f t="shared" ca="1" si="50"/>
        <v/>
      </c>
      <c r="BU21" s="54" t="str">
        <f t="shared" ca="1" si="51"/>
        <v/>
      </c>
      <c r="BV21" s="54" t="str">
        <f t="shared" ca="1" si="51"/>
        <v/>
      </c>
      <c r="BW21" s="54" t="str">
        <f t="shared" ca="1" si="51"/>
        <v/>
      </c>
      <c r="BX21" s="54" t="str">
        <f t="shared" ca="1" si="51"/>
        <v/>
      </c>
      <c r="BY21" s="54" t="str">
        <f t="shared" ca="1" si="51"/>
        <v/>
      </c>
      <c r="BZ21" s="54" t="str">
        <f t="shared" ca="1" si="51"/>
        <v/>
      </c>
      <c r="CA21" s="54" t="str">
        <f t="shared" ca="1" si="51"/>
        <v/>
      </c>
      <c r="CB21" s="54" t="str">
        <f t="shared" ca="1" si="51"/>
        <v/>
      </c>
      <c r="CC21" s="54" t="str">
        <f t="shared" ca="1" si="51"/>
        <v/>
      </c>
      <c r="CD21" s="54" t="str">
        <f t="shared" ca="1" si="51"/>
        <v/>
      </c>
      <c r="CE21" s="54" t="str">
        <f t="shared" ca="1" si="51"/>
        <v/>
      </c>
      <c r="CF21" s="54" t="str">
        <f t="shared" ca="1" si="51"/>
        <v/>
      </c>
      <c r="CG21" s="54" t="str">
        <f t="shared" ca="1" si="51"/>
        <v/>
      </c>
      <c r="CH21" s="54" t="str">
        <f t="shared" ca="1" si="51"/>
        <v/>
      </c>
      <c r="CI21" s="54" t="str">
        <f t="shared" ca="1" si="51"/>
        <v/>
      </c>
      <c r="CJ21" s="54" t="str">
        <f t="shared" ca="1" si="51"/>
        <v/>
      </c>
      <c r="CK21" s="54" t="str">
        <f t="shared" ca="1" si="52"/>
        <v/>
      </c>
      <c r="CL21" s="54" t="str">
        <f t="shared" ca="1" si="52"/>
        <v/>
      </c>
      <c r="CM21" s="54" t="str">
        <f t="shared" ca="1" si="52"/>
        <v/>
      </c>
      <c r="CN21" s="54" t="str">
        <f t="shared" ca="1" si="52"/>
        <v/>
      </c>
      <c r="CO21" s="54" t="str">
        <f t="shared" ca="1" si="52"/>
        <v/>
      </c>
      <c r="CP21" s="54" t="str">
        <f t="shared" ca="1" si="52"/>
        <v/>
      </c>
      <c r="CQ21" s="54" t="str">
        <f t="shared" ca="1" si="52"/>
        <v/>
      </c>
      <c r="CR21" s="54" t="str">
        <f t="shared" ca="1" si="52"/>
        <v/>
      </c>
      <c r="CS21" s="54" t="str">
        <f t="shared" ca="1" si="52"/>
        <v/>
      </c>
      <c r="CT21" s="54" t="str">
        <f t="shared" ca="1" si="52"/>
        <v/>
      </c>
      <c r="CU21" s="54" t="str">
        <f t="shared" ca="1" si="52"/>
        <v/>
      </c>
      <c r="CV21" s="54" t="str">
        <f t="shared" ca="1" si="52"/>
        <v/>
      </c>
      <c r="CW21" s="54" t="str">
        <f t="shared" ca="1" si="52"/>
        <v/>
      </c>
      <c r="CX21" s="54" t="str">
        <f t="shared" ca="1" si="52"/>
        <v/>
      </c>
      <c r="CY21" s="54" t="str">
        <f t="shared" ca="1" si="52"/>
        <v/>
      </c>
      <c r="CZ21" s="54" t="str">
        <f t="shared" ca="1" si="52"/>
        <v/>
      </c>
      <c r="DA21" s="54" t="str">
        <f t="shared" ca="1" si="52"/>
        <v/>
      </c>
    </row>
    <row r="22" spans="1:105" s="1" customFormat="1" ht="40.049999999999997" customHeight="1">
      <c r="A22" s="2"/>
      <c r="B22" s="29" t="s">
        <v>31</v>
      </c>
      <c r="C22" s="30"/>
      <c r="D22" s="30"/>
      <c r="E22" s="32"/>
      <c r="F22" s="32"/>
      <c r="G22" s="33"/>
      <c r="H22" s="30"/>
      <c r="I22" s="54" t="str">
        <f t="shared" ca="1" si="53"/>
        <v/>
      </c>
      <c r="J22" s="54" t="str">
        <f t="shared" ca="1" si="54"/>
        <v/>
      </c>
      <c r="K22" s="54" t="str">
        <f t="shared" ca="1" si="54"/>
        <v/>
      </c>
      <c r="L22" s="54" t="str">
        <f t="shared" ca="1" si="54"/>
        <v/>
      </c>
      <c r="M22" s="54" t="str">
        <f t="shared" ca="1" si="54"/>
        <v/>
      </c>
      <c r="N22" s="54" t="str">
        <f t="shared" ca="1" si="54"/>
        <v/>
      </c>
      <c r="O22" s="54" t="str">
        <f t="shared" ca="1" si="54"/>
        <v/>
      </c>
      <c r="P22" s="54" t="str">
        <f t="shared" ca="1" si="54"/>
        <v/>
      </c>
      <c r="Q22" s="54" t="str">
        <f t="shared" ca="1" si="54"/>
        <v/>
      </c>
      <c r="R22" s="54" t="str">
        <f t="shared" ca="1" si="54"/>
        <v/>
      </c>
      <c r="S22" s="54" t="str">
        <f t="shared" ca="1" si="54"/>
        <v/>
      </c>
      <c r="T22" s="54" t="str">
        <f t="shared" ca="1" si="55"/>
        <v/>
      </c>
      <c r="U22" s="54" t="str">
        <f t="shared" ca="1" si="55"/>
        <v/>
      </c>
      <c r="V22" s="54" t="str">
        <f t="shared" ca="1" si="55"/>
        <v/>
      </c>
      <c r="W22" s="54" t="str">
        <f t="shared" ca="1" si="55"/>
        <v/>
      </c>
      <c r="X22" s="54" t="str">
        <f t="shared" ca="1" si="55"/>
        <v/>
      </c>
      <c r="Y22" s="54" t="str">
        <f t="shared" ca="1" si="55"/>
        <v/>
      </c>
      <c r="Z22" s="54" t="str">
        <f t="shared" ca="1" si="55"/>
        <v/>
      </c>
      <c r="AA22" s="54" t="str">
        <f t="shared" ca="1" si="55"/>
        <v/>
      </c>
      <c r="AB22" s="54" t="str">
        <f t="shared" ca="1" si="55"/>
        <v/>
      </c>
      <c r="AC22" s="54" t="str">
        <f t="shared" ca="1" si="55"/>
        <v/>
      </c>
      <c r="AD22" s="54" t="str">
        <f t="shared" ca="1" si="56"/>
        <v/>
      </c>
      <c r="AE22" s="54" t="str">
        <f t="shared" ca="1" si="56"/>
        <v/>
      </c>
      <c r="AF22" s="54" t="str">
        <f t="shared" ca="1" si="56"/>
        <v/>
      </c>
      <c r="AG22" s="54" t="str">
        <f t="shared" ca="1" si="56"/>
        <v/>
      </c>
      <c r="AH22" s="54" t="str">
        <f t="shared" ca="1" si="56"/>
        <v/>
      </c>
      <c r="AI22" s="54" t="str">
        <f t="shared" ca="1" si="56"/>
        <v/>
      </c>
      <c r="AJ22" s="54" t="str">
        <f t="shared" ca="1" si="56"/>
        <v/>
      </c>
      <c r="AK22" s="54" t="str">
        <f t="shared" ca="1" si="56"/>
        <v/>
      </c>
      <c r="AL22" s="54" t="str">
        <f t="shared" ca="1" si="56"/>
        <v/>
      </c>
      <c r="AM22" s="54" t="str">
        <f t="shared" ca="1" si="56"/>
        <v/>
      </c>
      <c r="AN22" s="54" t="str">
        <f t="shared" ca="1" si="57"/>
        <v/>
      </c>
      <c r="AO22" s="54" t="str">
        <f t="shared" ca="1" si="57"/>
        <v/>
      </c>
      <c r="AP22" s="54" t="str">
        <f t="shared" ca="1" si="57"/>
        <v/>
      </c>
      <c r="AQ22" s="54" t="str">
        <f t="shared" ca="1" si="57"/>
        <v/>
      </c>
      <c r="AR22" s="54" t="str">
        <f t="shared" ca="1" si="57"/>
        <v/>
      </c>
      <c r="AS22" s="54" t="str">
        <f t="shared" ca="1" si="57"/>
        <v/>
      </c>
      <c r="AT22" s="54" t="str">
        <f t="shared" ca="1" si="57"/>
        <v/>
      </c>
      <c r="AU22" s="54" t="str">
        <f t="shared" ca="1" si="57"/>
        <v/>
      </c>
      <c r="AV22" s="54" t="str">
        <f t="shared" ca="1" si="57"/>
        <v/>
      </c>
      <c r="AW22" s="54" t="str">
        <f t="shared" ca="1" si="57"/>
        <v/>
      </c>
      <c r="AX22" s="54" t="str">
        <f t="shared" ca="1" si="58"/>
        <v/>
      </c>
      <c r="AY22" s="54" t="str">
        <f t="shared" ca="1" si="58"/>
        <v/>
      </c>
      <c r="AZ22" s="54" t="str">
        <f t="shared" ca="1" si="58"/>
        <v/>
      </c>
      <c r="BA22" s="54" t="str">
        <f t="shared" ca="1" si="58"/>
        <v/>
      </c>
      <c r="BB22" s="54" t="str">
        <f t="shared" ca="1" si="58"/>
        <v/>
      </c>
      <c r="BC22" s="54" t="str">
        <f t="shared" ca="1" si="58"/>
        <v/>
      </c>
      <c r="BD22" s="54" t="str">
        <f t="shared" ca="1" si="58"/>
        <v/>
      </c>
      <c r="BE22" s="54" t="str">
        <f t="shared" ca="1" si="58"/>
        <v/>
      </c>
      <c r="BF22" s="54" t="str">
        <f t="shared" ca="1" si="58"/>
        <v/>
      </c>
      <c r="BG22" s="54" t="str">
        <f t="shared" ca="1" si="58"/>
        <v/>
      </c>
      <c r="BH22" s="54" t="str">
        <f t="shared" ca="1" si="58"/>
        <v/>
      </c>
      <c r="BI22" s="54" t="str">
        <f t="shared" ca="1" si="58"/>
        <v/>
      </c>
      <c r="BJ22" s="54" t="str">
        <f t="shared" ca="1" si="58"/>
        <v/>
      </c>
      <c r="BK22" s="54" t="str">
        <f t="shared" ca="1" si="58"/>
        <v/>
      </c>
      <c r="BL22" s="54" t="str">
        <f t="shared" ca="1" si="58"/>
        <v/>
      </c>
      <c r="BM22" s="54" t="str">
        <f t="shared" ca="1" si="58"/>
        <v/>
      </c>
      <c r="BN22" s="54" t="str">
        <f t="shared" ca="1" si="50"/>
        <v/>
      </c>
      <c r="BO22" s="54" t="str">
        <f t="shared" ca="1" si="50"/>
        <v/>
      </c>
      <c r="BP22" s="54" t="str">
        <f t="shared" ca="1" si="50"/>
        <v/>
      </c>
      <c r="BQ22" s="54" t="str">
        <f t="shared" ca="1" si="50"/>
        <v/>
      </c>
      <c r="BR22" s="54" t="str">
        <f t="shared" ca="1" si="50"/>
        <v/>
      </c>
      <c r="BS22" s="54" t="str">
        <f t="shared" ca="1" si="50"/>
        <v/>
      </c>
      <c r="BT22" s="54" t="str">
        <f t="shared" ca="1" si="50"/>
        <v/>
      </c>
      <c r="BU22" s="54" t="str">
        <f t="shared" ca="1" si="51"/>
        <v/>
      </c>
      <c r="BV22" s="54" t="str">
        <f t="shared" ca="1" si="51"/>
        <v/>
      </c>
      <c r="BW22" s="54" t="str">
        <f t="shared" ca="1" si="51"/>
        <v/>
      </c>
      <c r="BX22" s="54" t="str">
        <f t="shared" ca="1" si="51"/>
        <v/>
      </c>
      <c r="BY22" s="54" t="str">
        <f t="shared" ca="1" si="51"/>
        <v/>
      </c>
      <c r="BZ22" s="54" t="str">
        <f t="shared" ca="1" si="51"/>
        <v/>
      </c>
      <c r="CA22" s="54" t="str">
        <f t="shared" ca="1" si="51"/>
        <v/>
      </c>
      <c r="CB22" s="54" t="str">
        <f t="shared" ca="1" si="51"/>
        <v/>
      </c>
      <c r="CC22" s="54" t="str">
        <f t="shared" ca="1" si="51"/>
        <v/>
      </c>
      <c r="CD22" s="54" t="str">
        <f t="shared" ca="1" si="51"/>
        <v/>
      </c>
      <c r="CE22" s="54" t="str">
        <f t="shared" ca="1" si="51"/>
        <v/>
      </c>
      <c r="CF22" s="54" t="str">
        <f t="shared" ca="1" si="51"/>
        <v/>
      </c>
      <c r="CG22" s="54" t="str">
        <f t="shared" ca="1" si="51"/>
        <v/>
      </c>
      <c r="CH22" s="54" t="str">
        <f t="shared" ca="1" si="51"/>
        <v/>
      </c>
      <c r="CI22" s="54" t="str">
        <f t="shared" ca="1" si="51"/>
        <v/>
      </c>
      <c r="CJ22" s="54" t="str">
        <f t="shared" ca="1" si="51"/>
        <v/>
      </c>
      <c r="CK22" s="54" t="str">
        <f t="shared" ca="1" si="52"/>
        <v/>
      </c>
      <c r="CL22" s="54" t="str">
        <f t="shared" ca="1" si="52"/>
        <v/>
      </c>
      <c r="CM22" s="54" t="str">
        <f t="shared" ca="1" si="52"/>
        <v/>
      </c>
      <c r="CN22" s="54" t="str">
        <f t="shared" ca="1" si="52"/>
        <v/>
      </c>
      <c r="CO22" s="54" t="str">
        <f t="shared" ca="1" si="52"/>
        <v/>
      </c>
      <c r="CP22" s="54" t="str">
        <f t="shared" ca="1" si="52"/>
        <v/>
      </c>
      <c r="CQ22" s="54" t="str">
        <f t="shared" ca="1" si="52"/>
        <v/>
      </c>
      <c r="CR22" s="54" t="str">
        <f t="shared" ca="1" si="52"/>
        <v/>
      </c>
      <c r="CS22" s="54" t="str">
        <f t="shared" ca="1" si="52"/>
        <v/>
      </c>
      <c r="CT22" s="54" t="str">
        <f t="shared" ca="1" si="52"/>
        <v/>
      </c>
      <c r="CU22" s="54" t="str">
        <f t="shared" ca="1" si="52"/>
        <v/>
      </c>
      <c r="CV22" s="54" t="str">
        <f t="shared" ca="1" si="52"/>
        <v/>
      </c>
      <c r="CW22" s="54" t="str">
        <f t="shared" ca="1" si="52"/>
        <v/>
      </c>
      <c r="CX22" s="54" t="str">
        <f t="shared" ca="1" si="52"/>
        <v/>
      </c>
      <c r="CY22" s="54" t="str">
        <f t="shared" ca="1" si="52"/>
        <v/>
      </c>
      <c r="CZ22" s="54" t="str">
        <f t="shared" ca="1" si="52"/>
        <v/>
      </c>
      <c r="DA22" s="54" t="str">
        <f t="shared" ca="1" si="52"/>
        <v/>
      </c>
    </row>
    <row r="23" spans="1:105" s="1" customFormat="1" ht="40.049999999999997" customHeight="1">
      <c r="A23" s="2"/>
      <c r="B23" s="34" t="s">
        <v>32</v>
      </c>
      <c r="C23" s="30" t="s">
        <v>26</v>
      </c>
      <c r="D23" s="30"/>
      <c r="E23" s="31">
        <v>1</v>
      </c>
      <c r="F23" s="32">
        <f>DATE(2025,2,19)</f>
        <v>45707</v>
      </c>
      <c r="G23" s="33">
        <v>2</v>
      </c>
      <c r="H23" s="30"/>
      <c r="I23" s="54" t="str">
        <f t="shared" ca="1" si="53"/>
        <v/>
      </c>
      <c r="J23" s="54" t="str">
        <f t="shared" ca="1" si="54"/>
        <v/>
      </c>
      <c r="K23" s="54" t="str">
        <f t="shared" ca="1" si="54"/>
        <v/>
      </c>
      <c r="L23" s="54" t="str">
        <f t="shared" ca="1" si="54"/>
        <v/>
      </c>
      <c r="M23" s="54" t="str">
        <f t="shared" ca="1" si="54"/>
        <v/>
      </c>
      <c r="N23" s="54" t="str">
        <f t="shared" ca="1" si="54"/>
        <v/>
      </c>
      <c r="O23" s="54" t="str">
        <f t="shared" ca="1" si="54"/>
        <v/>
      </c>
      <c r="P23" s="54" t="str">
        <f t="shared" ca="1" si="54"/>
        <v/>
      </c>
      <c r="Q23" s="54" t="str">
        <f t="shared" ca="1" si="54"/>
        <v/>
      </c>
      <c r="R23" s="54" t="str">
        <f t="shared" ca="1" si="54"/>
        <v/>
      </c>
      <c r="S23" s="54" t="str">
        <f t="shared" ca="1" si="54"/>
        <v/>
      </c>
      <c r="T23" s="54" t="str">
        <f t="shared" ca="1" si="55"/>
        <v/>
      </c>
      <c r="U23" s="54" t="str">
        <f t="shared" ca="1" si="55"/>
        <v/>
      </c>
      <c r="V23" s="54" t="str">
        <f t="shared" ca="1" si="55"/>
        <v/>
      </c>
      <c r="W23" s="54" t="str">
        <f t="shared" ca="1" si="55"/>
        <v/>
      </c>
      <c r="X23" s="54" t="str">
        <f t="shared" ca="1" si="55"/>
        <v/>
      </c>
      <c r="Y23" s="54" t="str">
        <f t="shared" ca="1" si="55"/>
        <v/>
      </c>
      <c r="Z23" s="54" t="str">
        <f t="shared" ca="1" si="55"/>
        <v/>
      </c>
      <c r="AA23" s="54" t="str">
        <f t="shared" ca="1" si="55"/>
        <v/>
      </c>
      <c r="AB23" s="54" t="str">
        <f t="shared" ca="1" si="55"/>
        <v/>
      </c>
      <c r="AC23" s="54" t="str">
        <f t="shared" ca="1" si="55"/>
        <v/>
      </c>
      <c r="AD23" s="54" t="str">
        <f t="shared" ca="1" si="56"/>
        <v/>
      </c>
      <c r="AE23" s="54" t="str">
        <f t="shared" ca="1" si="56"/>
        <v/>
      </c>
      <c r="AF23" s="54" t="str">
        <f t="shared" ca="1" si="56"/>
        <v/>
      </c>
      <c r="AG23" s="54" t="str">
        <f t="shared" ca="1" si="56"/>
        <v/>
      </c>
      <c r="AH23" s="54" t="str">
        <f t="shared" ca="1" si="56"/>
        <v/>
      </c>
      <c r="AI23" s="54" t="str">
        <f t="shared" ca="1" si="56"/>
        <v/>
      </c>
      <c r="AJ23" s="54" t="str">
        <f t="shared" ca="1" si="56"/>
        <v/>
      </c>
      <c r="AK23" s="54" t="str">
        <f t="shared" ca="1" si="56"/>
        <v/>
      </c>
      <c r="AL23" s="54" t="str">
        <f t="shared" ca="1" si="56"/>
        <v/>
      </c>
      <c r="AM23" s="54" t="str">
        <f t="shared" ca="1" si="56"/>
        <v/>
      </c>
      <c r="AN23" s="54" t="str">
        <f t="shared" ca="1" si="57"/>
        <v/>
      </c>
      <c r="AO23" s="54" t="str">
        <f t="shared" ca="1" si="57"/>
        <v/>
      </c>
      <c r="AP23" s="54" t="str">
        <f t="shared" ca="1" si="57"/>
        <v/>
      </c>
      <c r="AQ23" s="54" t="str">
        <f t="shared" ca="1" si="57"/>
        <v/>
      </c>
      <c r="AR23" s="54" t="str">
        <f t="shared" ca="1" si="57"/>
        <v/>
      </c>
      <c r="AS23" s="54" t="str">
        <f t="shared" ca="1" si="57"/>
        <v/>
      </c>
      <c r="AT23" s="54" t="str">
        <f t="shared" ca="1" si="57"/>
        <v/>
      </c>
      <c r="AU23" s="54" t="str">
        <f t="shared" ca="1" si="57"/>
        <v/>
      </c>
      <c r="AV23" s="54" t="str">
        <f t="shared" ca="1" si="57"/>
        <v/>
      </c>
      <c r="AW23" s="54" t="str">
        <f t="shared" ca="1" si="57"/>
        <v/>
      </c>
      <c r="AX23" s="54" t="str">
        <f t="shared" ca="1" si="58"/>
        <v/>
      </c>
      <c r="AY23" s="54" t="str">
        <f t="shared" ca="1" si="58"/>
        <v/>
      </c>
      <c r="AZ23" s="54" t="str">
        <f t="shared" ca="1" si="58"/>
        <v/>
      </c>
      <c r="BA23" s="54" t="str">
        <f t="shared" ca="1" si="58"/>
        <v/>
      </c>
      <c r="BB23" s="54" t="str">
        <f t="shared" ca="1" si="58"/>
        <v/>
      </c>
      <c r="BC23" s="54" t="str">
        <f t="shared" ca="1" si="58"/>
        <v/>
      </c>
      <c r="BD23" s="54" t="str">
        <f t="shared" ca="1" si="58"/>
        <v/>
      </c>
      <c r="BE23" s="54" t="str">
        <f t="shared" ca="1" si="58"/>
        <v/>
      </c>
      <c r="BF23" s="54" t="str">
        <f t="shared" ca="1" si="58"/>
        <v/>
      </c>
      <c r="BG23" s="54" t="str">
        <f t="shared" ca="1" si="58"/>
        <v/>
      </c>
      <c r="BH23" s="54" t="str">
        <f t="shared" ca="1" si="58"/>
        <v/>
      </c>
      <c r="BI23" s="54" t="str">
        <f t="shared" ca="1" si="58"/>
        <v/>
      </c>
      <c r="BJ23" s="54" t="str">
        <f t="shared" ca="1" si="58"/>
        <v/>
      </c>
      <c r="BK23" s="54" t="str">
        <f t="shared" ca="1" si="58"/>
        <v/>
      </c>
      <c r="BL23" s="54" t="str">
        <f t="shared" ca="1" si="58"/>
        <v/>
      </c>
      <c r="BM23" s="54" t="str">
        <f t="shared" ca="1" si="58"/>
        <v/>
      </c>
      <c r="BN23" s="54" t="str">
        <f t="shared" ca="1" si="50"/>
        <v/>
      </c>
      <c r="BO23" s="54" t="str">
        <f t="shared" ca="1" si="50"/>
        <v/>
      </c>
      <c r="BP23" s="54" t="str">
        <f t="shared" ca="1" si="50"/>
        <v/>
      </c>
      <c r="BQ23" s="54" t="str">
        <f t="shared" ca="1" si="50"/>
        <v/>
      </c>
      <c r="BR23" s="54" t="str">
        <f t="shared" ca="1" si="50"/>
        <v/>
      </c>
      <c r="BS23" s="54" t="str">
        <f t="shared" ca="1" si="50"/>
        <v/>
      </c>
      <c r="BT23" s="54" t="str">
        <f t="shared" ca="1" si="50"/>
        <v/>
      </c>
      <c r="BU23" s="54" t="str">
        <f t="shared" ca="1" si="51"/>
        <v/>
      </c>
      <c r="BV23" s="54" t="str">
        <f t="shared" ca="1" si="51"/>
        <v/>
      </c>
      <c r="BW23" s="54" t="str">
        <f t="shared" ca="1" si="51"/>
        <v/>
      </c>
      <c r="BX23" s="54" t="str">
        <f t="shared" ca="1" si="51"/>
        <v/>
      </c>
      <c r="BY23" s="54" t="str">
        <f t="shared" ca="1" si="51"/>
        <v/>
      </c>
      <c r="BZ23" s="54" t="str">
        <f t="shared" ca="1" si="51"/>
        <v/>
      </c>
      <c r="CA23" s="54" t="str">
        <f t="shared" ca="1" si="51"/>
        <v/>
      </c>
      <c r="CB23" s="54" t="str">
        <f t="shared" ca="1" si="51"/>
        <v/>
      </c>
      <c r="CC23" s="54" t="str">
        <f t="shared" ca="1" si="51"/>
        <v/>
      </c>
      <c r="CD23" s="54" t="str">
        <f t="shared" ca="1" si="51"/>
        <v/>
      </c>
      <c r="CE23" s="54" t="str">
        <f t="shared" ca="1" si="51"/>
        <v/>
      </c>
      <c r="CF23" s="54" t="str">
        <f t="shared" ca="1" si="51"/>
        <v/>
      </c>
      <c r="CG23" s="54" t="str">
        <f t="shared" ca="1" si="51"/>
        <v/>
      </c>
      <c r="CH23" s="54" t="str">
        <f t="shared" ca="1" si="51"/>
        <v/>
      </c>
      <c r="CI23" s="54" t="str">
        <f t="shared" ca="1" si="51"/>
        <v/>
      </c>
      <c r="CJ23" s="54" t="str">
        <f t="shared" ca="1" si="51"/>
        <v/>
      </c>
      <c r="CK23" s="54" t="str">
        <f t="shared" ca="1" si="52"/>
        <v/>
      </c>
      <c r="CL23" s="54" t="str">
        <f t="shared" ca="1" si="52"/>
        <v/>
      </c>
      <c r="CM23" s="54" t="str">
        <f t="shared" ca="1" si="52"/>
        <v/>
      </c>
      <c r="CN23" s="54" t="str">
        <f t="shared" ca="1" si="52"/>
        <v/>
      </c>
      <c r="CO23" s="54" t="str">
        <f t="shared" ca="1" si="52"/>
        <v/>
      </c>
      <c r="CP23" s="54" t="str">
        <f t="shared" ca="1" si="52"/>
        <v/>
      </c>
      <c r="CQ23" s="54" t="str">
        <f t="shared" ca="1" si="52"/>
        <v/>
      </c>
      <c r="CR23" s="54" t="str">
        <f t="shared" ca="1" si="52"/>
        <v/>
      </c>
      <c r="CS23" s="54" t="str">
        <f t="shared" ca="1" si="52"/>
        <v/>
      </c>
      <c r="CT23" s="54" t="str">
        <f t="shared" ca="1" si="52"/>
        <v/>
      </c>
      <c r="CU23" s="54" t="str">
        <f t="shared" ca="1" si="52"/>
        <v/>
      </c>
      <c r="CV23" s="54" t="str">
        <f t="shared" ca="1" si="52"/>
        <v/>
      </c>
      <c r="CW23" s="54" t="str">
        <f t="shared" ca="1" si="52"/>
        <v/>
      </c>
      <c r="CX23" s="54" t="str">
        <f t="shared" ca="1" si="52"/>
        <v/>
      </c>
      <c r="CY23" s="54" t="str">
        <f t="shared" ca="1" si="52"/>
        <v/>
      </c>
      <c r="CZ23" s="54" t="str">
        <f t="shared" ca="1" si="52"/>
        <v/>
      </c>
      <c r="DA23" s="54" t="str">
        <f t="shared" ca="1" si="52"/>
        <v/>
      </c>
    </row>
    <row r="24" spans="1:105" s="1" customFormat="1" ht="99" customHeight="1">
      <c r="A24" s="2"/>
      <c r="B24" s="34" t="s">
        <v>33</v>
      </c>
      <c r="C24" s="30" t="s">
        <v>26</v>
      </c>
      <c r="D24" s="30"/>
      <c r="E24" s="31">
        <v>1</v>
      </c>
      <c r="F24" s="32">
        <f>DATE(2025,4,22)</f>
        <v>45769</v>
      </c>
      <c r="G24" s="33">
        <v>22</v>
      </c>
      <c r="H24" s="30"/>
      <c r="I24" s="54" t="str">
        <f t="shared" ca="1" si="53"/>
        <v/>
      </c>
      <c r="J24" s="54" t="str">
        <f t="shared" ca="1" si="54"/>
        <v/>
      </c>
      <c r="K24" s="54" t="str">
        <f t="shared" ca="1" si="54"/>
        <v/>
      </c>
      <c r="L24" s="54" t="str">
        <f t="shared" ca="1" si="54"/>
        <v/>
      </c>
      <c r="M24" s="54" t="str">
        <f t="shared" ca="1" si="54"/>
        <v/>
      </c>
      <c r="N24" s="54" t="str">
        <f t="shared" ca="1" si="54"/>
        <v/>
      </c>
      <c r="O24" s="54" t="str">
        <f t="shared" ca="1" si="54"/>
        <v/>
      </c>
      <c r="P24" s="54" t="str">
        <f t="shared" ca="1" si="54"/>
        <v/>
      </c>
      <c r="Q24" s="54" t="str">
        <f t="shared" ca="1" si="54"/>
        <v/>
      </c>
      <c r="R24" s="54" t="str">
        <f t="shared" ca="1" si="54"/>
        <v/>
      </c>
      <c r="S24" s="54" t="str">
        <f t="shared" ca="1" si="54"/>
        <v/>
      </c>
      <c r="T24" s="54" t="str">
        <f t="shared" ca="1" si="55"/>
        <v/>
      </c>
      <c r="U24" s="54" t="str">
        <f t="shared" ca="1" si="55"/>
        <v/>
      </c>
      <c r="V24" s="54" t="str">
        <f t="shared" ca="1" si="55"/>
        <v/>
      </c>
      <c r="W24" s="54" t="str">
        <f t="shared" ca="1" si="55"/>
        <v/>
      </c>
      <c r="X24" s="54" t="str">
        <f t="shared" ca="1" si="55"/>
        <v/>
      </c>
      <c r="Y24" s="54" t="str">
        <f t="shared" ca="1" si="55"/>
        <v/>
      </c>
      <c r="Z24" s="54" t="str">
        <f t="shared" ca="1" si="55"/>
        <v/>
      </c>
      <c r="AA24" s="54" t="str">
        <f t="shared" ca="1" si="55"/>
        <v/>
      </c>
      <c r="AB24" s="54" t="str">
        <f t="shared" ca="1" si="55"/>
        <v/>
      </c>
      <c r="AC24" s="54" t="str">
        <f t="shared" ca="1" si="55"/>
        <v/>
      </c>
      <c r="AD24" s="54" t="str">
        <f t="shared" ca="1" si="56"/>
        <v/>
      </c>
      <c r="AE24" s="54" t="str">
        <f t="shared" ca="1" si="56"/>
        <v/>
      </c>
      <c r="AF24" s="54" t="str">
        <f t="shared" ca="1" si="56"/>
        <v/>
      </c>
      <c r="AG24" s="54" t="str">
        <f t="shared" ca="1" si="56"/>
        <v/>
      </c>
      <c r="AH24" s="54" t="str">
        <f t="shared" ca="1" si="56"/>
        <v/>
      </c>
      <c r="AI24" s="54" t="str">
        <f t="shared" ca="1" si="56"/>
        <v/>
      </c>
      <c r="AJ24" s="54" t="str">
        <f t="shared" ca="1" si="56"/>
        <v/>
      </c>
      <c r="AK24" s="54" t="str">
        <f t="shared" ca="1" si="56"/>
        <v/>
      </c>
      <c r="AL24" s="54" t="str">
        <f t="shared" ca="1" si="56"/>
        <v/>
      </c>
      <c r="AM24" s="54" t="str">
        <f t="shared" ca="1" si="56"/>
        <v/>
      </c>
      <c r="AN24" s="54" t="str">
        <f t="shared" ca="1" si="57"/>
        <v/>
      </c>
      <c r="AO24" s="54" t="str">
        <f t="shared" ca="1" si="57"/>
        <v/>
      </c>
      <c r="AP24" s="54" t="str">
        <f t="shared" ca="1" si="57"/>
        <v/>
      </c>
      <c r="AQ24" s="54" t="str">
        <f t="shared" ca="1" si="57"/>
        <v/>
      </c>
      <c r="AR24" s="54" t="str">
        <f t="shared" ca="1" si="57"/>
        <v/>
      </c>
      <c r="AS24" s="54" t="str">
        <f t="shared" ca="1" si="57"/>
        <v/>
      </c>
      <c r="AT24" s="54" t="str">
        <f t="shared" ca="1" si="57"/>
        <v/>
      </c>
      <c r="AU24" s="54" t="str">
        <f t="shared" ca="1" si="57"/>
        <v/>
      </c>
      <c r="AV24" s="54" t="str">
        <f t="shared" ca="1" si="57"/>
        <v/>
      </c>
      <c r="AW24" s="54" t="str">
        <f t="shared" ca="1" si="57"/>
        <v/>
      </c>
      <c r="AX24" s="54" t="str">
        <f t="shared" ca="1" si="58"/>
        <v/>
      </c>
      <c r="AY24" s="54" t="str">
        <f t="shared" ca="1" si="58"/>
        <v/>
      </c>
      <c r="AZ24" s="54" t="str">
        <f t="shared" ca="1" si="58"/>
        <v/>
      </c>
      <c r="BA24" s="54" t="str">
        <f t="shared" ca="1" si="58"/>
        <v/>
      </c>
      <c r="BB24" s="54" t="str">
        <f t="shared" ca="1" si="58"/>
        <v/>
      </c>
      <c r="BC24" s="54" t="str">
        <f t="shared" ca="1" si="58"/>
        <v/>
      </c>
      <c r="BD24" s="54" t="str">
        <f t="shared" ca="1" si="58"/>
        <v/>
      </c>
      <c r="BE24" s="54" t="str">
        <f t="shared" ca="1" si="58"/>
        <v/>
      </c>
      <c r="BF24" s="54" t="str">
        <f t="shared" ca="1" si="58"/>
        <v/>
      </c>
      <c r="BG24" s="54" t="str">
        <f t="shared" ca="1" si="58"/>
        <v/>
      </c>
      <c r="BH24" s="54" t="str">
        <f t="shared" ca="1" si="58"/>
        <v/>
      </c>
      <c r="BI24" s="54" t="str">
        <f t="shared" ca="1" si="58"/>
        <v/>
      </c>
      <c r="BJ24" s="54" t="str">
        <f t="shared" ca="1" si="58"/>
        <v/>
      </c>
      <c r="BK24" s="54" t="str">
        <f t="shared" ca="1" si="58"/>
        <v/>
      </c>
      <c r="BL24" s="54" t="str">
        <f t="shared" ca="1" si="58"/>
        <v/>
      </c>
      <c r="BM24" s="54" t="str">
        <f t="shared" ca="1" si="58"/>
        <v/>
      </c>
      <c r="BN24" s="54" t="str">
        <f t="shared" ca="1" si="50"/>
        <v/>
      </c>
      <c r="BO24" s="54" t="str">
        <f t="shared" ca="1" si="50"/>
        <v/>
      </c>
      <c r="BP24" s="54" t="str">
        <f t="shared" ca="1" si="50"/>
        <v/>
      </c>
      <c r="BQ24" s="54" t="str">
        <f t="shared" ca="1" si="50"/>
        <v/>
      </c>
      <c r="BR24" s="54" t="str">
        <f t="shared" ca="1" si="50"/>
        <v/>
      </c>
      <c r="BS24" s="54" t="str">
        <f t="shared" ca="1" si="50"/>
        <v/>
      </c>
      <c r="BT24" s="54" t="str">
        <f t="shared" ca="1" si="50"/>
        <v/>
      </c>
      <c r="BU24" s="54" t="str">
        <f t="shared" ca="1" si="51"/>
        <v/>
      </c>
      <c r="BV24" s="54" t="str">
        <f t="shared" ca="1" si="51"/>
        <v/>
      </c>
      <c r="BW24" s="54" t="str">
        <f t="shared" ca="1" si="51"/>
        <v/>
      </c>
      <c r="BX24" s="54" t="str">
        <f t="shared" ca="1" si="51"/>
        <v/>
      </c>
      <c r="BY24" s="54" t="str">
        <f t="shared" ca="1" si="51"/>
        <v/>
      </c>
      <c r="BZ24" s="54" t="str">
        <f t="shared" ca="1" si="51"/>
        <v/>
      </c>
      <c r="CA24" s="54" t="str">
        <f t="shared" ca="1" si="51"/>
        <v/>
      </c>
      <c r="CB24" s="54" t="str">
        <f t="shared" ca="1" si="51"/>
        <v/>
      </c>
      <c r="CC24" s="54" t="str">
        <f t="shared" ca="1" si="51"/>
        <v/>
      </c>
      <c r="CD24" s="54" t="str">
        <f t="shared" ca="1" si="51"/>
        <v/>
      </c>
      <c r="CE24" s="54" t="str">
        <f t="shared" ca="1" si="51"/>
        <v/>
      </c>
      <c r="CF24" s="54" t="str">
        <f t="shared" ca="1" si="51"/>
        <v/>
      </c>
      <c r="CG24" s="54" t="str">
        <f t="shared" ca="1" si="51"/>
        <v/>
      </c>
      <c r="CH24" s="54" t="str">
        <f t="shared" ca="1" si="51"/>
        <v/>
      </c>
      <c r="CI24" s="54" t="str">
        <f t="shared" ca="1" si="51"/>
        <v/>
      </c>
      <c r="CJ24" s="54" t="str">
        <f t="shared" ca="1" si="51"/>
        <v/>
      </c>
      <c r="CK24" s="54" t="str">
        <f t="shared" ca="1" si="52"/>
        <v/>
      </c>
      <c r="CL24" s="54" t="str">
        <f t="shared" ca="1" si="52"/>
        <v/>
      </c>
      <c r="CM24" s="54" t="str">
        <f t="shared" ca="1" si="52"/>
        <v/>
      </c>
      <c r="CN24" s="54" t="str">
        <f t="shared" ca="1" si="52"/>
        <v/>
      </c>
      <c r="CO24" s="54" t="str">
        <f t="shared" ca="1" si="52"/>
        <v/>
      </c>
      <c r="CP24" s="54" t="str">
        <f t="shared" ca="1" si="52"/>
        <v/>
      </c>
      <c r="CQ24" s="54" t="str">
        <f t="shared" ca="1" si="52"/>
        <v/>
      </c>
      <c r="CR24" s="54" t="str">
        <f t="shared" ca="1" si="52"/>
        <v/>
      </c>
      <c r="CS24" s="54" t="str">
        <f t="shared" ca="1" si="52"/>
        <v/>
      </c>
      <c r="CT24" s="54" t="str">
        <f t="shared" ca="1" si="52"/>
        <v/>
      </c>
      <c r="CU24" s="54" t="str">
        <f t="shared" ca="1" si="52"/>
        <v/>
      </c>
      <c r="CV24" s="54" t="str">
        <f t="shared" ca="1" si="52"/>
        <v/>
      </c>
      <c r="CW24" s="54" t="str">
        <f t="shared" ca="1" si="52"/>
        <v/>
      </c>
      <c r="CX24" s="54" t="str">
        <f t="shared" ca="1" si="52"/>
        <v/>
      </c>
      <c r="CY24" s="54" t="str">
        <f t="shared" ca="1" si="52"/>
        <v/>
      </c>
      <c r="CZ24" s="54" t="str">
        <f t="shared" ca="1" si="52"/>
        <v/>
      </c>
      <c r="DA24" s="54" t="str">
        <f t="shared" ca="1" si="52"/>
        <v/>
      </c>
    </row>
    <row r="25" spans="1:105" s="1" customFormat="1" ht="40.049999999999997" customHeight="1">
      <c r="A25" s="2"/>
      <c r="B25" s="34" t="s">
        <v>34</v>
      </c>
      <c r="C25" s="30" t="s">
        <v>19</v>
      </c>
      <c r="D25" s="30"/>
      <c r="E25" s="31">
        <v>1</v>
      </c>
      <c r="F25" s="32">
        <f>DATE(2025,5,14)</f>
        <v>45791</v>
      </c>
      <c r="G25" s="33">
        <v>5</v>
      </c>
      <c r="H25" s="30"/>
      <c r="I25" s="54" t="str">
        <f t="shared" ca="1" si="53"/>
        <v/>
      </c>
      <c r="J25" s="54" t="str">
        <f t="shared" ref="J25:X25" ca="1" si="59">IF(AND($C25="Goal",J$7&gt;=$F25,J$7&lt;=$F25+$G25-1),2,IF(AND($C25="Milestone",J$7&gt;=$F25,J$7&lt;=$F25+$G25-1),1,""))</f>
        <v/>
      </c>
      <c r="K25" s="54" t="str">
        <f t="shared" ca="1" si="59"/>
        <v/>
      </c>
      <c r="L25" s="54" t="str">
        <f t="shared" ca="1" si="59"/>
        <v/>
      </c>
      <c r="M25" s="54" t="str">
        <f t="shared" ca="1" si="59"/>
        <v/>
      </c>
      <c r="N25" s="54" t="str">
        <f t="shared" ca="1" si="59"/>
        <v/>
      </c>
      <c r="O25" s="54" t="str">
        <f t="shared" ca="1" si="59"/>
        <v/>
      </c>
      <c r="P25" s="54" t="str">
        <f t="shared" ca="1" si="59"/>
        <v/>
      </c>
      <c r="Q25" s="54" t="str">
        <f t="shared" ca="1" si="59"/>
        <v/>
      </c>
      <c r="R25" s="54" t="str">
        <f t="shared" ca="1" si="59"/>
        <v/>
      </c>
      <c r="S25" s="54" t="str">
        <f t="shared" ca="1" si="59"/>
        <v/>
      </c>
      <c r="T25" s="54" t="str">
        <f t="shared" ca="1" si="59"/>
        <v/>
      </c>
      <c r="U25" s="54" t="str">
        <f t="shared" ca="1" si="59"/>
        <v/>
      </c>
      <c r="V25" s="54" t="str">
        <f t="shared" ca="1" si="59"/>
        <v/>
      </c>
      <c r="W25" s="54" t="str">
        <f t="shared" ca="1" si="59"/>
        <v/>
      </c>
      <c r="X25" s="54" t="str">
        <f t="shared" ca="1" si="59"/>
        <v/>
      </c>
      <c r="Y25" s="54" t="str">
        <f t="shared" ref="Y25:AM30" ca="1" si="60">IF(AND($C25="Goal",Y$7&gt;=$F25,Y$7&lt;=$F25+$G25-1),2,IF(AND($C25="Milestone",Y$7&gt;=$F25,Y$7&lt;=$F25+$G25-1),1,""))</f>
        <v/>
      </c>
      <c r="Z25" s="54" t="str">
        <f t="shared" ca="1" si="60"/>
        <v/>
      </c>
      <c r="AA25" s="54" t="str">
        <f t="shared" ca="1" si="60"/>
        <v/>
      </c>
      <c r="AB25" s="54" t="str">
        <f t="shared" ca="1" si="60"/>
        <v/>
      </c>
      <c r="AC25" s="54" t="str">
        <f t="shared" ca="1" si="60"/>
        <v/>
      </c>
      <c r="AD25" s="54" t="str">
        <f t="shared" ca="1" si="60"/>
        <v/>
      </c>
      <c r="AE25" s="54" t="str">
        <f t="shared" ca="1" si="60"/>
        <v/>
      </c>
      <c r="AF25" s="54" t="str">
        <f t="shared" ca="1" si="60"/>
        <v/>
      </c>
      <c r="AG25" s="54" t="str">
        <f t="shared" ca="1" si="60"/>
        <v/>
      </c>
      <c r="AH25" s="54" t="str">
        <f t="shared" ca="1" si="60"/>
        <v/>
      </c>
      <c r="AI25" s="54" t="str">
        <f t="shared" ca="1" si="60"/>
        <v/>
      </c>
      <c r="AJ25" s="54" t="str">
        <f t="shared" ca="1" si="60"/>
        <v/>
      </c>
      <c r="AK25" s="54" t="str">
        <f t="shared" ca="1" si="60"/>
        <v/>
      </c>
      <c r="AL25" s="54" t="str">
        <f t="shared" ca="1" si="60"/>
        <v/>
      </c>
      <c r="AM25" s="54" t="str">
        <f t="shared" ca="1" si="60"/>
        <v/>
      </c>
      <c r="AN25" s="54" t="str">
        <f t="shared" ref="AN25:BC30" ca="1" si="61">IF(AND($C25="Goal",AN$7&gt;=$F25,AN$7&lt;=$F25+$G25-1),2,IF(AND($C25="Milestone",AN$7&gt;=$F25,AN$7&lt;=$F25+$G25-1),1,""))</f>
        <v/>
      </c>
      <c r="AO25" s="54" t="str">
        <f t="shared" ca="1" si="61"/>
        <v/>
      </c>
      <c r="AP25" s="54" t="str">
        <f t="shared" ca="1" si="61"/>
        <v/>
      </c>
      <c r="AQ25" s="54" t="str">
        <f t="shared" ca="1" si="61"/>
        <v/>
      </c>
      <c r="AR25" s="54" t="str">
        <f t="shared" ca="1" si="61"/>
        <v/>
      </c>
      <c r="AS25" s="54" t="str">
        <f t="shared" ca="1" si="61"/>
        <v/>
      </c>
      <c r="AT25" s="54" t="str">
        <f t="shared" ca="1" si="61"/>
        <v/>
      </c>
      <c r="AU25" s="54" t="str">
        <f t="shared" ca="1" si="61"/>
        <v/>
      </c>
      <c r="AV25" s="54" t="str">
        <f t="shared" ca="1" si="61"/>
        <v/>
      </c>
      <c r="AW25" s="54" t="str">
        <f t="shared" ca="1" si="61"/>
        <v/>
      </c>
      <c r="AX25" s="54" t="str">
        <f t="shared" ca="1" si="61"/>
        <v/>
      </c>
      <c r="AY25" s="54" t="str">
        <f t="shared" ca="1" si="61"/>
        <v/>
      </c>
      <c r="AZ25" s="54" t="str">
        <f t="shared" ca="1" si="61"/>
        <v/>
      </c>
      <c r="BA25" s="54" t="str">
        <f t="shared" ca="1" si="61"/>
        <v/>
      </c>
      <c r="BB25" s="54" t="str">
        <f t="shared" ca="1" si="61"/>
        <v/>
      </c>
      <c r="BC25" s="54" t="str">
        <f t="shared" ca="1" si="61"/>
        <v/>
      </c>
      <c r="BD25" s="54" t="str">
        <f t="shared" ref="BD25:BS30" ca="1" si="62">IF(AND($C25="Goal",BD$7&gt;=$F25,BD$7&lt;=$F25+$G25-1),2,IF(AND($C25="Milestone",BD$7&gt;=$F25,BD$7&lt;=$F25+$G25-1),1,""))</f>
        <v/>
      </c>
      <c r="BE25" s="54" t="str">
        <f t="shared" ca="1" si="62"/>
        <v/>
      </c>
      <c r="BF25" s="54" t="str">
        <f t="shared" ca="1" si="62"/>
        <v/>
      </c>
      <c r="BG25" s="54" t="str">
        <f t="shared" ca="1" si="62"/>
        <v/>
      </c>
      <c r="BH25" s="54" t="str">
        <f t="shared" ca="1" si="62"/>
        <v/>
      </c>
      <c r="BI25" s="54" t="str">
        <f t="shared" ca="1" si="62"/>
        <v/>
      </c>
      <c r="BJ25" s="54" t="str">
        <f t="shared" ca="1" si="62"/>
        <v/>
      </c>
      <c r="BK25" s="54" t="str">
        <f t="shared" ca="1" si="62"/>
        <v/>
      </c>
      <c r="BL25" s="54" t="str">
        <f t="shared" ca="1" si="62"/>
        <v/>
      </c>
      <c r="BM25" s="54" t="str">
        <f t="shared" ca="1" si="62"/>
        <v/>
      </c>
      <c r="BN25" s="54" t="str">
        <f t="shared" ca="1" si="62"/>
        <v/>
      </c>
      <c r="BO25" s="54" t="str">
        <f t="shared" ca="1" si="62"/>
        <v/>
      </c>
      <c r="BP25" s="54" t="str">
        <f t="shared" ca="1" si="62"/>
        <v/>
      </c>
      <c r="BQ25" s="54" t="str">
        <f t="shared" ca="1" si="62"/>
        <v/>
      </c>
      <c r="BR25" s="54" t="str">
        <f t="shared" ca="1" si="62"/>
        <v/>
      </c>
      <c r="BS25" s="54" t="str">
        <f t="shared" ca="1" si="62"/>
        <v/>
      </c>
      <c r="BT25" s="54" t="str">
        <f t="shared" ca="1" si="50"/>
        <v/>
      </c>
      <c r="BU25" s="54" t="str">
        <f t="shared" ca="1" si="51"/>
        <v/>
      </c>
      <c r="BV25" s="54" t="str">
        <f t="shared" ca="1" si="51"/>
        <v/>
      </c>
      <c r="BW25" s="54" t="str">
        <f t="shared" ca="1" si="51"/>
        <v/>
      </c>
      <c r="BX25" s="54" t="str">
        <f t="shared" ca="1" si="51"/>
        <v/>
      </c>
      <c r="BY25" s="54" t="str">
        <f t="shared" ca="1" si="51"/>
        <v/>
      </c>
      <c r="BZ25" s="54" t="str">
        <f t="shared" ca="1" si="51"/>
        <v/>
      </c>
      <c r="CA25" s="54" t="str">
        <f t="shared" ca="1" si="51"/>
        <v/>
      </c>
      <c r="CB25" s="54" t="str">
        <f t="shared" ca="1" si="51"/>
        <v/>
      </c>
      <c r="CC25" s="54" t="str">
        <f t="shared" ca="1" si="51"/>
        <v/>
      </c>
      <c r="CD25" s="54" t="str">
        <f t="shared" ca="1" si="51"/>
        <v/>
      </c>
      <c r="CE25" s="54" t="str">
        <f t="shared" ca="1" si="51"/>
        <v/>
      </c>
      <c r="CF25" s="54" t="str">
        <f t="shared" ca="1" si="51"/>
        <v/>
      </c>
      <c r="CG25" s="54" t="str">
        <f t="shared" ca="1" si="51"/>
        <v/>
      </c>
      <c r="CH25" s="54" t="str">
        <f t="shared" ca="1" si="51"/>
        <v/>
      </c>
      <c r="CI25" s="54" t="str">
        <f t="shared" ca="1" si="51"/>
        <v/>
      </c>
      <c r="CJ25" s="54" t="str">
        <f t="shared" ca="1" si="51"/>
        <v/>
      </c>
      <c r="CK25" s="54" t="str">
        <f t="shared" ca="1" si="52"/>
        <v/>
      </c>
      <c r="CL25" s="54" t="str">
        <f t="shared" ca="1" si="52"/>
        <v/>
      </c>
      <c r="CM25" s="54" t="str">
        <f t="shared" ca="1" si="52"/>
        <v/>
      </c>
      <c r="CN25" s="54" t="str">
        <f t="shared" ca="1" si="52"/>
        <v/>
      </c>
      <c r="CO25" s="54" t="str">
        <f t="shared" ca="1" si="52"/>
        <v/>
      </c>
      <c r="CP25" s="54" t="str">
        <f t="shared" ca="1" si="52"/>
        <v/>
      </c>
      <c r="CQ25" s="54" t="str">
        <f t="shared" ca="1" si="52"/>
        <v/>
      </c>
      <c r="CR25" s="54" t="str">
        <f t="shared" ca="1" si="52"/>
        <v/>
      </c>
      <c r="CS25" s="54" t="str">
        <f t="shared" ca="1" si="52"/>
        <v/>
      </c>
      <c r="CT25" s="54" t="str">
        <f t="shared" ca="1" si="52"/>
        <v/>
      </c>
      <c r="CU25" s="54" t="str">
        <f t="shared" ca="1" si="52"/>
        <v/>
      </c>
      <c r="CV25" s="54" t="str">
        <f t="shared" ca="1" si="52"/>
        <v/>
      </c>
      <c r="CW25" s="54" t="str">
        <f t="shared" ca="1" si="52"/>
        <v/>
      </c>
      <c r="CX25" s="54" t="str">
        <f t="shared" ca="1" si="52"/>
        <v/>
      </c>
      <c r="CY25" s="54" t="str">
        <f t="shared" ca="1" si="52"/>
        <v/>
      </c>
      <c r="CZ25" s="54" t="str">
        <f t="shared" ca="1" si="52"/>
        <v/>
      </c>
      <c r="DA25" s="54" t="str">
        <f t="shared" ca="1" si="52"/>
        <v/>
      </c>
    </row>
    <row r="26" spans="1:105" s="1" customFormat="1" ht="40.049999999999997" customHeight="1">
      <c r="A26" s="2"/>
      <c r="B26" s="29" t="s">
        <v>35</v>
      </c>
      <c r="C26" s="30"/>
      <c r="D26" s="30"/>
      <c r="E26" s="31"/>
      <c r="F26" s="32"/>
      <c r="G26" s="33"/>
      <c r="H26" s="30"/>
      <c r="I26" s="54" t="str">
        <f t="shared" ref="I26:X30" ca="1" si="63">IF(AND($C26="Goal",I$7&gt;=$F26,I$7&lt;=$F26+$G26-1),2,IF(AND($C26="Milestone",I$7&gt;=$F26,I$7&lt;=$F26+$G26-1),1,""))</f>
        <v/>
      </c>
      <c r="J26" s="54" t="str">
        <f t="shared" ca="1" si="63"/>
        <v/>
      </c>
      <c r="K26" s="54" t="str">
        <f t="shared" ca="1" si="63"/>
        <v/>
      </c>
      <c r="L26" s="54" t="str">
        <f t="shared" ca="1" si="63"/>
        <v/>
      </c>
      <c r="M26" s="54" t="str">
        <f t="shared" ca="1" si="63"/>
        <v/>
      </c>
      <c r="N26" s="54" t="str">
        <f t="shared" ca="1" si="63"/>
        <v/>
      </c>
      <c r="O26" s="54" t="str">
        <f t="shared" ca="1" si="63"/>
        <v/>
      </c>
      <c r="P26" s="54" t="str">
        <f t="shared" ca="1" si="63"/>
        <v/>
      </c>
      <c r="Q26" s="54" t="str">
        <f t="shared" ca="1" si="63"/>
        <v/>
      </c>
      <c r="R26" s="54" t="str">
        <f t="shared" ca="1" si="63"/>
        <v/>
      </c>
      <c r="S26" s="54" t="str">
        <f t="shared" ca="1" si="63"/>
        <v/>
      </c>
      <c r="T26" s="54" t="str">
        <f t="shared" ca="1" si="63"/>
        <v/>
      </c>
      <c r="U26" s="54" t="str">
        <f t="shared" ca="1" si="63"/>
        <v/>
      </c>
      <c r="V26" s="54" t="str">
        <f t="shared" ca="1" si="63"/>
        <v/>
      </c>
      <c r="W26" s="54" t="str">
        <f t="shared" ca="1" si="63"/>
        <v/>
      </c>
      <c r="X26" s="54" t="str">
        <f t="shared" ca="1" si="63"/>
        <v/>
      </c>
      <c r="Y26" s="54" t="str">
        <f t="shared" ca="1" si="60"/>
        <v/>
      </c>
      <c r="Z26" s="54" t="str">
        <f t="shared" ca="1" si="60"/>
        <v/>
      </c>
      <c r="AA26" s="54" t="str">
        <f t="shared" ca="1" si="60"/>
        <v/>
      </c>
      <c r="AB26" s="54" t="str">
        <f t="shared" ca="1" si="60"/>
        <v/>
      </c>
      <c r="AC26" s="54" t="str">
        <f t="shared" ca="1" si="60"/>
        <v/>
      </c>
      <c r="AD26" s="54" t="str">
        <f t="shared" ca="1" si="60"/>
        <v/>
      </c>
      <c r="AE26" s="54" t="str">
        <f t="shared" ca="1" si="60"/>
        <v/>
      </c>
      <c r="AF26" s="54" t="str">
        <f t="shared" ca="1" si="60"/>
        <v/>
      </c>
      <c r="AG26" s="54" t="str">
        <f t="shared" ca="1" si="60"/>
        <v/>
      </c>
      <c r="AH26" s="54" t="str">
        <f t="shared" ca="1" si="60"/>
        <v/>
      </c>
      <c r="AI26" s="54" t="str">
        <f t="shared" ca="1" si="60"/>
        <v/>
      </c>
      <c r="AJ26" s="54" t="str">
        <f t="shared" ca="1" si="60"/>
        <v/>
      </c>
      <c r="AK26" s="54" t="str">
        <f t="shared" ca="1" si="60"/>
        <v/>
      </c>
      <c r="AL26" s="54" t="str">
        <f t="shared" ca="1" si="60"/>
        <v/>
      </c>
      <c r="AM26" s="54" t="str">
        <f t="shared" ca="1" si="60"/>
        <v/>
      </c>
      <c r="AN26" s="54" t="str">
        <f t="shared" ca="1" si="61"/>
        <v/>
      </c>
      <c r="AO26" s="54" t="str">
        <f t="shared" ca="1" si="61"/>
        <v/>
      </c>
      <c r="AP26" s="54" t="str">
        <f t="shared" ca="1" si="61"/>
        <v/>
      </c>
      <c r="AQ26" s="54" t="str">
        <f t="shared" ca="1" si="61"/>
        <v/>
      </c>
      <c r="AR26" s="54" t="str">
        <f t="shared" ca="1" si="61"/>
        <v/>
      </c>
      <c r="AS26" s="54" t="str">
        <f t="shared" ca="1" si="61"/>
        <v/>
      </c>
      <c r="AT26" s="54" t="str">
        <f t="shared" ca="1" si="61"/>
        <v/>
      </c>
      <c r="AU26" s="54" t="str">
        <f t="shared" ca="1" si="61"/>
        <v/>
      </c>
      <c r="AV26" s="54" t="str">
        <f t="shared" ca="1" si="61"/>
        <v/>
      </c>
      <c r="AW26" s="54" t="str">
        <f t="shared" ca="1" si="61"/>
        <v/>
      </c>
      <c r="AX26" s="54" t="str">
        <f t="shared" ca="1" si="61"/>
        <v/>
      </c>
      <c r="AY26" s="54" t="str">
        <f t="shared" ca="1" si="61"/>
        <v/>
      </c>
      <c r="AZ26" s="54" t="str">
        <f t="shared" ca="1" si="61"/>
        <v/>
      </c>
      <c r="BA26" s="54" t="str">
        <f t="shared" ca="1" si="61"/>
        <v/>
      </c>
      <c r="BB26" s="54" t="str">
        <f t="shared" ca="1" si="61"/>
        <v/>
      </c>
      <c r="BC26" s="54" t="str">
        <f t="shared" ca="1" si="61"/>
        <v/>
      </c>
      <c r="BD26" s="54" t="str">
        <f t="shared" ca="1" si="62"/>
        <v/>
      </c>
      <c r="BE26" s="54" t="str">
        <f t="shared" ca="1" si="62"/>
        <v/>
      </c>
      <c r="BF26" s="54" t="str">
        <f t="shared" ca="1" si="62"/>
        <v/>
      </c>
      <c r="BG26" s="54" t="str">
        <f t="shared" ca="1" si="62"/>
        <v/>
      </c>
      <c r="BH26" s="54" t="str">
        <f t="shared" ca="1" si="62"/>
        <v/>
      </c>
      <c r="BI26" s="54" t="str">
        <f t="shared" ca="1" si="62"/>
        <v/>
      </c>
      <c r="BJ26" s="54" t="str">
        <f t="shared" ca="1" si="62"/>
        <v/>
      </c>
      <c r="BK26" s="54" t="str">
        <f t="shared" ca="1" si="62"/>
        <v/>
      </c>
      <c r="BL26" s="54" t="str">
        <f t="shared" ca="1" si="62"/>
        <v/>
      </c>
      <c r="BM26" s="54" t="str">
        <f t="shared" ca="1" si="62"/>
        <v/>
      </c>
      <c r="BN26" s="54" t="str">
        <f t="shared" ca="1" si="62"/>
        <v/>
      </c>
      <c r="BO26" s="54" t="str">
        <f t="shared" ca="1" si="62"/>
        <v/>
      </c>
      <c r="BP26" s="54" t="str">
        <f t="shared" ca="1" si="62"/>
        <v/>
      </c>
      <c r="BQ26" s="54" t="str">
        <f t="shared" ca="1" si="62"/>
        <v/>
      </c>
      <c r="BR26" s="54" t="str">
        <f t="shared" ca="1" si="62"/>
        <v/>
      </c>
      <c r="BS26" s="54" t="str">
        <f t="shared" ca="1" si="62"/>
        <v/>
      </c>
      <c r="BT26" s="54" t="str">
        <f t="shared" ca="1" si="50"/>
        <v/>
      </c>
      <c r="BU26" s="54" t="str">
        <f t="shared" ca="1" si="51"/>
        <v/>
      </c>
      <c r="BV26" s="54" t="str">
        <f t="shared" ca="1" si="51"/>
        <v/>
      </c>
      <c r="BW26" s="54" t="str">
        <f t="shared" ca="1" si="51"/>
        <v/>
      </c>
      <c r="BX26" s="54" t="str">
        <f t="shared" ca="1" si="51"/>
        <v/>
      </c>
      <c r="BY26" s="54" t="str">
        <f t="shared" ca="1" si="51"/>
        <v/>
      </c>
      <c r="BZ26" s="54" t="str">
        <f t="shared" ca="1" si="51"/>
        <v/>
      </c>
      <c r="CA26" s="54" t="str">
        <f t="shared" ca="1" si="51"/>
        <v/>
      </c>
      <c r="CB26" s="54" t="str">
        <f t="shared" ca="1" si="51"/>
        <v/>
      </c>
      <c r="CC26" s="54" t="str">
        <f t="shared" ca="1" si="51"/>
        <v/>
      </c>
      <c r="CD26" s="54" t="str">
        <f t="shared" ca="1" si="51"/>
        <v/>
      </c>
      <c r="CE26" s="54" t="str">
        <f t="shared" ca="1" si="51"/>
        <v/>
      </c>
      <c r="CF26" s="54" t="str">
        <f t="shared" ca="1" si="51"/>
        <v/>
      </c>
      <c r="CG26" s="54" t="str">
        <f t="shared" ca="1" si="51"/>
        <v/>
      </c>
      <c r="CH26" s="54" t="str">
        <f t="shared" ca="1" si="51"/>
        <v/>
      </c>
      <c r="CI26" s="54" t="str">
        <f t="shared" ca="1" si="51"/>
        <v/>
      </c>
      <c r="CJ26" s="54" t="str">
        <f t="shared" ref="CJ26:DA30" ca="1" si="64">IF(AND($C26="Goal",CJ$7&gt;=$F26,CJ$7&lt;=$F26+$G26-1),2,IF(AND($C26="Milestone",CJ$7&gt;=$F26,CJ$7&lt;=$F26+$G26-1),1,""))</f>
        <v/>
      </c>
      <c r="CK26" s="54" t="str">
        <f t="shared" ca="1" si="64"/>
        <v/>
      </c>
      <c r="CL26" s="54" t="str">
        <f t="shared" ca="1" si="64"/>
        <v/>
      </c>
      <c r="CM26" s="54" t="str">
        <f t="shared" ca="1" si="64"/>
        <v/>
      </c>
      <c r="CN26" s="54" t="str">
        <f t="shared" ca="1" si="64"/>
        <v/>
      </c>
      <c r="CO26" s="54" t="str">
        <f t="shared" ca="1" si="64"/>
        <v/>
      </c>
      <c r="CP26" s="54" t="str">
        <f t="shared" ca="1" si="64"/>
        <v/>
      </c>
      <c r="CQ26" s="54" t="str">
        <f t="shared" ca="1" si="64"/>
        <v/>
      </c>
      <c r="CR26" s="54" t="str">
        <f t="shared" ca="1" si="64"/>
        <v/>
      </c>
      <c r="CS26" s="54" t="str">
        <f t="shared" ca="1" si="64"/>
        <v/>
      </c>
      <c r="CT26" s="54" t="str">
        <f t="shared" ca="1" si="64"/>
        <v/>
      </c>
      <c r="CU26" s="54" t="str">
        <f t="shared" ca="1" si="64"/>
        <v/>
      </c>
      <c r="CV26" s="54" t="str">
        <f t="shared" ca="1" si="64"/>
        <v/>
      </c>
      <c r="CW26" s="54" t="str">
        <f t="shared" ca="1" si="64"/>
        <v/>
      </c>
      <c r="CX26" s="54" t="str">
        <f t="shared" ca="1" si="64"/>
        <v/>
      </c>
      <c r="CY26" s="54" t="str">
        <f t="shared" ca="1" si="64"/>
        <v/>
      </c>
      <c r="CZ26" s="54" t="str">
        <f t="shared" ca="1" si="64"/>
        <v/>
      </c>
      <c r="DA26" s="54" t="str">
        <f t="shared" ca="1" si="64"/>
        <v/>
      </c>
    </row>
    <row r="27" spans="1:105" s="1" customFormat="1" ht="40.049999999999997" customHeight="1">
      <c r="A27" s="2"/>
      <c r="B27" s="34" t="s">
        <v>36</v>
      </c>
      <c r="C27" s="30" t="s">
        <v>37</v>
      </c>
      <c r="D27" s="30"/>
      <c r="E27" s="31">
        <v>1</v>
      </c>
      <c r="F27" s="32">
        <f>DATE(2025,5,15)</f>
        <v>45792</v>
      </c>
      <c r="G27" s="33">
        <v>2</v>
      </c>
      <c r="H27" s="30"/>
      <c r="I27" s="54" t="str">
        <f t="shared" ca="1" si="63"/>
        <v/>
      </c>
      <c r="J27" s="54" t="str">
        <f t="shared" ca="1" si="63"/>
        <v/>
      </c>
      <c r="K27" s="54" t="str">
        <f t="shared" ca="1" si="63"/>
        <v/>
      </c>
      <c r="L27" s="54" t="str">
        <f t="shared" ca="1" si="63"/>
        <v/>
      </c>
      <c r="M27" s="54" t="str">
        <f t="shared" ca="1" si="63"/>
        <v/>
      </c>
      <c r="N27" s="54" t="str">
        <f t="shared" ca="1" si="63"/>
        <v/>
      </c>
      <c r="O27" s="54" t="str">
        <f t="shared" ca="1" si="63"/>
        <v/>
      </c>
      <c r="P27" s="54" t="str">
        <f t="shared" ca="1" si="63"/>
        <v/>
      </c>
      <c r="Q27" s="54" t="str">
        <f t="shared" ca="1" si="63"/>
        <v/>
      </c>
      <c r="R27" s="54" t="str">
        <f t="shared" ca="1" si="63"/>
        <v/>
      </c>
      <c r="S27" s="54" t="str">
        <f t="shared" ca="1" si="63"/>
        <v/>
      </c>
      <c r="T27" s="54" t="str">
        <f t="shared" ca="1" si="63"/>
        <v/>
      </c>
      <c r="U27" s="54" t="str">
        <f t="shared" ca="1" si="63"/>
        <v/>
      </c>
      <c r="V27" s="54" t="str">
        <f t="shared" ca="1" si="63"/>
        <v/>
      </c>
      <c r="W27" s="54" t="str">
        <f t="shared" ca="1" si="63"/>
        <v/>
      </c>
      <c r="X27" s="54" t="str">
        <f t="shared" ca="1" si="63"/>
        <v/>
      </c>
      <c r="Y27" s="54" t="str">
        <f t="shared" ca="1" si="60"/>
        <v/>
      </c>
      <c r="Z27" s="54" t="str">
        <f t="shared" ca="1" si="60"/>
        <v/>
      </c>
      <c r="AA27" s="54" t="str">
        <f t="shared" ca="1" si="60"/>
        <v/>
      </c>
      <c r="AB27" s="54" t="str">
        <f t="shared" ca="1" si="60"/>
        <v/>
      </c>
      <c r="AC27" s="54" t="str">
        <f t="shared" ca="1" si="60"/>
        <v/>
      </c>
      <c r="AD27" s="54" t="str">
        <f t="shared" ca="1" si="60"/>
        <v/>
      </c>
      <c r="AE27" s="54" t="str">
        <f t="shared" ca="1" si="60"/>
        <v/>
      </c>
      <c r="AF27" s="54" t="str">
        <f t="shared" ca="1" si="60"/>
        <v/>
      </c>
      <c r="AG27" s="54" t="str">
        <f t="shared" ca="1" si="60"/>
        <v/>
      </c>
      <c r="AH27" s="54" t="str">
        <f t="shared" ca="1" si="60"/>
        <v/>
      </c>
      <c r="AI27" s="54" t="str">
        <f t="shared" ca="1" si="60"/>
        <v/>
      </c>
      <c r="AJ27" s="54" t="str">
        <f t="shared" ca="1" si="60"/>
        <v/>
      </c>
      <c r="AK27" s="54" t="str">
        <f t="shared" ca="1" si="60"/>
        <v/>
      </c>
      <c r="AL27" s="54" t="str">
        <f t="shared" ca="1" si="60"/>
        <v/>
      </c>
      <c r="AM27" s="54" t="str">
        <f t="shared" ca="1" si="60"/>
        <v/>
      </c>
      <c r="AN27" s="54" t="str">
        <f t="shared" ca="1" si="61"/>
        <v/>
      </c>
      <c r="AO27" s="54" t="str">
        <f t="shared" ca="1" si="61"/>
        <v/>
      </c>
      <c r="AP27" s="54" t="str">
        <f t="shared" ca="1" si="61"/>
        <v/>
      </c>
      <c r="AQ27" s="54" t="str">
        <f t="shared" ca="1" si="61"/>
        <v/>
      </c>
      <c r="AR27" s="54" t="str">
        <f t="shared" ca="1" si="61"/>
        <v/>
      </c>
      <c r="AS27" s="54" t="str">
        <f t="shared" ca="1" si="61"/>
        <v/>
      </c>
      <c r="AT27" s="54" t="str">
        <f t="shared" ca="1" si="61"/>
        <v/>
      </c>
      <c r="AU27" s="54" t="str">
        <f t="shared" ca="1" si="61"/>
        <v/>
      </c>
      <c r="AV27" s="54" t="str">
        <f t="shared" ca="1" si="61"/>
        <v/>
      </c>
      <c r="AW27" s="54" t="str">
        <f t="shared" ca="1" si="61"/>
        <v/>
      </c>
      <c r="AX27" s="54" t="str">
        <f t="shared" ca="1" si="61"/>
        <v/>
      </c>
      <c r="AY27" s="54" t="str">
        <f t="shared" ca="1" si="61"/>
        <v/>
      </c>
      <c r="AZ27" s="54" t="str">
        <f t="shared" ca="1" si="61"/>
        <v/>
      </c>
      <c r="BA27" s="54" t="str">
        <f t="shared" ca="1" si="61"/>
        <v/>
      </c>
      <c r="BB27" s="54" t="str">
        <f t="shared" ca="1" si="61"/>
        <v/>
      </c>
      <c r="BC27" s="54" t="str">
        <f t="shared" ca="1" si="61"/>
        <v/>
      </c>
      <c r="BD27" s="54" t="str">
        <f t="shared" ca="1" si="62"/>
        <v/>
      </c>
      <c r="BE27" s="54" t="str">
        <f t="shared" ca="1" si="62"/>
        <v/>
      </c>
      <c r="BF27" s="54" t="str">
        <f t="shared" ca="1" si="62"/>
        <v/>
      </c>
      <c r="BG27" s="54" t="str">
        <f t="shared" ca="1" si="62"/>
        <v/>
      </c>
      <c r="BH27" s="54" t="str">
        <f t="shared" ca="1" si="62"/>
        <v/>
      </c>
      <c r="BI27" s="54" t="str">
        <f t="shared" ca="1" si="62"/>
        <v/>
      </c>
      <c r="BJ27" s="54" t="str">
        <f t="shared" ca="1" si="62"/>
        <v/>
      </c>
      <c r="BK27" s="54" t="str">
        <f t="shared" ca="1" si="62"/>
        <v/>
      </c>
      <c r="BL27" s="54" t="str">
        <f t="shared" ca="1" si="62"/>
        <v/>
      </c>
      <c r="BM27" s="54" t="str">
        <f t="shared" ca="1" si="62"/>
        <v/>
      </c>
      <c r="BN27" s="54" t="str">
        <f t="shared" ca="1" si="62"/>
        <v/>
      </c>
      <c r="BO27" s="54" t="str">
        <f t="shared" ca="1" si="62"/>
        <v/>
      </c>
      <c r="BP27" s="54" t="str">
        <f t="shared" ca="1" si="62"/>
        <v/>
      </c>
      <c r="BQ27" s="54" t="str">
        <f t="shared" ca="1" si="62"/>
        <v/>
      </c>
      <c r="BR27" s="54" t="str">
        <f t="shared" ca="1" si="62"/>
        <v/>
      </c>
      <c r="BS27" s="54" t="str">
        <f t="shared" ca="1" si="62"/>
        <v/>
      </c>
      <c r="BT27" s="54" t="str">
        <f t="shared" ref="BT27:CI30" ca="1" si="65">IF(AND($C27="Goal",BT$7&gt;=$F27,BT$7&lt;=$F27+$G27-1),2,IF(AND($C27="Milestone",BT$7&gt;=$F27,BT$7&lt;=$F27+$G27-1),1,""))</f>
        <v/>
      </c>
      <c r="BU27" s="54" t="str">
        <f t="shared" ca="1" si="65"/>
        <v/>
      </c>
      <c r="BV27" s="54" t="str">
        <f t="shared" ca="1" si="65"/>
        <v/>
      </c>
      <c r="BW27" s="54" t="str">
        <f t="shared" ca="1" si="65"/>
        <v/>
      </c>
      <c r="BX27" s="54" t="str">
        <f t="shared" ca="1" si="65"/>
        <v/>
      </c>
      <c r="BY27" s="54" t="str">
        <f t="shared" ca="1" si="65"/>
        <v/>
      </c>
      <c r="BZ27" s="54" t="str">
        <f t="shared" ca="1" si="65"/>
        <v/>
      </c>
      <c r="CA27" s="54" t="str">
        <f t="shared" ca="1" si="65"/>
        <v/>
      </c>
      <c r="CB27" s="54" t="str">
        <f t="shared" ca="1" si="65"/>
        <v/>
      </c>
      <c r="CC27" s="54" t="str">
        <f t="shared" ca="1" si="65"/>
        <v/>
      </c>
      <c r="CD27" s="54" t="str">
        <f t="shared" ca="1" si="65"/>
        <v/>
      </c>
      <c r="CE27" s="54" t="str">
        <f t="shared" ca="1" si="65"/>
        <v/>
      </c>
      <c r="CF27" s="54" t="str">
        <f t="shared" ca="1" si="65"/>
        <v/>
      </c>
      <c r="CG27" s="54" t="str">
        <f t="shared" ca="1" si="65"/>
        <v/>
      </c>
      <c r="CH27" s="54" t="str">
        <f t="shared" ca="1" si="65"/>
        <v/>
      </c>
      <c r="CI27" s="54" t="str">
        <f t="shared" ca="1" si="65"/>
        <v/>
      </c>
      <c r="CJ27" s="54" t="str">
        <f t="shared" ca="1" si="64"/>
        <v/>
      </c>
      <c r="CK27" s="54" t="str">
        <f t="shared" ca="1" si="64"/>
        <v/>
      </c>
      <c r="CL27" s="54" t="str">
        <f t="shared" ca="1" si="64"/>
        <v/>
      </c>
      <c r="CM27" s="54" t="str">
        <f t="shared" ca="1" si="64"/>
        <v/>
      </c>
      <c r="CN27" s="54" t="str">
        <f t="shared" ca="1" si="64"/>
        <v/>
      </c>
      <c r="CO27" s="54" t="str">
        <f t="shared" ca="1" si="64"/>
        <v/>
      </c>
      <c r="CP27" s="54" t="str">
        <f t="shared" ca="1" si="64"/>
        <v/>
      </c>
      <c r="CQ27" s="54" t="str">
        <f t="shared" ca="1" si="64"/>
        <v/>
      </c>
      <c r="CR27" s="54" t="str">
        <f t="shared" ca="1" si="64"/>
        <v/>
      </c>
      <c r="CS27" s="54" t="str">
        <f t="shared" ca="1" si="64"/>
        <v/>
      </c>
      <c r="CT27" s="54" t="str">
        <f t="shared" ca="1" si="64"/>
        <v/>
      </c>
      <c r="CU27" s="54" t="str">
        <f t="shared" ca="1" si="64"/>
        <v/>
      </c>
      <c r="CV27" s="54" t="str">
        <f t="shared" ca="1" si="64"/>
        <v/>
      </c>
      <c r="CW27" s="54" t="str">
        <f t="shared" ca="1" si="64"/>
        <v/>
      </c>
      <c r="CX27" s="54" t="str">
        <f t="shared" ca="1" si="64"/>
        <v/>
      </c>
      <c r="CY27" s="54" t="str">
        <f t="shared" ca="1" si="64"/>
        <v/>
      </c>
      <c r="CZ27" s="54" t="str">
        <f t="shared" ca="1" si="64"/>
        <v/>
      </c>
      <c r="DA27" s="54" t="str">
        <f t="shared" ca="1" si="64"/>
        <v/>
      </c>
    </row>
    <row r="28" spans="1:105" s="1" customFormat="1" ht="40.049999999999997" customHeight="1">
      <c r="A28" s="2"/>
      <c r="B28" s="34" t="s">
        <v>38</v>
      </c>
      <c r="C28" s="30" t="s">
        <v>29</v>
      </c>
      <c r="D28" s="30"/>
      <c r="E28" s="31">
        <v>1</v>
      </c>
      <c r="F28" s="32">
        <f>DATE(2025,5,17)</f>
        <v>45794</v>
      </c>
      <c r="G28" s="33">
        <v>1</v>
      </c>
      <c r="H28" s="30"/>
      <c r="I28" s="54" t="str">
        <f t="shared" ca="1" si="63"/>
        <v/>
      </c>
      <c r="J28" s="54" t="str">
        <f t="shared" ca="1" si="63"/>
        <v/>
      </c>
      <c r="K28" s="54" t="str">
        <f t="shared" ca="1" si="63"/>
        <v/>
      </c>
      <c r="L28" s="54" t="str">
        <f t="shared" ca="1" si="63"/>
        <v/>
      </c>
      <c r="M28" s="54" t="str">
        <f t="shared" ca="1" si="63"/>
        <v/>
      </c>
      <c r="N28" s="54" t="str">
        <f t="shared" ca="1" si="63"/>
        <v/>
      </c>
      <c r="O28" s="54" t="str">
        <f t="shared" ca="1" si="63"/>
        <v/>
      </c>
      <c r="P28" s="54" t="str">
        <f t="shared" ca="1" si="63"/>
        <v/>
      </c>
      <c r="Q28" s="54" t="str">
        <f t="shared" ca="1" si="63"/>
        <v/>
      </c>
      <c r="R28" s="54" t="str">
        <f t="shared" ca="1" si="63"/>
        <v/>
      </c>
      <c r="S28" s="54" t="str">
        <f t="shared" ca="1" si="63"/>
        <v/>
      </c>
      <c r="T28" s="54" t="str">
        <f t="shared" ca="1" si="63"/>
        <v/>
      </c>
      <c r="U28" s="54" t="str">
        <f t="shared" ca="1" si="63"/>
        <v/>
      </c>
      <c r="V28" s="54" t="str">
        <f t="shared" ca="1" si="63"/>
        <v/>
      </c>
      <c r="W28" s="54" t="str">
        <f t="shared" ca="1" si="63"/>
        <v/>
      </c>
      <c r="X28" s="54" t="str">
        <f t="shared" ca="1" si="63"/>
        <v/>
      </c>
      <c r="Y28" s="54" t="str">
        <f t="shared" ca="1" si="60"/>
        <v/>
      </c>
      <c r="Z28" s="54" t="str">
        <f t="shared" ca="1" si="60"/>
        <v/>
      </c>
      <c r="AA28" s="54" t="str">
        <f t="shared" ca="1" si="60"/>
        <v/>
      </c>
      <c r="AB28" s="54" t="str">
        <f t="shared" ca="1" si="60"/>
        <v/>
      </c>
      <c r="AC28" s="54" t="str">
        <f t="shared" ca="1" si="60"/>
        <v/>
      </c>
      <c r="AD28" s="54" t="str">
        <f t="shared" ca="1" si="60"/>
        <v/>
      </c>
      <c r="AE28" s="54" t="str">
        <f t="shared" ca="1" si="60"/>
        <v/>
      </c>
      <c r="AF28" s="54" t="str">
        <f t="shared" ca="1" si="60"/>
        <v/>
      </c>
      <c r="AG28" s="54" t="str">
        <f t="shared" ca="1" si="60"/>
        <v/>
      </c>
      <c r="AH28" s="54" t="str">
        <f t="shared" ca="1" si="60"/>
        <v/>
      </c>
      <c r="AI28" s="54" t="str">
        <f t="shared" ca="1" si="60"/>
        <v/>
      </c>
      <c r="AJ28" s="54" t="str">
        <f t="shared" ca="1" si="60"/>
        <v/>
      </c>
      <c r="AK28" s="54" t="str">
        <f t="shared" ca="1" si="60"/>
        <v/>
      </c>
      <c r="AL28" s="54" t="str">
        <f t="shared" ca="1" si="60"/>
        <v/>
      </c>
      <c r="AM28" s="54" t="str">
        <f t="shared" ca="1" si="60"/>
        <v/>
      </c>
      <c r="AN28" s="54" t="str">
        <f t="shared" ca="1" si="61"/>
        <v/>
      </c>
      <c r="AO28" s="54" t="str">
        <f t="shared" ca="1" si="61"/>
        <v/>
      </c>
      <c r="AP28" s="54" t="str">
        <f t="shared" ca="1" si="61"/>
        <v/>
      </c>
      <c r="AQ28" s="54" t="str">
        <f t="shared" ca="1" si="61"/>
        <v/>
      </c>
      <c r="AR28" s="54" t="str">
        <f t="shared" ca="1" si="61"/>
        <v/>
      </c>
      <c r="AS28" s="54" t="str">
        <f t="shared" ca="1" si="61"/>
        <v/>
      </c>
      <c r="AT28" s="54" t="str">
        <f t="shared" ca="1" si="61"/>
        <v/>
      </c>
      <c r="AU28" s="54" t="str">
        <f t="shared" ca="1" si="61"/>
        <v/>
      </c>
      <c r="AV28" s="54" t="str">
        <f t="shared" ca="1" si="61"/>
        <v/>
      </c>
      <c r="AW28" s="54" t="str">
        <f t="shared" ca="1" si="61"/>
        <v/>
      </c>
      <c r="AX28" s="54" t="str">
        <f t="shared" ca="1" si="61"/>
        <v/>
      </c>
      <c r="AY28" s="54" t="str">
        <f t="shared" ca="1" si="61"/>
        <v/>
      </c>
      <c r="AZ28" s="54" t="str">
        <f t="shared" ca="1" si="61"/>
        <v/>
      </c>
      <c r="BA28" s="54" t="str">
        <f t="shared" ca="1" si="61"/>
        <v/>
      </c>
      <c r="BB28" s="54" t="str">
        <f t="shared" ca="1" si="61"/>
        <v/>
      </c>
      <c r="BC28" s="54" t="str">
        <f t="shared" ca="1" si="61"/>
        <v/>
      </c>
      <c r="BD28" s="54" t="str">
        <f t="shared" ca="1" si="62"/>
        <v/>
      </c>
      <c r="BE28" s="54" t="str">
        <f t="shared" ca="1" si="62"/>
        <v/>
      </c>
      <c r="BF28" s="54" t="str">
        <f t="shared" ca="1" si="62"/>
        <v/>
      </c>
      <c r="BG28" s="54" t="str">
        <f t="shared" ca="1" si="62"/>
        <v/>
      </c>
      <c r="BH28" s="54" t="str">
        <f t="shared" ca="1" si="62"/>
        <v/>
      </c>
      <c r="BI28" s="54" t="str">
        <f t="shared" ca="1" si="62"/>
        <v/>
      </c>
      <c r="BJ28" s="54" t="str">
        <f t="shared" ca="1" si="62"/>
        <v/>
      </c>
      <c r="BK28" s="54" t="str">
        <f t="shared" ca="1" si="62"/>
        <v/>
      </c>
      <c r="BL28" s="54" t="str">
        <f t="shared" ca="1" si="62"/>
        <v/>
      </c>
      <c r="BM28" s="54" t="str">
        <f t="shared" ca="1" si="62"/>
        <v/>
      </c>
      <c r="BN28" s="54" t="str">
        <f t="shared" ca="1" si="62"/>
        <v/>
      </c>
      <c r="BO28" s="54" t="str">
        <f t="shared" ca="1" si="62"/>
        <v/>
      </c>
      <c r="BP28" s="54" t="str">
        <f t="shared" ca="1" si="62"/>
        <v/>
      </c>
      <c r="BQ28" s="54" t="str">
        <f t="shared" ca="1" si="62"/>
        <v/>
      </c>
      <c r="BR28" s="54" t="str">
        <f t="shared" ca="1" si="62"/>
        <v/>
      </c>
      <c r="BS28" s="54" t="str">
        <f t="shared" ca="1" si="62"/>
        <v/>
      </c>
      <c r="BT28" s="54" t="str">
        <f t="shared" ca="1" si="65"/>
        <v/>
      </c>
      <c r="BU28" s="54" t="str">
        <f t="shared" ca="1" si="65"/>
        <v/>
      </c>
      <c r="BV28" s="54" t="str">
        <f t="shared" ca="1" si="65"/>
        <v/>
      </c>
      <c r="BW28" s="54" t="str">
        <f t="shared" ca="1" si="65"/>
        <v/>
      </c>
      <c r="BX28" s="54" t="str">
        <f t="shared" ca="1" si="65"/>
        <v/>
      </c>
      <c r="BY28" s="54" t="str">
        <f t="shared" ca="1" si="65"/>
        <v/>
      </c>
      <c r="BZ28" s="54" t="str">
        <f t="shared" ca="1" si="65"/>
        <v/>
      </c>
      <c r="CA28" s="54" t="str">
        <f t="shared" ca="1" si="65"/>
        <v/>
      </c>
      <c r="CB28" s="54" t="str">
        <f t="shared" ca="1" si="65"/>
        <v/>
      </c>
      <c r="CC28" s="54" t="str">
        <f t="shared" ca="1" si="65"/>
        <v/>
      </c>
      <c r="CD28" s="54" t="str">
        <f t="shared" ca="1" si="65"/>
        <v/>
      </c>
      <c r="CE28" s="54" t="str">
        <f t="shared" ca="1" si="65"/>
        <v/>
      </c>
      <c r="CF28" s="54" t="str">
        <f t="shared" ca="1" si="65"/>
        <v/>
      </c>
      <c r="CG28" s="54" t="str">
        <f t="shared" ca="1" si="65"/>
        <v/>
      </c>
      <c r="CH28" s="54" t="str">
        <f t="shared" ca="1" si="65"/>
        <v/>
      </c>
      <c r="CI28" s="54" t="str">
        <f t="shared" ca="1" si="65"/>
        <v/>
      </c>
      <c r="CJ28" s="54" t="str">
        <f t="shared" ca="1" si="64"/>
        <v/>
      </c>
      <c r="CK28" s="54" t="str">
        <f t="shared" ca="1" si="64"/>
        <v/>
      </c>
      <c r="CL28" s="54" t="str">
        <f t="shared" ca="1" si="64"/>
        <v/>
      </c>
      <c r="CM28" s="54" t="str">
        <f t="shared" ca="1" si="64"/>
        <v/>
      </c>
      <c r="CN28" s="54" t="str">
        <f t="shared" ca="1" si="64"/>
        <v/>
      </c>
      <c r="CO28" s="54" t="str">
        <f t="shared" ca="1" si="64"/>
        <v/>
      </c>
      <c r="CP28" s="54" t="str">
        <f t="shared" ca="1" si="64"/>
        <v/>
      </c>
      <c r="CQ28" s="54" t="str">
        <f t="shared" ca="1" si="64"/>
        <v/>
      </c>
      <c r="CR28" s="54" t="str">
        <f t="shared" ca="1" si="64"/>
        <v/>
      </c>
      <c r="CS28" s="54" t="str">
        <f t="shared" ca="1" si="64"/>
        <v/>
      </c>
      <c r="CT28" s="54" t="str">
        <f t="shared" ca="1" si="64"/>
        <v/>
      </c>
      <c r="CU28" s="54" t="str">
        <f t="shared" ca="1" si="64"/>
        <v/>
      </c>
      <c r="CV28" s="54" t="str">
        <f t="shared" ca="1" si="64"/>
        <v/>
      </c>
      <c r="CW28" s="54" t="str">
        <f t="shared" ca="1" si="64"/>
        <v/>
      </c>
      <c r="CX28" s="54" t="str">
        <f t="shared" ca="1" si="64"/>
        <v/>
      </c>
      <c r="CY28" s="54" t="str">
        <f t="shared" ca="1" si="64"/>
        <v/>
      </c>
      <c r="CZ28" s="54" t="str">
        <f t="shared" ca="1" si="64"/>
        <v/>
      </c>
      <c r="DA28" s="54" t="str">
        <f t="shared" ca="1" si="64"/>
        <v/>
      </c>
    </row>
    <row r="29" spans="1:105" s="1" customFormat="1" ht="40.049999999999997" customHeight="1">
      <c r="A29" s="2"/>
      <c r="B29" s="34" t="s">
        <v>39</v>
      </c>
      <c r="C29" s="30" t="s">
        <v>37</v>
      </c>
      <c r="D29" s="30"/>
      <c r="E29" s="31">
        <v>1</v>
      </c>
      <c r="F29" s="32">
        <f>DATE(2025,5,18)</f>
        <v>45795</v>
      </c>
      <c r="G29" s="33">
        <v>3</v>
      </c>
      <c r="H29" s="30"/>
      <c r="I29" s="54" t="str">
        <f t="shared" ca="1" si="63"/>
        <v/>
      </c>
      <c r="J29" s="54" t="str">
        <f t="shared" ca="1" si="63"/>
        <v/>
      </c>
      <c r="K29" s="54" t="str">
        <f t="shared" ca="1" si="63"/>
        <v/>
      </c>
      <c r="L29" s="54" t="str">
        <f t="shared" ca="1" si="63"/>
        <v/>
      </c>
      <c r="M29" s="54" t="str">
        <f t="shared" ca="1" si="63"/>
        <v/>
      </c>
      <c r="N29" s="54" t="str">
        <f t="shared" ca="1" si="63"/>
        <v/>
      </c>
      <c r="O29" s="54" t="str">
        <f t="shared" ca="1" si="63"/>
        <v/>
      </c>
      <c r="P29" s="54" t="str">
        <f t="shared" ca="1" si="63"/>
        <v/>
      </c>
      <c r="Q29" s="54" t="str">
        <f t="shared" ca="1" si="63"/>
        <v/>
      </c>
      <c r="R29" s="54" t="str">
        <f t="shared" ca="1" si="63"/>
        <v/>
      </c>
      <c r="S29" s="54" t="str">
        <f t="shared" ca="1" si="63"/>
        <v/>
      </c>
      <c r="T29" s="54" t="str">
        <f t="shared" ca="1" si="63"/>
        <v/>
      </c>
      <c r="U29" s="54" t="str">
        <f t="shared" ca="1" si="63"/>
        <v/>
      </c>
      <c r="V29" s="54" t="str">
        <f t="shared" ca="1" si="63"/>
        <v/>
      </c>
      <c r="W29" s="54" t="str">
        <f t="shared" ca="1" si="63"/>
        <v/>
      </c>
      <c r="X29" s="54" t="str">
        <f t="shared" ca="1" si="63"/>
        <v/>
      </c>
      <c r="Y29" s="54" t="str">
        <f t="shared" ca="1" si="60"/>
        <v/>
      </c>
      <c r="Z29" s="54" t="str">
        <f t="shared" ca="1" si="60"/>
        <v/>
      </c>
      <c r="AA29" s="54" t="str">
        <f t="shared" ca="1" si="60"/>
        <v/>
      </c>
      <c r="AB29" s="54" t="str">
        <f t="shared" ca="1" si="60"/>
        <v/>
      </c>
      <c r="AC29" s="54" t="str">
        <f t="shared" ca="1" si="60"/>
        <v/>
      </c>
      <c r="AD29" s="54" t="str">
        <f t="shared" ca="1" si="60"/>
        <v/>
      </c>
      <c r="AE29" s="54" t="str">
        <f t="shared" ca="1" si="60"/>
        <v/>
      </c>
      <c r="AF29" s="54" t="str">
        <f t="shared" ca="1" si="60"/>
        <v/>
      </c>
      <c r="AG29" s="54" t="str">
        <f t="shared" ca="1" si="60"/>
        <v/>
      </c>
      <c r="AH29" s="54" t="str">
        <f t="shared" ca="1" si="60"/>
        <v/>
      </c>
      <c r="AI29" s="54" t="str">
        <f t="shared" ca="1" si="60"/>
        <v/>
      </c>
      <c r="AJ29" s="54" t="str">
        <f t="shared" ca="1" si="60"/>
        <v/>
      </c>
      <c r="AK29" s="54" t="str">
        <f t="shared" ca="1" si="60"/>
        <v/>
      </c>
      <c r="AL29" s="54" t="str">
        <f t="shared" ca="1" si="60"/>
        <v/>
      </c>
      <c r="AM29" s="54" t="str">
        <f t="shared" ca="1" si="60"/>
        <v/>
      </c>
      <c r="AN29" s="54" t="str">
        <f t="shared" ca="1" si="61"/>
        <v/>
      </c>
      <c r="AO29" s="54" t="str">
        <f t="shared" ca="1" si="61"/>
        <v/>
      </c>
      <c r="AP29" s="54" t="str">
        <f t="shared" ca="1" si="61"/>
        <v/>
      </c>
      <c r="AQ29" s="54" t="str">
        <f t="shared" ca="1" si="61"/>
        <v/>
      </c>
      <c r="AR29" s="54" t="str">
        <f t="shared" ca="1" si="61"/>
        <v/>
      </c>
      <c r="AS29" s="54" t="str">
        <f t="shared" ca="1" si="61"/>
        <v/>
      </c>
      <c r="AT29" s="54" t="str">
        <f t="shared" ca="1" si="61"/>
        <v/>
      </c>
      <c r="AU29" s="54" t="str">
        <f t="shared" ca="1" si="61"/>
        <v/>
      </c>
      <c r="AV29" s="54" t="str">
        <f t="shared" ca="1" si="61"/>
        <v/>
      </c>
      <c r="AW29" s="54" t="str">
        <f t="shared" ca="1" si="61"/>
        <v/>
      </c>
      <c r="AX29" s="54" t="str">
        <f t="shared" ca="1" si="61"/>
        <v/>
      </c>
      <c r="AY29" s="54" t="str">
        <f t="shared" ca="1" si="61"/>
        <v/>
      </c>
      <c r="AZ29" s="54" t="str">
        <f t="shared" ca="1" si="61"/>
        <v/>
      </c>
      <c r="BA29" s="54" t="str">
        <f t="shared" ca="1" si="61"/>
        <v/>
      </c>
      <c r="BB29" s="54" t="str">
        <f t="shared" ca="1" si="61"/>
        <v/>
      </c>
      <c r="BC29" s="54" t="str">
        <f t="shared" ca="1" si="61"/>
        <v/>
      </c>
      <c r="BD29" s="54" t="str">
        <f t="shared" ca="1" si="62"/>
        <v/>
      </c>
      <c r="BE29" s="54" t="str">
        <f t="shared" ca="1" si="62"/>
        <v/>
      </c>
      <c r="BF29" s="54" t="str">
        <f t="shared" ca="1" si="62"/>
        <v/>
      </c>
      <c r="BG29" s="54" t="str">
        <f t="shared" ca="1" si="62"/>
        <v/>
      </c>
      <c r="BH29" s="54" t="str">
        <f t="shared" ca="1" si="62"/>
        <v/>
      </c>
      <c r="BI29" s="54" t="str">
        <f t="shared" ca="1" si="62"/>
        <v/>
      </c>
      <c r="BJ29" s="54" t="str">
        <f t="shared" ca="1" si="62"/>
        <v/>
      </c>
      <c r="BK29" s="54" t="str">
        <f t="shared" ca="1" si="62"/>
        <v/>
      </c>
      <c r="BL29" s="54" t="str">
        <f t="shared" ca="1" si="62"/>
        <v/>
      </c>
      <c r="BM29" s="54" t="str">
        <f t="shared" ca="1" si="62"/>
        <v/>
      </c>
      <c r="BN29" s="54" t="str">
        <f t="shared" ca="1" si="62"/>
        <v/>
      </c>
      <c r="BO29" s="54" t="str">
        <f t="shared" ca="1" si="62"/>
        <v/>
      </c>
      <c r="BP29" s="54" t="str">
        <f t="shared" ca="1" si="62"/>
        <v/>
      </c>
      <c r="BQ29" s="54" t="str">
        <f t="shared" ca="1" si="62"/>
        <v/>
      </c>
      <c r="BR29" s="54" t="str">
        <f t="shared" ca="1" si="62"/>
        <v/>
      </c>
      <c r="BS29" s="54" t="str">
        <f t="shared" ca="1" si="62"/>
        <v/>
      </c>
      <c r="BT29" s="54" t="str">
        <f t="shared" ca="1" si="65"/>
        <v/>
      </c>
      <c r="BU29" s="54" t="str">
        <f t="shared" ca="1" si="65"/>
        <v/>
      </c>
      <c r="BV29" s="54" t="str">
        <f t="shared" ca="1" si="65"/>
        <v/>
      </c>
      <c r="BW29" s="54" t="str">
        <f t="shared" ca="1" si="65"/>
        <v/>
      </c>
      <c r="BX29" s="54" t="str">
        <f t="shared" ca="1" si="65"/>
        <v/>
      </c>
      <c r="BY29" s="54" t="str">
        <f t="shared" ca="1" si="65"/>
        <v/>
      </c>
      <c r="BZ29" s="54" t="str">
        <f t="shared" ca="1" si="65"/>
        <v/>
      </c>
      <c r="CA29" s="54" t="str">
        <f t="shared" ca="1" si="65"/>
        <v/>
      </c>
      <c r="CB29" s="54" t="str">
        <f t="shared" ca="1" si="65"/>
        <v/>
      </c>
      <c r="CC29" s="54" t="str">
        <f t="shared" ca="1" si="65"/>
        <v/>
      </c>
      <c r="CD29" s="54" t="str">
        <f t="shared" ca="1" si="65"/>
        <v/>
      </c>
      <c r="CE29" s="54" t="str">
        <f t="shared" ca="1" si="65"/>
        <v/>
      </c>
      <c r="CF29" s="54" t="str">
        <f t="shared" ca="1" si="65"/>
        <v/>
      </c>
      <c r="CG29" s="54" t="str">
        <f t="shared" ca="1" si="65"/>
        <v/>
      </c>
      <c r="CH29" s="54" t="str">
        <f t="shared" ca="1" si="65"/>
        <v/>
      </c>
      <c r="CI29" s="54" t="str">
        <f t="shared" ca="1" si="65"/>
        <v/>
      </c>
      <c r="CJ29" s="54" t="str">
        <f t="shared" ca="1" si="64"/>
        <v/>
      </c>
      <c r="CK29" s="54" t="str">
        <f t="shared" ca="1" si="64"/>
        <v/>
      </c>
      <c r="CL29" s="54" t="str">
        <f t="shared" ca="1" si="64"/>
        <v/>
      </c>
      <c r="CM29" s="54" t="str">
        <f t="shared" ca="1" si="64"/>
        <v/>
      </c>
      <c r="CN29" s="54" t="str">
        <f t="shared" ca="1" si="64"/>
        <v/>
      </c>
      <c r="CO29" s="54" t="str">
        <f t="shared" ca="1" si="64"/>
        <v/>
      </c>
      <c r="CP29" s="54" t="str">
        <f t="shared" ca="1" si="64"/>
        <v/>
      </c>
      <c r="CQ29" s="54" t="str">
        <f t="shared" ca="1" si="64"/>
        <v/>
      </c>
      <c r="CR29" s="54" t="str">
        <f t="shared" ca="1" si="64"/>
        <v/>
      </c>
      <c r="CS29" s="54" t="str">
        <f t="shared" ca="1" si="64"/>
        <v/>
      </c>
      <c r="CT29" s="54" t="str">
        <f t="shared" ca="1" si="64"/>
        <v/>
      </c>
      <c r="CU29" s="54" t="str">
        <f t="shared" ca="1" si="64"/>
        <v/>
      </c>
      <c r="CV29" s="54" t="str">
        <f t="shared" ca="1" si="64"/>
        <v/>
      </c>
      <c r="CW29" s="54" t="str">
        <f t="shared" ca="1" si="64"/>
        <v/>
      </c>
      <c r="CX29" s="54" t="str">
        <f t="shared" ca="1" si="64"/>
        <v/>
      </c>
      <c r="CY29" s="54" t="str">
        <f t="shared" ca="1" si="64"/>
        <v/>
      </c>
      <c r="CZ29" s="54" t="str">
        <f t="shared" ca="1" si="64"/>
        <v/>
      </c>
      <c r="DA29" s="54" t="str">
        <f t="shared" ca="1" si="64"/>
        <v/>
      </c>
    </row>
    <row r="30" spans="1:105" s="1" customFormat="1" ht="40.049999999999997" customHeight="1">
      <c r="A30" s="2"/>
      <c r="B30" s="34" t="s">
        <v>40</v>
      </c>
      <c r="C30" s="30" t="s">
        <v>19</v>
      </c>
      <c r="D30" s="30"/>
      <c r="E30" s="31">
        <v>1</v>
      </c>
      <c r="F30" s="32">
        <f>DATE(2025,5,21)</f>
        <v>45798</v>
      </c>
      <c r="G30" s="33">
        <v>1</v>
      </c>
      <c r="H30" s="30"/>
      <c r="I30" s="54" t="str">
        <f t="shared" ca="1" si="63"/>
        <v/>
      </c>
      <c r="J30" s="54" t="str">
        <f t="shared" ca="1" si="63"/>
        <v/>
      </c>
      <c r="K30" s="54" t="str">
        <f t="shared" ca="1" si="63"/>
        <v/>
      </c>
      <c r="L30" s="54" t="str">
        <f t="shared" ca="1" si="63"/>
        <v/>
      </c>
      <c r="M30" s="54" t="str">
        <f t="shared" ca="1" si="63"/>
        <v/>
      </c>
      <c r="N30" s="54" t="str">
        <f t="shared" ca="1" si="63"/>
        <v/>
      </c>
      <c r="O30" s="54" t="str">
        <f t="shared" ca="1" si="63"/>
        <v/>
      </c>
      <c r="P30" s="54" t="str">
        <f t="shared" ca="1" si="63"/>
        <v/>
      </c>
      <c r="Q30" s="54" t="str">
        <f t="shared" ca="1" si="63"/>
        <v/>
      </c>
      <c r="R30" s="54" t="str">
        <f t="shared" ca="1" si="63"/>
        <v/>
      </c>
      <c r="S30" s="54" t="str">
        <f t="shared" ca="1" si="63"/>
        <v/>
      </c>
      <c r="T30" s="54" t="str">
        <f t="shared" ca="1" si="63"/>
        <v/>
      </c>
      <c r="U30" s="54" t="str">
        <f t="shared" ca="1" si="63"/>
        <v/>
      </c>
      <c r="V30" s="54" t="str">
        <f t="shared" ca="1" si="63"/>
        <v/>
      </c>
      <c r="W30" s="54" t="str">
        <f t="shared" ca="1" si="63"/>
        <v/>
      </c>
      <c r="X30" s="54" t="str">
        <f t="shared" ca="1" si="63"/>
        <v/>
      </c>
      <c r="Y30" s="54" t="str">
        <f t="shared" ca="1" si="60"/>
        <v/>
      </c>
      <c r="Z30" s="54" t="str">
        <f t="shared" ca="1" si="60"/>
        <v/>
      </c>
      <c r="AA30" s="54" t="str">
        <f t="shared" ca="1" si="60"/>
        <v/>
      </c>
      <c r="AB30" s="54" t="str">
        <f t="shared" ca="1" si="60"/>
        <v/>
      </c>
      <c r="AC30" s="54" t="str">
        <f t="shared" ca="1" si="60"/>
        <v/>
      </c>
      <c r="AD30" s="54" t="str">
        <f t="shared" ca="1" si="60"/>
        <v/>
      </c>
      <c r="AE30" s="54" t="str">
        <f t="shared" ca="1" si="60"/>
        <v/>
      </c>
      <c r="AF30" s="54" t="str">
        <f t="shared" ca="1" si="60"/>
        <v/>
      </c>
      <c r="AG30" s="54" t="str">
        <f t="shared" ca="1" si="60"/>
        <v/>
      </c>
      <c r="AH30" s="54" t="str">
        <f t="shared" ca="1" si="60"/>
        <v/>
      </c>
      <c r="AI30" s="54" t="str">
        <f t="shared" ca="1" si="60"/>
        <v/>
      </c>
      <c r="AJ30" s="54" t="str">
        <f t="shared" ca="1" si="60"/>
        <v/>
      </c>
      <c r="AK30" s="54" t="str">
        <f t="shared" ca="1" si="60"/>
        <v/>
      </c>
      <c r="AL30" s="54" t="str">
        <f t="shared" ca="1" si="60"/>
        <v/>
      </c>
      <c r="AM30" s="54" t="str">
        <f t="shared" ca="1" si="60"/>
        <v/>
      </c>
      <c r="AN30" s="54" t="str">
        <f t="shared" ca="1" si="61"/>
        <v/>
      </c>
      <c r="AO30" s="54" t="str">
        <f t="shared" ca="1" si="61"/>
        <v/>
      </c>
      <c r="AP30" s="54" t="str">
        <f t="shared" ca="1" si="61"/>
        <v/>
      </c>
      <c r="AQ30" s="54" t="str">
        <f t="shared" ca="1" si="61"/>
        <v/>
      </c>
      <c r="AR30" s="54" t="str">
        <f t="shared" ca="1" si="61"/>
        <v/>
      </c>
      <c r="AS30" s="54" t="str">
        <f t="shared" ca="1" si="61"/>
        <v/>
      </c>
      <c r="AT30" s="54" t="str">
        <f t="shared" ca="1" si="61"/>
        <v/>
      </c>
      <c r="AU30" s="54" t="str">
        <f t="shared" ca="1" si="61"/>
        <v/>
      </c>
      <c r="AV30" s="54" t="str">
        <f t="shared" ca="1" si="61"/>
        <v/>
      </c>
      <c r="AW30" s="54" t="str">
        <f t="shared" ca="1" si="61"/>
        <v/>
      </c>
      <c r="AX30" s="54" t="str">
        <f t="shared" ca="1" si="61"/>
        <v/>
      </c>
      <c r="AY30" s="54" t="str">
        <f t="shared" ca="1" si="61"/>
        <v/>
      </c>
      <c r="AZ30" s="54" t="str">
        <f t="shared" ca="1" si="61"/>
        <v/>
      </c>
      <c r="BA30" s="54" t="str">
        <f t="shared" ca="1" si="61"/>
        <v/>
      </c>
      <c r="BB30" s="54" t="str">
        <f t="shared" ca="1" si="61"/>
        <v/>
      </c>
      <c r="BC30" s="54" t="str">
        <f t="shared" ca="1" si="61"/>
        <v/>
      </c>
      <c r="BD30" s="54" t="str">
        <f t="shared" ca="1" si="62"/>
        <v/>
      </c>
      <c r="BE30" s="54" t="str">
        <f t="shared" ca="1" si="62"/>
        <v/>
      </c>
      <c r="BF30" s="54" t="str">
        <f t="shared" ca="1" si="62"/>
        <v/>
      </c>
      <c r="BG30" s="54" t="str">
        <f t="shared" ca="1" si="62"/>
        <v/>
      </c>
      <c r="BH30" s="54" t="str">
        <f t="shared" ca="1" si="62"/>
        <v/>
      </c>
      <c r="BI30" s="54" t="str">
        <f t="shared" ca="1" si="62"/>
        <v/>
      </c>
      <c r="BJ30" s="54" t="str">
        <f t="shared" ca="1" si="62"/>
        <v/>
      </c>
      <c r="BK30" s="54" t="str">
        <f t="shared" ca="1" si="62"/>
        <v/>
      </c>
      <c r="BL30" s="54" t="str">
        <f t="shared" ca="1" si="62"/>
        <v/>
      </c>
      <c r="BM30" s="54" t="str">
        <f t="shared" ca="1" si="62"/>
        <v/>
      </c>
      <c r="BN30" s="54" t="str">
        <f t="shared" ca="1" si="62"/>
        <v/>
      </c>
      <c r="BO30" s="54" t="str">
        <f t="shared" ca="1" si="62"/>
        <v/>
      </c>
      <c r="BP30" s="54" t="str">
        <f t="shared" ca="1" si="62"/>
        <v/>
      </c>
      <c r="BQ30" s="54" t="str">
        <f t="shared" ca="1" si="62"/>
        <v/>
      </c>
      <c r="BR30" s="54" t="str">
        <f t="shared" ca="1" si="62"/>
        <v/>
      </c>
      <c r="BS30" s="54" t="str">
        <f t="shared" ca="1" si="62"/>
        <v/>
      </c>
      <c r="BT30" s="54" t="str">
        <f t="shared" ca="1" si="65"/>
        <v/>
      </c>
      <c r="BU30" s="54" t="str">
        <f t="shared" ca="1" si="65"/>
        <v/>
      </c>
      <c r="BV30" s="54" t="str">
        <f t="shared" ca="1" si="65"/>
        <v/>
      </c>
      <c r="BW30" s="54" t="str">
        <f t="shared" ca="1" si="65"/>
        <v/>
      </c>
      <c r="BX30" s="54" t="str">
        <f t="shared" ca="1" si="65"/>
        <v/>
      </c>
      <c r="BY30" s="54" t="str">
        <f t="shared" ca="1" si="65"/>
        <v/>
      </c>
      <c r="BZ30" s="54" t="str">
        <f t="shared" ca="1" si="65"/>
        <v/>
      </c>
      <c r="CA30" s="54" t="str">
        <f t="shared" ca="1" si="65"/>
        <v/>
      </c>
      <c r="CB30" s="54" t="str">
        <f t="shared" ca="1" si="65"/>
        <v/>
      </c>
      <c r="CC30" s="54" t="str">
        <f t="shared" ca="1" si="65"/>
        <v/>
      </c>
      <c r="CD30" s="54" t="str">
        <f t="shared" ca="1" si="65"/>
        <v/>
      </c>
      <c r="CE30" s="54" t="str">
        <f t="shared" ca="1" si="65"/>
        <v/>
      </c>
      <c r="CF30" s="54" t="str">
        <f t="shared" ca="1" si="65"/>
        <v/>
      </c>
      <c r="CG30" s="54" t="str">
        <f t="shared" ca="1" si="65"/>
        <v/>
      </c>
      <c r="CH30" s="54" t="str">
        <f t="shared" ca="1" si="65"/>
        <v/>
      </c>
      <c r="CI30" s="54" t="str">
        <f t="shared" ca="1" si="65"/>
        <v/>
      </c>
      <c r="CJ30" s="54" t="str">
        <f t="shared" ca="1" si="64"/>
        <v/>
      </c>
      <c r="CK30" s="54" t="str">
        <f t="shared" ca="1" si="64"/>
        <v/>
      </c>
      <c r="CL30" s="54" t="str">
        <f t="shared" ca="1" si="64"/>
        <v/>
      </c>
      <c r="CM30" s="54" t="str">
        <f t="shared" ca="1" si="64"/>
        <v/>
      </c>
      <c r="CN30" s="54" t="str">
        <f t="shared" ca="1" si="64"/>
        <v/>
      </c>
      <c r="CO30" s="54" t="str">
        <f t="shared" ca="1" si="64"/>
        <v/>
      </c>
      <c r="CP30" s="54" t="str">
        <f t="shared" ca="1" si="64"/>
        <v/>
      </c>
      <c r="CQ30" s="54" t="str">
        <f t="shared" ca="1" si="64"/>
        <v/>
      </c>
      <c r="CR30" s="54" t="str">
        <f t="shared" ca="1" si="64"/>
        <v/>
      </c>
      <c r="CS30" s="54" t="str">
        <f t="shared" ca="1" si="64"/>
        <v/>
      </c>
      <c r="CT30" s="54" t="str">
        <f t="shared" ca="1" si="64"/>
        <v/>
      </c>
      <c r="CU30" s="54" t="str">
        <f t="shared" ca="1" si="64"/>
        <v/>
      </c>
      <c r="CV30" s="54" t="str">
        <f t="shared" ca="1" si="64"/>
        <v/>
      </c>
      <c r="CW30" s="54" t="str">
        <f t="shared" ca="1" si="64"/>
        <v/>
      </c>
      <c r="CX30" s="54" t="str">
        <f t="shared" ca="1" si="64"/>
        <v/>
      </c>
      <c r="CY30" s="54" t="str">
        <f t="shared" ca="1" si="64"/>
        <v/>
      </c>
      <c r="CZ30" s="54" t="str">
        <f t="shared" ca="1" si="64"/>
        <v/>
      </c>
      <c r="DA30" s="54" t="str">
        <f t="shared" ca="1" si="64"/>
        <v/>
      </c>
    </row>
    <row r="31" spans="1:105" s="1" customFormat="1" ht="40.049999999999997" customHeight="1">
      <c r="A31" s="2"/>
      <c r="B31" s="36" t="s">
        <v>41</v>
      </c>
      <c r="C31" s="30"/>
      <c r="D31" s="30"/>
      <c r="E31" s="31"/>
      <c r="F31" s="32"/>
      <c r="G31" s="33"/>
      <c r="H31" s="30"/>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4"/>
      <c r="AH31" s="54"/>
      <c r="AI31" s="54"/>
      <c r="AJ31" s="54"/>
      <c r="AK31" s="54"/>
      <c r="AL31" s="54"/>
      <c r="AM31" s="54"/>
      <c r="AN31" s="54"/>
      <c r="AO31" s="54"/>
      <c r="AP31" s="54"/>
      <c r="AQ31" s="54"/>
      <c r="AR31" s="54"/>
      <c r="AS31" s="54"/>
      <c r="AT31" s="54"/>
      <c r="AU31" s="54"/>
      <c r="AV31" s="54"/>
      <c r="AW31" s="54"/>
      <c r="AX31" s="54"/>
      <c r="AY31" s="54"/>
      <c r="AZ31" s="54"/>
      <c r="BA31" s="54"/>
      <c r="BB31" s="54"/>
      <c r="BC31" s="54"/>
      <c r="BD31" s="54"/>
      <c r="BE31" s="54"/>
      <c r="BF31" s="54"/>
      <c r="BG31" s="54"/>
      <c r="BH31" s="54"/>
      <c r="BI31" s="54"/>
      <c r="BJ31" s="54"/>
      <c r="BK31" s="54"/>
      <c r="BL31" s="54"/>
      <c r="BM31" s="54"/>
      <c r="BN31" s="54"/>
      <c r="BO31" s="54"/>
      <c r="BP31" s="54"/>
      <c r="BQ31" s="54"/>
      <c r="BR31" s="54"/>
      <c r="BS31" s="54"/>
      <c r="BT31" s="54"/>
      <c r="BU31" s="54"/>
      <c r="BV31" s="54"/>
      <c r="BW31" s="54"/>
      <c r="BX31" s="54"/>
      <c r="BY31" s="54"/>
      <c r="BZ31" s="54"/>
      <c r="CA31" s="54"/>
      <c r="CB31" s="54"/>
      <c r="CC31" s="54"/>
      <c r="CD31" s="54"/>
      <c r="CE31" s="54"/>
      <c r="CF31" s="54"/>
      <c r="CG31" s="54"/>
      <c r="CH31" s="54"/>
      <c r="CI31" s="54"/>
      <c r="CJ31" s="54"/>
      <c r="CK31" s="54"/>
      <c r="CL31" s="54"/>
      <c r="CM31" s="54"/>
      <c r="CN31" s="54"/>
      <c r="CO31" s="54"/>
      <c r="CP31" s="54"/>
      <c r="CQ31" s="54"/>
      <c r="CR31" s="54"/>
      <c r="CS31" s="54"/>
      <c r="CT31" s="54"/>
      <c r="CU31" s="54"/>
      <c r="CV31" s="54"/>
      <c r="CW31" s="54"/>
      <c r="CX31" s="54"/>
      <c r="CY31" s="54"/>
      <c r="CZ31" s="54"/>
      <c r="DA31" s="54"/>
    </row>
    <row r="32" spans="1:105" s="1" customFormat="1" ht="40.049999999999997" customHeight="1">
      <c r="A32" s="2"/>
      <c r="B32" s="34" t="s">
        <v>42</v>
      </c>
      <c r="C32" s="30" t="s">
        <v>37</v>
      </c>
      <c r="D32" s="30"/>
      <c r="E32" s="31">
        <v>1</v>
      </c>
      <c r="F32" s="32">
        <f>DATE(2025,4,22)</f>
        <v>45769</v>
      </c>
      <c r="G32" s="33">
        <v>10</v>
      </c>
      <c r="H32" s="30"/>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4"/>
      <c r="AH32" s="54"/>
      <c r="AI32" s="54"/>
      <c r="AJ32" s="54"/>
      <c r="AK32" s="54"/>
      <c r="AL32" s="54"/>
      <c r="AM32" s="54"/>
      <c r="AN32" s="54"/>
      <c r="AO32" s="54"/>
      <c r="AP32" s="54"/>
      <c r="AQ32" s="54"/>
      <c r="AR32" s="54"/>
      <c r="AS32" s="54"/>
      <c r="AT32" s="54"/>
      <c r="AU32" s="54"/>
      <c r="AV32" s="54"/>
      <c r="AW32" s="54"/>
      <c r="AX32" s="54"/>
      <c r="AY32" s="54"/>
      <c r="AZ32" s="54"/>
      <c r="BA32" s="54"/>
      <c r="BB32" s="54"/>
      <c r="BC32" s="54"/>
      <c r="BD32" s="54"/>
      <c r="BE32" s="54"/>
      <c r="BF32" s="54"/>
      <c r="BG32" s="54"/>
      <c r="BH32" s="54"/>
      <c r="BI32" s="54"/>
      <c r="BJ32" s="54"/>
      <c r="BK32" s="54"/>
      <c r="BL32" s="54"/>
      <c r="BM32" s="54"/>
      <c r="BN32" s="54"/>
      <c r="BO32" s="54"/>
      <c r="BP32" s="54"/>
      <c r="BQ32" s="54"/>
      <c r="BR32" s="54"/>
      <c r="BS32" s="54"/>
      <c r="BT32" s="54"/>
      <c r="BU32" s="54"/>
      <c r="BV32" s="54"/>
      <c r="BW32" s="54"/>
      <c r="BX32" s="54"/>
      <c r="BY32" s="54"/>
      <c r="BZ32" s="54"/>
      <c r="CA32" s="54"/>
      <c r="CB32" s="54"/>
      <c r="CC32" s="54"/>
      <c r="CD32" s="54"/>
      <c r="CE32" s="54"/>
      <c r="CF32" s="54"/>
      <c r="CG32" s="54"/>
      <c r="CH32" s="54"/>
      <c r="CI32" s="54"/>
      <c r="CJ32" s="54"/>
      <c r="CK32" s="54"/>
      <c r="CL32" s="54"/>
      <c r="CM32" s="54"/>
      <c r="CN32" s="54"/>
      <c r="CO32" s="54"/>
      <c r="CP32" s="54"/>
      <c r="CQ32" s="54"/>
      <c r="CR32" s="54"/>
      <c r="CS32" s="54"/>
      <c r="CT32" s="54"/>
      <c r="CU32" s="54"/>
      <c r="CV32" s="54"/>
      <c r="CW32" s="54"/>
      <c r="CX32" s="54"/>
      <c r="CY32" s="54"/>
      <c r="CZ32" s="54"/>
      <c r="DA32" s="54"/>
    </row>
    <row r="33" spans="1:105" s="1" customFormat="1" ht="40.049999999999997" customHeight="1">
      <c r="A33" s="2"/>
      <c r="B33" s="34" t="s">
        <v>43</v>
      </c>
      <c r="C33" s="30" t="s">
        <v>37</v>
      </c>
      <c r="D33" s="30"/>
      <c r="E33" s="31">
        <v>1</v>
      </c>
      <c r="F33" s="32">
        <f>DATE(2025,5,14)</f>
        <v>45791</v>
      </c>
      <c r="G33" s="33">
        <v>5</v>
      </c>
      <c r="H33" s="30"/>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4"/>
      <c r="AH33" s="54"/>
      <c r="AI33" s="54"/>
      <c r="AJ33" s="54"/>
      <c r="AK33" s="54"/>
      <c r="AL33" s="54"/>
      <c r="AM33" s="54"/>
      <c r="AN33" s="54"/>
      <c r="AO33" s="54"/>
      <c r="AP33" s="54"/>
      <c r="AQ33" s="54"/>
      <c r="AR33" s="54"/>
      <c r="AS33" s="54"/>
      <c r="AT33" s="54"/>
      <c r="AU33" s="54"/>
      <c r="AV33" s="54"/>
      <c r="AW33" s="54"/>
      <c r="AX33" s="54"/>
      <c r="AY33" s="54"/>
      <c r="AZ33" s="54"/>
      <c r="BA33" s="54"/>
      <c r="BB33" s="54"/>
      <c r="BC33" s="54"/>
      <c r="BD33" s="54"/>
      <c r="BE33" s="54"/>
      <c r="BF33" s="54"/>
      <c r="BG33" s="54"/>
      <c r="BH33" s="54"/>
      <c r="BI33" s="54"/>
      <c r="BJ33" s="54"/>
      <c r="BK33" s="54"/>
      <c r="BL33" s="54"/>
      <c r="BM33" s="54"/>
      <c r="BN33" s="54"/>
      <c r="BO33" s="54"/>
      <c r="BP33" s="54"/>
      <c r="BQ33" s="54"/>
      <c r="BR33" s="54"/>
      <c r="BS33" s="54"/>
      <c r="BT33" s="54"/>
      <c r="BU33" s="54"/>
      <c r="BV33" s="54"/>
      <c r="BW33" s="54"/>
      <c r="BX33" s="54"/>
      <c r="BY33" s="54"/>
      <c r="BZ33" s="54"/>
      <c r="CA33" s="54"/>
      <c r="CB33" s="54"/>
      <c r="CC33" s="54"/>
      <c r="CD33" s="54"/>
      <c r="CE33" s="54"/>
      <c r="CF33" s="54"/>
      <c r="CG33" s="54"/>
      <c r="CH33" s="54"/>
      <c r="CI33" s="54"/>
      <c r="CJ33" s="54"/>
      <c r="CK33" s="54"/>
      <c r="CL33" s="54"/>
      <c r="CM33" s="54"/>
      <c r="CN33" s="54"/>
      <c r="CO33" s="54"/>
      <c r="CP33" s="54"/>
      <c r="CQ33" s="54"/>
      <c r="CR33" s="54"/>
      <c r="CS33" s="54"/>
      <c r="CT33" s="54"/>
      <c r="CU33" s="54"/>
      <c r="CV33" s="54"/>
      <c r="CW33" s="54"/>
      <c r="CX33" s="54"/>
      <c r="CY33" s="54"/>
      <c r="CZ33" s="54"/>
      <c r="DA33" s="54"/>
    </row>
    <row r="34" spans="1:105" s="1" customFormat="1" ht="40.049999999999997" customHeight="1">
      <c r="A34" s="2"/>
      <c r="B34" s="34" t="s">
        <v>44</v>
      </c>
      <c r="C34" s="30" t="s">
        <v>37</v>
      </c>
      <c r="D34" s="30"/>
      <c r="E34" s="31">
        <v>1</v>
      </c>
      <c r="F34" s="32">
        <f>DATE(2025,5,20)</f>
        <v>45797</v>
      </c>
      <c r="G34" s="33">
        <v>10</v>
      </c>
      <c r="H34" s="30"/>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4"/>
      <c r="AH34" s="54"/>
      <c r="AI34" s="54"/>
      <c r="AJ34" s="54"/>
      <c r="AK34" s="54"/>
      <c r="AL34" s="54"/>
      <c r="AM34" s="54"/>
      <c r="AN34" s="54"/>
      <c r="AO34" s="54"/>
      <c r="AP34" s="54"/>
      <c r="AQ34" s="54"/>
      <c r="AR34" s="54"/>
      <c r="AS34" s="54"/>
      <c r="AT34" s="54"/>
      <c r="AU34" s="54"/>
      <c r="AV34" s="54"/>
      <c r="AW34" s="54"/>
      <c r="AX34" s="54"/>
      <c r="AY34" s="54"/>
      <c r="AZ34" s="54"/>
      <c r="BA34" s="54"/>
      <c r="BB34" s="54"/>
      <c r="BC34" s="54"/>
      <c r="BD34" s="54"/>
      <c r="BE34" s="54"/>
      <c r="BF34" s="54"/>
      <c r="BG34" s="54"/>
      <c r="BH34" s="54"/>
      <c r="BI34" s="54"/>
      <c r="BJ34" s="54"/>
      <c r="BK34" s="54"/>
      <c r="BL34" s="54"/>
      <c r="BM34" s="54"/>
      <c r="BN34" s="54"/>
      <c r="BO34" s="54"/>
      <c r="BP34" s="54"/>
      <c r="BQ34" s="54"/>
      <c r="BR34" s="54"/>
      <c r="BS34" s="54"/>
      <c r="BT34" s="54"/>
      <c r="BU34" s="54"/>
      <c r="BV34" s="54"/>
      <c r="BW34" s="54"/>
      <c r="BX34" s="54"/>
      <c r="BY34" s="54"/>
      <c r="BZ34" s="54"/>
      <c r="CA34" s="54"/>
      <c r="CB34" s="54"/>
      <c r="CC34" s="54"/>
      <c r="CD34" s="54"/>
      <c r="CE34" s="54"/>
      <c r="CF34" s="54"/>
      <c r="CG34" s="54"/>
      <c r="CH34" s="54"/>
      <c r="CI34" s="54"/>
      <c r="CJ34" s="54"/>
      <c r="CK34" s="54"/>
      <c r="CL34" s="54"/>
      <c r="CM34" s="54"/>
      <c r="CN34" s="54"/>
      <c r="CO34" s="54"/>
      <c r="CP34" s="54"/>
      <c r="CQ34" s="54"/>
      <c r="CR34" s="54"/>
      <c r="CS34" s="54"/>
      <c r="CT34" s="54"/>
      <c r="CU34" s="54"/>
      <c r="CV34" s="54"/>
      <c r="CW34" s="54"/>
      <c r="CX34" s="54"/>
      <c r="CY34" s="54"/>
      <c r="CZ34" s="54"/>
      <c r="DA34" s="54"/>
    </row>
    <row r="35" spans="1:105" s="1" customFormat="1" ht="40.049999999999997" customHeight="1">
      <c r="A35" s="2"/>
      <c r="B35" s="36" t="s">
        <v>45</v>
      </c>
      <c r="C35" s="30"/>
      <c r="D35" s="30"/>
      <c r="E35" s="31"/>
      <c r="F35" s="32"/>
      <c r="G35" s="33"/>
      <c r="H35" s="30"/>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c r="AH35" s="54"/>
      <c r="AI35" s="54"/>
      <c r="AJ35" s="54"/>
      <c r="AK35" s="54"/>
      <c r="AL35" s="54"/>
      <c r="AM35" s="54"/>
      <c r="AN35" s="54"/>
      <c r="AO35" s="54"/>
      <c r="AP35" s="54"/>
      <c r="AQ35" s="54"/>
      <c r="AR35" s="54"/>
      <c r="AS35" s="54"/>
      <c r="AT35" s="54"/>
      <c r="AU35" s="54"/>
      <c r="AV35" s="54"/>
      <c r="AW35" s="54"/>
      <c r="AX35" s="54"/>
      <c r="AY35" s="54"/>
      <c r="AZ35" s="54"/>
      <c r="BA35" s="54"/>
      <c r="BB35" s="54"/>
      <c r="BC35" s="54"/>
      <c r="BD35" s="54"/>
      <c r="BE35" s="54"/>
      <c r="BF35" s="54"/>
      <c r="BG35" s="54"/>
      <c r="BH35" s="54"/>
      <c r="BI35" s="54"/>
      <c r="BJ35" s="54"/>
      <c r="BK35" s="54"/>
      <c r="BL35" s="54"/>
      <c r="BM35" s="54"/>
      <c r="BN35" s="54"/>
      <c r="BO35" s="54"/>
      <c r="BP35" s="54"/>
      <c r="BQ35" s="54"/>
      <c r="BR35" s="54"/>
      <c r="BS35" s="54"/>
      <c r="BT35" s="54"/>
      <c r="BU35" s="54"/>
      <c r="BV35" s="54"/>
      <c r="BW35" s="54"/>
      <c r="BX35" s="54"/>
      <c r="BY35" s="54"/>
      <c r="BZ35" s="54"/>
      <c r="CA35" s="54"/>
      <c r="CB35" s="54"/>
      <c r="CC35" s="54"/>
      <c r="CD35" s="54"/>
      <c r="CE35" s="54"/>
      <c r="CF35" s="54"/>
      <c r="CG35" s="54"/>
      <c r="CH35" s="54"/>
      <c r="CI35" s="54"/>
      <c r="CJ35" s="54"/>
      <c r="CK35" s="54"/>
      <c r="CL35" s="54"/>
      <c r="CM35" s="54"/>
      <c r="CN35" s="54"/>
      <c r="CO35" s="54"/>
      <c r="CP35" s="54"/>
      <c r="CQ35" s="54"/>
      <c r="CR35" s="54"/>
      <c r="CS35" s="54"/>
      <c r="CT35" s="54"/>
      <c r="CU35" s="54"/>
      <c r="CV35" s="54"/>
      <c r="CW35" s="54"/>
      <c r="CX35" s="54"/>
      <c r="CY35" s="54"/>
      <c r="CZ35" s="54"/>
      <c r="DA35" s="54"/>
    </row>
    <row r="36" spans="1:105" s="1" customFormat="1" ht="40.049999999999997" customHeight="1">
      <c r="A36" s="2"/>
      <c r="B36" s="34" t="s">
        <v>46</v>
      </c>
      <c r="C36" s="30" t="s">
        <v>29</v>
      </c>
      <c r="D36" s="30"/>
      <c r="E36" s="31">
        <v>1</v>
      </c>
      <c r="F36" s="32">
        <f>DATE(2025,5,21)</f>
        <v>45798</v>
      </c>
      <c r="G36" s="33">
        <v>1</v>
      </c>
      <c r="H36" s="30"/>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4"/>
      <c r="BA36" s="54"/>
      <c r="BB36" s="54"/>
      <c r="BC36" s="54"/>
      <c r="BD36" s="54"/>
      <c r="BE36" s="54"/>
      <c r="BF36" s="54"/>
      <c r="BG36" s="54"/>
      <c r="BH36" s="54"/>
      <c r="BI36" s="54"/>
      <c r="BJ36" s="54"/>
      <c r="BK36" s="54"/>
      <c r="BL36" s="54"/>
      <c r="BM36" s="54"/>
      <c r="BN36" s="54"/>
      <c r="BO36" s="54"/>
      <c r="BP36" s="54"/>
      <c r="BQ36" s="54"/>
      <c r="BR36" s="54"/>
      <c r="BS36" s="54"/>
      <c r="BT36" s="54"/>
      <c r="BU36" s="54"/>
      <c r="BV36" s="54"/>
      <c r="BW36" s="54"/>
      <c r="BX36" s="54"/>
      <c r="BY36" s="54"/>
      <c r="BZ36" s="54"/>
      <c r="CA36" s="54"/>
      <c r="CB36" s="54"/>
      <c r="CC36" s="54"/>
      <c r="CD36" s="54"/>
      <c r="CE36" s="54"/>
      <c r="CF36" s="54"/>
      <c r="CG36" s="54"/>
      <c r="CH36" s="54"/>
      <c r="CI36" s="54"/>
      <c r="CJ36" s="54"/>
      <c r="CK36" s="54"/>
      <c r="CL36" s="54"/>
      <c r="CM36" s="54"/>
      <c r="CN36" s="54"/>
      <c r="CO36" s="54"/>
      <c r="CP36" s="54"/>
      <c r="CQ36" s="54"/>
      <c r="CR36" s="54"/>
      <c r="CS36" s="54"/>
      <c r="CT36" s="54"/>
      <c r="CU36" s="54"/>
      <c r="CV36" s="54"/>
      <c r="CW36" s="54"/>
      <c r="CX36" s="54"/>
      <c r="CY36" s="54"/>
      <c r="CZ36" s="54"/>
      <c r="DA36" s="54"/>
    </row>
    <row r="37" spans="1:105" s="1" customFormat="1" ht="40.049999999999997" customHeight="1">
      <c r="A37" s="2"/>
      <c r="B37" s="34" t="s">
        <v>47</v>
      </c>
      <c r="C37" s="30" t="s">
        <v>29</v>
      </c>
      <c r="D37" s="30"/>
      <c r="E37" s="31">
        <v>1</v>
      </c>
      <c r="F37" s="32">
        <f>DATE(2025,5,22)</f>
        <v>45799</v>
      </c>
      <c r="G37" s="33">
        <v>1</v>
      </c>
      <c r="H37" s="30"/>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4"/>
      <c r="AH37" s="54"/>
      <c r="AI37" s="54"/>
      <c r="AJ37" s="54"/>
      <c r="AK37" s="54"/>
      <c r="AL37" s="54"/>
      <c r="AM37" s="54"/>
      <c r="AN37" s="54"/>
      <c r="AO37" s="54"/>
      <c r="AP37" s="54"/>
      <c r="AQ37" s="54"/>
      <c r="AR37" s="54"/>
      <c r="AS37" s="54"/>
      <c r="AT37" s="54"/>
      <c r="AU37" s="54"/>
      <c r="AV37" s="54"/>
      <c r="AW37" s="54"/>
      <c r="AX37" s="54"/>
      <c r="AY37" s="54"/>
      <c r="AZ37" s="54"/>
      <c r="BA37" s="54"/>
      <c r="BB37" s="54"/>
      <c r="BC37" s="54"/>
      <c r="BD37" s="54"/>
      <c r="BE37" s="54"/>
      <c r="BF37" s="54"/>
      <c r="BG37" s="54"/>
      <c r="BH37" s="54"/>
      <c r="BI37" s="54"/>
      <c r="BJ37" s="54"/>
      <c r="BK37" s="54"/>
      <c r="BL37" s="54"/>
      <c r="BM37" s="54"/>
      <c r="BN37" s="54"/>
      <c r="BO37" s="54"/>
      <c r="BP37" s="54"/>
      <c r="BQ37" s="54"/>
      <c r="BR37" s="54"/>
      <c r="BS37" s="54"/>
      <c r="BT37" s="54"/>
      <c r="BU37" s="54"/>
      <c r="BV37" s="54"/>
      <c r="BW37" s="54"/>
      <c r="BX37" s="54"/>
      <c r="BY37" s="54"/>
      <c r="BZ37" s="54"/>
      <c r="CA37" s="54"/>
      <c r="CB37" s="54"/>
      <c r="CC37" s="54"/>
      <c r="CD37" s="54"/>
      <c r="CE37" s="54"/>
      <c r="CF37" s="54"/>
      <c r="CG37" s="54"/>
      <c r="CH37" s="54"/>
      <c r="CI37" s="54"/>
      <c r="CJ37" s="54"/>
      <c r="CK37" s="54"/>
      <c r="CL37" s="54"/>
      <c r="CM37" s="54"/>
      <c r="CN37" s="54"/>
      <c r="CO37" s="54"/>
      <c r="CP37" s="54"/>
      <c r="CQ37" s="54"/>
      <c r="CR37" s="54"/>
      <c r="CS37" s="54"/>
      <c r="CT37" s="54"/>
      <c r="CU37" s="54"/>
      <c r="CV37" s="54"/>
      <c r="CW37" s="54"/>
      <c r="CX37" s="54"/>
      <c r="CY37" s="54"/>
      <c r="CZ37" s="54"/>
      <c r="DA37" s="54"/>
    </row>
    <row r="38" spans="1:105" s="1" customFormat="1" ht="40.049999999999997" customHeight="1">
      <c r="A38" s="2"/>
      <c r="B38" s="34" t="s">
        <v>48</v>
      </c>
      <c r="C38" s="30" t="s">
        <v>37</v>
      </c>
      <c r="D38" s="30"/>
      <c r="E38" s="31">
        <v>1</v>
      </c>
      <c r="F38" s="32">
        <f>DATE(2025,5,23)</f>
        <v>45800</v>
      </c>
      <c r="G38" s="33">
        <v>3</v>
      </c>
      <c r="H38" s="30"/>
      <c r="I38" s="54"/>
      <c r="J38" s="54"/>
      <c r="K38" s="54"/>
      <c r="L38" s="54"/>
      <c r="M38" s="54"/>
      <c r="N38" s="54"/>
      <c r="O38" s="54"/>
      <c r="P38" s="54"/>
      <c r="Q38" s="54"/>
      <c r="R38" s="54"/>
      <c r="S38" s="54"/>
      <c r="T38" s="54"/>
      <c r="U38" s="54"/>
      <c r="V38" s="54"/>
      <c r="W38" s="54"/>
      <c r="X38" s="54"/>
      <c r="Y38" s="54"/>
      <c r="Z38" s="54"/>
      <c r="AA38" s="54"/>
      <c r="AB38" s="54"/>
      <c r="AC38" s="54"/>
      <c r="AD38" s="54"/>
      <c r="AE38" s="54"/>
      <c r="AF38" s="54"/>
      <c r="AG38" s="54"/>
      <c r="AH38" s="54"/>
      <c r="AI38" s="54"/>
      <c r="AJ38" s="54"/>
      <c r="AK38" s="54"/>
      <c r="AL38" s="54"/>
      <c r="AM38" s="54"/>
      <c r="AN38" s="54"/>
      <c r="AO38" s="54"/>
      <c r="AP38" s="54"/>
      <c r="AQ38" s="54"/>
      <c r="AR38" s="54"/>
      <c r="AS38" s="54"/>
      <c r="AT38" s="54"/>
      <c r="AU38" s="54"/>
      <c r="AV38" s="54"/>
      <c r="AW38" s="54"/>
      <c r="AX38" s="54"/>
      <c r="AY38" s="54"/>
      <c r="AZ38" s="54"/>
      <c r="BA38" s="54"/>
      <c r="BB38" s="54"/>
      <c r="BC38" s="54"/>
      <c r="BD38" s="54"/>
      <c r="BE38" s="54"/>
      <c r="BF38" s="54"/>
      <c r="BG38" s="54"/>
      <c r="BH38" s="54"/>
      <c r="BI38" s="54"/>
      <c r="BJ38" s="54"/>
      <c r="BK38" s="54"/>
      <c r="BL38" s="54"/>
      <c r="BM38" s="54"/>
      <c r="BN38" s="54"/>
      <c r="BO38" s="54"/>
      <c r="BP38" s="54"/>
      <c r="BQ38" s="54"/>
      <c r="BR38" s="54"/>
      <c r="BS38" s="54"/>
      <c r="BT38" s="54"/>
      <c r="BU38" s="54"/>
      <c r="BV38" s="54"/>
      <c r="BW38" s="54"/>
      <c r="BX38" s="54"/>
      <c r="BY38" s="54"/>
      <c r="BZ38" s="54"/>
      <c r="CA38" s="54"/>
      <c r="CB38" s="54"/>
      <c r="CC38" s="54"/>
      <c r="CD38" s="54"/>
      <c r="CE38" s="54"/>
      <c r="CF38" s="54"/>
      <c r="CG38" s="54"/>
      <c r="CH38" s="54"/>
      <c r="CI38" s="54"/>
      <c r="CJ38" s="54"/>
      <c r="CK38" s="54"/>
      <c r="CL38" s="54"/>
      <c r="CM38" s="54"/>
      <c r="CN38" s="54"/>
      <c r="CO38" s="54"/>
      <c r="CP38" s="54"/>
      <c r="CQ38" s="54"/>
      <c r="CR38" s="54"/>
      <c r="CS38" s="54"/>
      <c r="CT38" s="54"/>
      <c r="CU38" s="54"/>
      <c r="CV38" s="54"/>
      <c r="CW38" s="54"/>
      <c r="CX38" s="54"/>
      <c r="CY38" s="54"/>
      <c r="CZ38" s="54"/>
      <c r="DA38" s="54"/>
    </row>
    <row r="39" spans="1:105" s="1" customFormat="1" ht="40.049999999999997" customHeight="1">
      <c r="A39" s="2"/>
      <c r="B39" t="s">
        <v>49</v>
      </c>
      <c r="C39" s="30" t="s">
        <v>50</v>
      </c>
      <c r="D39" s="30"/>
      <c r="E39" s="31">
        <v>1</v>
      </c>
      <c r="F39" s="32">
        <f>DATE(2025,5,26)</f>
        <v>45803</v>
      </c>
      <c r="G39" s="33">
        <v>2</v>
      </c>
      <c r="H39" s="30"/>
      <c r="I39" s="54" t="str">
        <f t="shared" ref="I39:AN39" ca="1" si="66">IF(AND($C39="Goal",I$7&gt;=$F39,I$7&lt;=$F39+$G39-1),2,IF(AND($C39="Milestone",I$7&gt;=$F39,I$7&lt;=$F39+$G39-1),1,""))</f>
        <v/>
      </c>
      <c r="J39" s="54" t="str">
        <f t="shared" ca="1" si="66"/>
        <v/>
      </c>
      <c r="K39" s="54" t="str">
        <f t="shared" ca="1" si="66"/>
        <v/>
      </c>
      <c r="L39" s="54" t="str">
        <f t="shared" ca="1" si="66"/>
        <v/>
      </c>
      <c r="M39" s="54" t="str">
        <f t="shared" ca="1" si="66"/>
        <v/>
      </c>
      <c r="N39" s="54" t="str">
        <f t="shared" ca="1" si="66"/>
        <v/>
      </c>
      <c r="O39" s="54" t="str">
        <f t="shared" ca="1" si="66"/>
        <v/>
      </c>
      <c r="P39" s="54" t="str">
        <f t="shared" ca="1" si="66"/>
        <v/>
      </c>
      <c r="Q39" s="54" t="str">
        <f t="shared" ca="1" si="66"/>
        <v/>
      </c>
      <c r="R39" s="54" t="str">
        <f t="shared" ca="1" si="66"/>
        <v/>
      </c>
      <c r="S39" s="54" t="str">
        <f t="shared" ca="1" si="66"/>
        <v/>
      </c>
      <c r="T39" s="54" t="str">
        <f t="shared" ca="1" si="66"/>
        <v/>
      </c>
      <c r="U39" s="54" t="str">
        <f t="shared" ca="1" si="66"/>
        <v/>
      </c>
      <c r="V39" s="54" t="str">
        <f t="shared" ca="1" si="66"/>
        <v/>
      </c>
      <c r="W39" s="54" t="str">
        <f t="shared" ca="1" si="66"/>
        <v/>
      </c>
      <c r="X39" s="54" t="str">
        <f t="shared" ca="1" si="66"/>
        <v/>
      </c>
      <c r="Y39" s="54" t="str">
        <f t="shared" ca="1" si="66"/>
        <v/>
      </c>
      <c r="Z39" s="54" t="str">
        <f t="shared" ca="1" si="66"/>
        <v/>
      </c>
      <c r="AA39" s="54" t="str">
        <f t="shared" ca="1" si="66"/>
        <v/>
      </c>
      <c r="AB39" s="54" t="str">
        <f t="shared" ca="1" si="66"/>
        <v/>
      </c>
      <c r="AC39" s="54" t="str">
        <f t="shared" ca="1" si="66"/>
        <v/>
      </c>
      <c r="AD39" s="54" t="str">
        <f t="shared" ca="1" si="66"/>
        <v/>
      </c>
      <c r="AE39" s="54" t="str">
        <f t="shared" ca="1" si="66"/>
        <v/>
      </c>
      <c r="AF39" s="54" t="str">
        <f t="shared" ca="1" si="66"/>
        <v/>
      </c>
      <c r="AG39" s="54" t="str">
        <f t="shared" ca="1" si="66"/>
        <v/>
      </c>
      <c r="AH39" s="54" t="str">
        <f t="shared" ca="1" si="66"/>
        <v/>
      </c>
      <c r="AI39" s="54" t="str">
        <f t="shared" ca="1" si="66"/>
        <v/>
      </c>
      <c r="AJ39" s="54" t="str">
        <f t="shared" ca="1" si="66"/>
        <v/>
      </c>
      <c r="AK39" s="54" t="str">
        <f t="shared" ca="1" si="66"/>
        <v/>
      </c>
      <c r="AL39" s="54" t="str">
        <f t="shared" ca="1" si="66"/>
        <v/>
      </c>
      <c r="AM39" s="54" t="str">
        <f t="shared" ca="1" si="66"/>
        <v/>
      </c>
      <c r="AN39" s="54" t="str">
        <f t="shared" ca="1" si="66"/>
        <v/>
      </c>
      <c r="AO39" s="54" t="str">
        <f t="shared" ref="AO39:CZ39" ca="1" si="67">IF(AND($C39="Goal",AO$7&gt;=$F39,AO$7&lt;=$F39+$G39-1),2,IF(AND($C39="Milestone",AO$7&gt;=$F39,AO$7&lt;=$F39+$G39-1),1,""))</f>
        <v/>
      </c>
      <c r="AP39" s="54" t="str">
        <f t="shared" ca="1" si="67"/>
        <v/>
      </c>
      <c r="AQ39" s="54" t="str">
        <f t="shared" ca="1" si="67"/>
        <v/>
      </c>
      <c r="AR39" s="54" t="str">
        <f t="shared" ca="1" si="67"/>
        <v/>
      </c>
      <c r="AS39" s="54" t="str">
        <f t="shared" ca="1" si="67"/>
        <v/>
      </c>
      <c r="AT39" s="54" t="str">
        <f t="shared" ca="1" si="67"/>
        <v/>
      </c>
      <c r="AU39" s="54" t="str">
        <f t="shared" ca="1" si="67"/>
        <v/>
      </c>
      <c r="AV39" s="54" t="str">
        <f t="shared" ca="1" si="67"/>
        <v/>
      </c>
      <c r="AW39" s="54" t="str">
        <f t="shared" ca="1" si="67"/>
        <v/>
      </c>
      <c r="AX39" s="54" t="str">
        <f t="shared" ca="1" si="67"/>
        <v/>
      </c>
      <c r="AY39" s="54" t="str">
        <f t="shared" ca="1" si="67"/>
        <v/>
      </c>
      <c r="AZ39" s="54" t="str">
        <f t="shared" ca="1" si="67"/>
        <v/>
      </c>
      <c r="BA39" s="54" t="str">
        <f t="shared" ca="1" si="67"/>
        <v/>
      </c>
      <c r="BB39" s="54" t="str">
        <f t="shared" ca="1" si="67"/>
        <v/>
      </c>
      <c r="BC39" s="54" t="str">
        <f t="shared" ca="1" si="67"/>
        <v/>
      </c>
      <c r="BD39" s="54" t="str">
        <f t="shared" ca="1" si="67"/>
        <v/>
      </c>
      <c r="BE39" s="54" t="str">
        <f t="shared" ca="1" si="67"/>
        <v/>
      </c>
      <c r="BF39" s="54" t="str">
        <f t="shared" ca="1" si="67"/>
        <v/>
      </c>
      <c r="BG39" s="54" t="str">
        <f t="shared" ca="1" si="67"/>
        <v/>
      </c>
      <c r="BH39" s="54" t="str">
        <f t="shared" ca="1" si="67"/>
        <v/>
      </c>
      <c r="BI39" s="54" t="str">
        <f t="shared" ca="1" si="67"/>
        <v/>
      </c>
      <c r="BJ39" s="54" t="str">
        <f t="shared" ca="1" si="67"/>
        <v/>
      </c>
      <c r="BK39" s="54" t="str">
        <f t="shared" ca="1" si="67"/>
        <v/>
      </c>
      <c r="BL39" s="54" t="str">
        <f t="shared" ca="1" si="67"/>
        <v/>
      </c>
      <c r="BM39" s="54" t="str">
        <f t="shared" ca="1" si="67"/>
        <v/>
      </c>
      <c r="BN39" s="54" t="str">
        <f t="shared" ca="1" si="67"/>
        <v/>
      </c>
      <c r="BO39" s="54" t="str">
        <f t="shared" ca="1" si="67"/>
        <v/>
      </c>
      <c r="BP39" s="54" t="str">
        <f t="shared" ca="1" si="67"/>
        <v/>
      </c>
      <c r="BQ39" s="54" t="str">
        <f t="shared" ca="1" si="67"/>
        <v/>
      </c>
      <c r="BR39" s="54" t="str">
        <f t="shared" ca="1" si="67"/>
        <v/>
      </c>
      <c r="BS39" s="54" t="str">
        <f t="shared" ca="1" si="67"/>
        <v/>
      </c>
      <c r="BT39" s="54" t="str">
        <f t="shared" ca="1" si="67"/>
        <v/>
      </c>
      <c r="BU39" s="54" t="str">
        <f t="shared" ca="1" si="67"/>
        <v/>
      </c>
      <c r="BV39" s="54" t="str">
        <f t="shared" ca="1" si="67"/>
        <v/>
      </c>
      <c r="BW39" s="54" t="str">
        <f t="shared" ca="1" si="67"/>
        <v/>
      </c>
      <c r="BX39" s="54" t="str">
        <f t="shared" ca="1" si="67"/>
        <v/>
      </c>
      <c r="BY39" s="54" t="str">
        <f t="shared" ca="1" si="67"/>
        <v/>
      </c>
      <c r="BZ39" s="54" t="str">
        <f t="shared" ca="1" si="67"/>
        <v/>
      </c>
      <c r="CA39" s="54" t="str">
        <f t="shared" ca="1" si="67"/>
        <v/>
      </c>
      <c r="CB39" s="54" t="str">
        <f t="shared" ca="1" si="67"/>
        <v/>
      </c>
      <c r="CC39" s="54" t="str">
        <f t="shared" ca="1" si="67"/>
        <v/>
      </c>
      <c r="CD39" s="54" t="str">
        <f t="shared" ca="1" si="67"/>
        <v/>
      </c>
      <c r="CE39" s="54" t="str">
        <f t="shared" ca="1" si="67"/>
        <v/>
      </c>
      <c r="CF39" s="54" t="str">
        <f t="shared" ca="1" si="67"/>
        <v/>
      </c>
      <c r="CG39" s="54" t="str">
        <f t="shared" ca="1" si="67"/>
        <v/>
      </c>
      <c r="CH39" s="54" t="str">
        <f t="shared" ca="1" si="67"/>
        <v/>
      </c>
      <c r="CI39" s="54" t="str">
        <f t="shared" ca="1" si="67"/>
        <v/>
      </c>
      <c r="CJ39" s="54" t="str">
        <f t="shared" ca="1" si="67"/>
        <v/>
      </c>
      <c r="CK39" s="54" t="str">
        <f t="shared" ca="1" si="67"/>
        <v/>
      </c>
      <c r="CL39" s="54" t="str">
        <f t="shared" ca="1" si="67"/>
        <v/>
      </c>
      <c r="CM39" s="54" t="str">
        <f t="shared" ca="1" si="67"/>
        <v/>
      </c>
      <c r="CN39" s="54" t="str">
        <f t="shared" ca="1" si="67"/>
        <v/>
      </c>
      <c r="CO39" s="54" t="str">
        <f t="shared" ca="1" si="67"/>
        <v/>
      </c>
      <c r="CP39" s="54" t="str">
        <f t="shared" ca="1" si="67"/>
        <v/>
      </c>
      <c r="CQ39" s="54" t="str">
        <f t="shared" ca="1" si="67"/>
        <v/>
      </c>
      <c r="CR39" s="54" t="str">
        <f t="shared" ca="1" si="67"/>
        <v/>
      </c>
      <c r="CS39" s="54">
        <f t="shared" ca="1" si="67"/>
        <v>1</v>
      </c>
      <c r="CT39" s="54">
        <f t="shared" ca="1" si="67"/>
        <v>1</v>
      </c>
      <c r="CU39" s="54" t="str">
        <f t="shared" ca="1" si="67"/>
        <v/>
      </c>
      <c r="CV39" s="54" t="str">
        <f t="shared" ca="1" si="67"/>
        <v/>
      </c>
      <c r="CW39" s="54" t="str">
        <f t="shared" ca="1" si="67"/>
        <v/>
      </c>
      <c r="CX39" s="54" t="str">
        <f t="shared" ca="1" si="67"/>
        <v/>
      </c>
      <c r="CY39" s="54" t="str">
        <f t="shared" ca="1" si="67"/>
        <v/>
      </c>
      <c r="CZ39" s="54" t="str">
        <f t="shared" ca="1" si="67"/>
        <v/>
      </c>
      <c r="DA39" s="54" t="str">
        <f t="shared" ref="DA39" ca="1" si="68">IF(AND($C39="Goal",DA$7&gt;=$F39,DA$7&lt;=$F39+$G39-1),2,IF(AND($C39="Milestone",DA$7&gt;=$F39,DA$7&lt;=$F39+$G39-1),1,""))</f>
        <v/>
      </c>
    </row>
    <row r="40" spans="1:105" s="1" customFormat="1" ht="40.049999999999997" customHeight="1">
      <c r="A40" s="4"/>
      <c r="B40" s="37"/>
      <c r="C40" s="30"/>
      <c r="D40" s="30"/>
      <c r="E40" s="12"/>
      <c r="F40" s="38"/>
      <c r="G40" s="39"/>
      <c r="H40" s="30"/>
      <c r="I40" s="55"/>
      <c r="J40" s="55"/>
      <c r="K40" s="55"/>
      <c r="L40" s="55"/>
      <c r="M40" s="55"/>
      <c r="N40" s="55"/>
      <c r="O40" s="55"/>
      <c r="P40" s="55"/>
      <c r="Q40" s="55"/>
      <c r="R40" s="55"/>
      <c r="S40" s="55"/>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row>
    <row r="41" spans="1:105" ht="30" customHeight="1">
      <c r="D41" s="40"/>
      <c r="G41" s="41"/>
      <c r="H41" s="42"/>
    </row>
    <row r="42" spans="1:105" ht="30" customHeight="1">
      <c r="D42" s="43"/>
    </row>
  </sheetData>
  <mergeCells count="8">
    <mergeCell ref="X4:AA4"/>
    <mergeCell ref="AC4:AF4"/>
    <mergeCell ref="B2:H2"/>
    <mergeCell ref="I2:N2"/>
    <mergeCell ref="O2:T2"/>
    <mergeCell ref="I4:L4"/>
    <mergeCell ref="N4:Q4"/>
    <mergeCell ref="S4:V4"/>
  </mergeCells>
  <conditionalFormatting sqref="E9:E21 E23:E40">
    <cfRule type="dataBar" priority="6">
      <dataBar>
        <cfvo type="num" val="0"/>
        <cfvo type="num" val="1"/>
        <color theme="9" tint="0.59999389629810485"/>
      </dataBar>
      <extLst>
        <ext xmlns:x14="http://schemas.microsoft.com/office/spreadsheetml/2009/9/main" uri="{B025F937-C7B1-47D3-B67F-A62EFF666E3E}">
          <x14:id>{0CDE7ED9-F5BA-4EB3-AA07-35B8C81A9A9C}</x14:id>
        </ext>
      </extLst>
    </cfRule>
  </conditionalFormatting>
  <conditionalFormatting sqref="I6:AM6">
    <cfRule type="expression" dxfId="17" priority="5">
      <formula>I$7&lt;=EOMONTH($I$7,0)</formula>
    </cfRule>
  </conditionalFormatting>
  <conditionalFormatting sqref="I6:DA6">
    <cfRule type="expression" dxfId="16" priority="3">
      <formula>AND(I$7&lt;=EOMONTH($I$7,1),I$7&gt;EOMONTH($I$7,0))</formula>
    </cfRule>
  </conditionalFormatting>
  <conditionalFormatting sqref="BM7:DA9 I7:BL40 BM11:DA39">
    <cfRule type="expression" dxfId="15" priority="2">
      <formula>AND(TODAY()&gt;=I$7,TODAY()&lt;J$7)</formula>
    </cfRule>
  </conditionalFormatting>
  <conditionalFormatting sqref="I10:BL39 BM11:DA39">
    <cfRule type="expression" dxfId="14" priority="8" stopIfTrue="1">
      <formula>AND($C10="Low Risk",I$7&gt;=$F10,I$7&lt;=$F10+$G10-1)</formula>
    </cfRule>
    <cfRule type="expression" dxfId="13" priority="9" stopIfTrue="1">
      <formula>AND($C10="High Risk",I$7&gt;=$F10,I$7&lt;=$F10+$G10-1)</formula>
    </cfRule>
    <cfRule type="expression" dxfId="12" priority="10" stopIfTrue="1">
      <formula>AND($C10="On Track",I$7&gt;=$F10,I$7&lt;=$F10+$G10-1)</formula>
    </cfRule>
    <cfRule type="expression" dxfId="11" priority="11" stopIfTrue="1">
      <formula>AND($C10="Med Risk",I$7&gt;=$F10,I$7&lt;=$F10+$G10-1)</formula>
    </cfRule>
    <cfRule type="expression" dxfId="10" priority="12" stopIfTrue="1">
      <formula>AND(LEN($C10)=0,I$7&gt;=$F10,I$7&lt;=$F10+$G10-1)</formula>
    </cfRule>
  </conditionalFormatting>
  <conditionalFormatting sqref="I40:BL40">
    <cfRule type="expression" dxfId="9" priority="14" stopIfTrue="1">
      <formula>AND(#REF!="Low Risk",I$7&gt;=#REF!,I$7&lt;=#REF!+#REF!-1)</formula>
    </cfRule>
    <cfRule type="expression" dxfId="8" priority="15" stopIfTrue="1">
      <formula>AND(#REF!="High Risk",I$7&gt;=#REF!,I$7&lt;=#REF!+#REF!-1)</formula>
    </cfRule>
    <cfRule type="expression" dxfId="7" priority="16" stopIfTrue="1">
      <formula>AND(#REF!="On Track",I$7&gt;=#REF!,I$7&lt;=#REF!+#REF!-1)</formula>
    </cfRule>
    <cfRule type="expression" dxfId="6" priority="17" stopIfTrue="1">
      <formula>AND(#REF!="Med Risk",I$7&gt;=#REF!,I$7&lt;=#REF!+#REF!-1)</formula>
    </cfRule>
    <cfRule type="expression" dxfId="5" priority="18" stopIfTrue="1">
      <formula>AND(LEN(#REF!)=0,I$7&gt;=#REF!,I$7&lt;=#REF!+#REF!-1)</formula>
    </cfRule>
  </conditionalFormatting>
  <conditionalFormatting sqref="J6:DA6">
    <cfRule type="expression" dxfId="4" priority="4">
      <formula>AND(J$7&lt;=EOMONTH($I$7,2),J$7&gt;EOMONTH($I$7,0),J$7&gt;EOMONTH($I$7,1))</formula>
    </cfRule>
  </conditionalFormatting>
  <dataValidations count="13">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dataValidation allowBlank="1" showInputMessage="1" showErrorMessage="1" prompt="Enter Company Name in cell B4._x000a_A legend is in cells I4 through AC4.  The Legend label is in cell G4." sqref="A4"/>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dataValidation allowBlank="1" showInputMessage="1" showErrorMessage="1" prompt="Cells I9 through BL9 contain the day number of the month for the Month represented in the cell block above each date cell and are auto calculated._x000a_Do not modify these cells._x000a_" sqref="A7"/>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A scrollbar is in cells I8 through BL8. _x000a_To jump forward or backward in the timeline, enter a value of 0 or higher in cell C7._x000a_A value of 0 takes you to the beginning of the chart." sqref="A8"/>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dataValidation type="list" allowBlank="1" showInputMessage="1" showErrorMessage="1" sqref="C10 C12:C39">
      <formula1>"Goal,Milestone,On Track, Low Risk, Med Risk, High Risk"</formula1>
    </dataValidation>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dataValidation type="list" allowBlank="1" showInputMessage="1" sqref="C11">
      <formula1>"Goal,Milestone,On Track, Low Risk, Med Risk, High Risk"</formula1>
    </dataValidation>
    <dataValidation allowBlank="1" showInputMessage="1" showErrorMessage="1" prompt="This is an empty row" sqref="A39"/>
    <dataValidation allowBlank="1" showInputMessage="1" showErrorMessage="1" prompt="This row marks the end of the Gantt milestone data. DO NOT enter anything in this row. _x000a_To add more items, insert new rows above this one._x000a_" sqref="A40"/>
  </dataValidations>
  <printOptions horizontalCentered="1"/>
  <pageMargins left="0.25" right="0.25" top="0.5" bottom="0.5" header="0.3" footer="0.3"/>
  <pageSetup scale="39" fitToHeight="0" orientation="landscape" r:id="rId1"/>
  <headerFooter differentFirst="1" scaleWithDoc="0">
    <oddFooter>&amp;CPage &amp;P of &amp;N</oddFooter>
  </headerFooter>
  <ignoredErrors>
    <ignoredError sqref="F13:F16 F18:F21 F23:F25 F27:F30 F32:F34 F36:F39" calculatedColumn="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0CDE7ED9-F5BA-4EB3-AA07-35B8C81A9A9C}">
            <x14:dataBar minLength="0" maxLength="100" gradient="0">
              <x14:cfvo type="num">
                <xm:f>0</xm:f>
              </x14:cfvo>
              <x14:cfvo type="num">
                <xm:f>1</xm:f>
              </x14:cfvo>
              <x14:negativeFillColor rgb="FFFF0000"/>
              <x14:axisColor rgb="FF000000"/>
            </x14:dataBar>
          </x14:cfRule>
          <xm:sqref>E9:E21 E23:E40</xm:sqref>
        </x14:conditionalFormatting>
        <x14:conditionalFormatting xmlns:xm="http://schemas.microsoft.com/office/excel/2006/main">
          <x14:cfRule type="iconSet" priority="13" id="{28914B94-BA12-4420-A503-C1A57E6CF260}">
            <x14:iconSet iconSet="3Stars" showValue="0" custom="1">
              <x14:cfvo type="percent">
                <xm:f>0</xm:f>
              </x14:cfvo>
              <x14:cfvo type="num">
                <xm:f>1</xm:f>
              </x14:cfvo>
              <x14:cfvo type="num">
                <xm:f>2</xm:f>
              </x14:cfvo>
              <x14:cfIcon iconSet="NoIcons" iconId="0"/>
              <x14:cfIcon iconSet="3Flags" iconId="1"/>
              <x14:cfIcon iconSet="3Signs" iconId="0"/>
            </x14:iconSet>
          </x14:cfRule>
          <xm:sqref>I40:BL40</xm:sqref>
        </x14:conditionalFormatting>
        <x14:conditionalFormatting xmlns:xm="http://schemas.microsoft.com/office/excel/2006/main">
          <x14:cfRule type="iconSet" priority="75" id="{E533BDC8-F501-43B2-82E6-058F26B86172}">
            <x14:iconSet iconSet="3Stars" showValue="0" custom="1">
              <x14:cfvo type="percent">
                <xm:f>0</xm:f>
              </x14:cfvo>
              <x14:cfvo type="num">
                <xm:f>1</xm:f>
              </x14:cfvo>
              <x14:cfvo type="num">
                <xm:f>2</xm:f>
              </x14:cfvo>
              <x14:cfIcon iconSet="NoIcons" iconId="0"/>
              <x14:cfIcon iconSet="3Flags" iconId="1"/>
              <x14:cfIcon iconSet="3Signs" iconId="0"/>
            </x14:iconSet>
          </x14:cfRule>
          <xm:sqref>I10:BL39 BM11:DA39</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F181E67-B5A5-4E32-9D0A-4494603D7B36}">
  <ds:schemaRefs/>
</ds:datastoreItem>
</file>

<file path=customXml/itemProps2.xml><?xml version="1.0" encoding="utf-8"?>
<ds:datastoreItem xmlns:ds="http://schemas.openxmlformats.org/officeDocument/2006/customXml" ds:itemID="{11AAADB5-F91F-44CE-8CB6-D8472D59D975}">
  <ds:schemaRefs>
    <ds:schemaRef ds:uri="230e9df3-be65-4c73-a93b-d1236ebd677e"/>
    <ds:schemaRef ds:uri="http://schemas.microsoft.com/office/2006/documentManagement/types"/>
    <ds:schemaRef ds:uri="http://purl.org/dc/elements/1.1/"/>
    <ds:schemaRef ds:uri="http://purl.org/dc/terms/"/>
    <ds:schemaRef ds:uri="http://schemas.microsoft.com/sharepoint/v3"/>
    <ds:schemaRef ds:uri="http://www.w3.org/XML/1998/namespace"/>
    <ds:schemaRef ds:uri="http://schemas.microsoft.com/office/infopath/2007/PartnerControls"/>
    <ds:schemaRef ds:uri="http://schemas.openxmlformats.org/package/2006/metadata/core-properties"/>
    <ds:schemaRef ds:uri="16c05727-aa75-4e4a-9b5f-8a80a1165891"/>
    <ds:schemaRef ds:uri="71af3243-3dd4-4a8d-8c0d-dd76da1f02a5"/>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A9C5315E-9A69-4EEB-ACCD-0F886FBF12FB}">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Color</vt:lpstr>
      <vt:lpstr>Color!Print_Titles</vt:lpstr>
      <vt:lpstr>Color!Project_Start</vt:lpstr>
      <vt:lpstr>Color!Scrolling_Increment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Hiba Sh.</dc:creator>
  <cp:lastModifiedBy>User</cp:lastModifiedBy>
  <cp:lastPrinted>2025-03-18T22:04:20Z</cp:lastPrinted>
  <dcterms:created xsi:type="dcterms:W3CDTF">2023-01-31T06:47:00Z</dcterms:created>
  <dcterms:modified xsi:type="dcterms:W3CDTF">2025-05-29T12:13:41Z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KSOProductBuildVer">
    <vt:lpwstr>1033-12.2.0.20326</vt:lpwstr>
  </property>
  <property fmtid="{D5CDD505-2E9C-101B-9397-08002B2CF9AE}" pid="4" name="ICV">
    <vt:lpwstr>E1450D1EC04247169AA1A82B24018E3F_12</vt:lpwstr>
  </property>
</Properties>
</file>