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https://pern-my.sharepoint.com/personal/hibba_0714218_talmeez_pk/Documents/Documents/Git Hub Projects/"/>
    </mc:Choice>
  </mc:AlternateContent>
  <xr:revisionPtr revIDLastSave="0" documentId="8_{0E7EC354-40EA-475B-9FE9-C1453A9DAA3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V" sheetId="2" r:id="rId1"/>
    <sheet name="FV" sheetId="3" r:id="rId2"/>
    <sheet name="Annuity" sheetId="1" r:id="rId3"/>
  </sheets>
  <calcPr calcId="191029"/>
  <webPublishing codePage="1252"/>
</workbook>
</file>

<file path=xl/calcChain.xml><?xml version="1.0" encoding="utf-8"?>
<calcChain xmlns="http://schemas.openxmlformats.org/spreadsheetml/2006/main">
  <c r="B9" i="3" l="1"/>
  <c r="B8" i="3"/>
  <c r="B7" i="3"/>
  <c r="B6" i="2"/>
  <c r="B19" i="1"/>
  <c r="B20" i="1" s="1"/>
  <c r="B21" i="1" s="1"/>
  <c r="B16" i="1"/>
  <c r="B17" i="1"/>
  <c r="B18" i="1" s="1"/>
</calcChain>
</file>

<file path=xl/sharedStrings.xml><?xml version="1.0" encoding="utf-8"?>
<sst xmlns="http://schemas.openxmlformats.org/spreadsheetml/2006/main" count="32" uniqueCount="32">
  <si>
    <t>Calculations</t>
  </si>
  <si>
    <t>Deposits…</t>
  </si>
  <si>
    <t>Investment Period…</t>
  </si>
  <si>
    <t>Interest Rate…</t>
  </si>
  <si>
    <t xml:space="preserve">  Periodic interest rate:</t>
  </si>
  <si>
    <t xml:space="preserve">  Total amount invested:</t>
  </si>
  <si>
    <t xml:space="preserve">  Interest earned on investment:</t>
  </si>
  <si>
    <t>Annuity Calculator</t>
  </si>
  <si>
    <t xml:space="preserve">  Value of investment at end of term:</t>
  </si>
  <si>
    <t xml:space="preserve">  Initial investment:</t>
  </si>
  <si>
    <t xml:space="preserve">  Periodic deposit amount:</t>
  </si>
  <si>
    <t xml:space="preserve">  No. periodic deposits per year :</t>
  </si>
  <si>
    <t xml:space="preserve">  Deposits made at beginning of period?</t>
  </si>
  <si>
    <t xml:space="preserve">  Length of investment (years):</t>
  </si>
  <si>
    <t xml:space="preserve">  Annual interest rate:</t>
  </si>
  <si>
    <t xml:space="preserve">  Initial investment</t>
  </si>
  <si>
    <t xml:space="preserve">  Additional deposits:</t>
  </si>
  <si>
    <t>Annual Interest Rate (%)</t>
  </si>
  <si>
    <t>Number of Periods (Years)</t>
  </si>
  <si>
    <t>Payment per Period ($)</t>
  </si>
  <si>
    <t>Future Value ($)</t>
  </si>
  <si>
    <t>Present Value of Annuity ($)</t>
  </si>
  <si>
    <t>Present Value of an Annuity formula to calculate the amount of regular payments (annuities) that will result from a series of equal payments at regular intervals.</t>
  </si>
  <si>
    <t>Parameter</t>
  </si>
  <si>
    <t>Value</t>
  </si>
  <si>
    <t>Monthly Payment</t>
  </si>
  <si>
    <t>Annual Interest Rate</t>
  </si>
  <si>
    <t>Number of Years</t>
  </si>
  <si>
    <t>Number of Periods</t>
  </si>
  <si>
    <t>Monthly Interest Rate</t>
  </si>
  <si>
    <t>Future Value</t>
  </si>
  <si>
    <t>Suppose you want to calculate the future value of an ordinary annuity where you make regular monthly payments. Here are the parameters: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</si>
</sst>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1"/>
      <name val="Arial Unicode MS"/>
      <family val="2"/>
    </font>
    <font>
      <sz val="10"/>
      <color theme="3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3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8" fontId="0" fillId="0" borderId="0" xfId="0" applyNumberFormat="1"/>
    <xf numFmtId="0" fontId="3" fillId="0" borderId="1" xfId="0" applyFont="1" applyBorder="1"/>
    <xf numFmtId="7" fontId="3" fillId="0" borderId="1" xfId="2" applyNumberFormat="1" applyFont="1" applyFill="1" applyBorder="1"/>
    <xf numFmtId="0" fontId="3" fillId="0" borderId="1" xfId="1" applyNumberFormat="1" applyFont="1" applyFill="1" applyBorder="1"/>
    <xf numFmtId="10" fontId="3" fillId="0" borderId="1" xfId="0" applyNumberFormat="1" applyFont="1" applyBorder="1"/>
    <xf numFmtId="10" fontId="3" fillId="0" borderId="1" xfId="3" applyNumberFormat="1" applyFont="1" applyFill="1" applyBorder="1" applyAlignment="1"/>
    <xf numFmtId="8" fontId="3" fillId="0" borderId="1" xfId="2" applyNumberFormat="1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0" fillId="0" borderId="0" xfId="0" applyAlignment="1">
      <alignment vertical="center" wrapText="1"/>
    </xf>
    <xf numFmtId="6" fontId="0" fillId="0" borderId="0" xfId="0" applyNumberFormat="1" applyAlignment="1">
      <alignment vertical="center" wrapText="1"/>
    </xf>
    <xf numFmtId="0" fontId="0" fillId="3" borderId="0" xfId="0" applyFill="1"/>
    <xf numFmtId="0" fontId="8" fillId="0" borderId="0" xfId="0" applyFont="1" applyAlignment="1">
      <alignment vertical="center" wrapText="1"/>
    </xf>
    <xf numFmtId="8" fontId="8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9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8" fontId="10" fillId="0" borderId="0" xfId="0" applyNumberFormat="1" applyFont="1" applyAlignment="1">
      <alignment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1EC8-46BA-49A9-92AB-4AE7CD25A9F5}">
  <dimension ref="A1:B6"/>
  <sheetViews>
    <sheetView showGridLines="0" workbookViewId="0">
      <selection activeCell="D7" sqref="D7"/>
    </sheetView>
  </sheetViews>
  <sheetFormatPr defaultRowHeight="14.4" x14ac:dyDescent="0.3"/>
  <cols>
    <col min="1" max="1" width="15.5546875" customWidth="1"/>
    <col min="2" max="2" width="20.88671875" customWidth="1"/>
  </cols>
  <sheetData>
    <row r="1" spans="1:2" s="13" customFormat="1" ht="42.6" customHeight="1" x14ac:dyDescent="0.3">
      <c r="A1" s="13" t="s">
        <v>22</v>
      </c>
    </row>
    <row r="2" spans="1:2" ht="28.8" x14ac:dyDescent="0.3">
      <c r="A2" s="11" t="s">
        <v>17</v>
      </c>
      <c r="B2" s="11">
        <v>5</v>
      </c>
    </row>
    <row r="3" spans="1:2" ht="30" customHeight="1" x14ac:dyDescent="0.3">
      <c r="A3" s="11" t="s">
        <v>18</v>
      </c>
      <c r="B3" s="11">
        <v>10</v>
      </c>
    </row>
    <row r="4" spans="1:2" ht="26.4" customHeight="1" x14ac:dyDescent="0.3">
      <c r="A4" s="11" t="s">
        <v>19</v>
      </c>
      <c r="B4" s="12">
        <v>1000</v>
      </c>
    </row>
    <row r="5" spans="1:2" ht="20.399999999999999" customHeight="1" x14ac:dyDescent="0.3">
      <c r="A5" s="11" t="s">
        <v>20</v>
      </c>
      <c r="B5" s="12">
        <v>0</v>
      </c>
    </row>
    <row r="6" spans="1:2" ht="25.2" customHeight="1" x14ac:dyDescent="0.3">
      <c r="A6" s="14" t="s">
        <v>21</v>
      </c>
      <c r="B6" s="15">
        <f>B4*((1 - (1 + B2/100)^-B3) / (B2/100)) + (B5 / ((1 + B2/100)^B3))</f>
        <v>7721.7349291848132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A010-00B2-49F9-BFBC-2396033CD651}">
  <dimension ref="A1:B9"/>
  <sheetViews>
    <sheetView workbookViewId="0">
      <selection activeCell="K6" sqref="K6"/>
    </sheetView>
  </sheetViews>
  <sheetFormatPr defaultRowHeight="14.4" x14ac:dyDescent="0.3"/>
  <cols>
    <col min="1" max="1" width="17.33203125" customWidth="1"/>
    <col min="2" max="2" width="11.5546875" bestFit="1" customWidth="1"/>
  </cols>
  <sheetData>
    <row r="1" spans="1:2" s="13" customFormat="1" ht="28.8" customHeight="1" x14ac:dyDescent="0.3">
      <c r="A1" s="13" t="s">
        <v>31</v>
      </c>
    </row>
    <row r="3" spans="1:2" ht="20.399999999999999" customHeight="1" x14ac:dyDescent="0.3">
      <c r="A3" s="16" t="s">
        <v>23</v>
      </c>
      <c r="B3" s="16" t="s">
        <v>24</v>
      </c>
    </row>
    <row r="4" spans="1:2" ht="20.399999999999999" customHeight="1" x14ac:dyDescent="0.3">
      <c r="A4" s="11" t="s">
        <v>25</v>
      </c>
      <c r="B4" s="11">
        <v>500</v>
      </c>
    </row>
    <row r="5" spans="1:2" ht="24.6" customHeight="1" x14ac:dyDescent="0.3">
      <c r="A5" s="11" t="s">
        <v>26</v>
      </c>
      <c r="B5" s="17">
        <v>0.05</v>
      </c>
    </row>
    <row r="6" spans="1:2" ht="22.2" customHeight="1" x14ac:dyDescent="0.3">
      <c r="A6" s="11" t="s">
        <v>27</v>
      </c>
      <c r="B6" s="11">
        <v>10</v>
      </c>
    </row>
    <row r="7" spans="1:2" ht="22.2" customHeight="1" x14ac:dyDescent="0.3">
      <c r="A7" s="11" t="s">
        <v>28</v>
      </c>
      <c r="B7" s="18">
        <f>B6*12</f>
        <v>120</v>
      </c>
    </row>
    <row r="8" spans="1:2" ht="34.200000000000003" customHeight="1" x14ac:dyDescent="0.3">
      <c r="A8" s="11" t="s">
        <v>29</v>
      </c>
      <c r="B8" s="18">
        <f>B5/12</f>
        <v>4.1666666666666666E-3</v>
      </c>
    </row>
    <row r="9" spans="1:2" ht="22.8" customHeight="1" x14ac:dyDescent="0.3">
      <c r="A9" s="19" t="s">
        <v>30</v>
      </c>
      <c r="B9" s="20">
        <f>FV(B8, B7, -B4)</f>
        <v>77641.139722834327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5"/>
  <sheetViews>
    <sheetView showGridLines="0" tabSelected="1" workbookViewId="0">
      <selection activeCell="B17" sqref="B17"/>
    </sheetView>
  </sheetViews>
  <sheetFormatPr defaultRowHeight="14.4" x14ac:dyDescent="0.3"/>
  <cols>
    <col min="1" max="1" width="38.33203125" customWidth="1"/>
    <col min="2" max="2" width="16.88671875" customWidth="1"/>
    <col min="4" max="4" width="9.6640625" customWidth="1"/>
  </cols>
  <sheetData>
    <row r="1" spans="1:2" ht="21" x14ac:dyDescent="0.4">
      <c r="A1" s="1" t="s">
        <v>7</v>
      </c>
    </row>
    <row r="3" spans="1:2" x14ac:dyDescent="0.3">
      <c r="A3" s="9" t="s">
        <v>1</v>
      </c>
      <c r="B3" s="10"/>
    </row>
    <row r="4" spans="1:2" x14ac:dyDescent="0.3">
      <c r="A4" s="3" t="s">
        <v>9</v>
      </c>
      <c r="B4" s="4">
        <v>0</v>
      </c>
    </row>
    <row r="5" spans="1:2" x14ac:dyDescent="0.3">
      <c r="A5" s="3" t="s">
        <v>10</v>
      </c>
      <c r="B5" s="4">
        <v>300</v>
      </c>
    </row>
    <row r="6" spans="1:2" x14ac:dyDescent="0.3">
      <c r="A6" s="3" t="s">
        <v>11</v>
      </c>
      <c r="B6" s="5">
        <v>15</v>
      </c>
    </row>
    <row r="7" spans="1:2" x14ac:dyDescent="0.3">
      <c r="A7" s="3" t="s">
        <v>12</v>
      </c>
      <c r="B7" s="3" t="b">
        <v>1</v>
      </c>
    </row>
    <row r="9" spans="1:2" x14ac:dyDescent="0.3">
      <c r="A9" s="9" t="s">
        <v>2</v>
      </c>
      <c r="B9" s="10"/>
    </row>
    <row r="10" spans="1:2" x14ac:dyDescent="0.3">
      <c r="A10" s="3" t="s">
        <v>13</v>
      </c>
      <c r="B10" s="3">
        <v>1</v>
      </c>
    </row>
    <row r="12" spans="1:2" x14ac:dyDescent="0.3">
      <c r="A12" s="9" t="s">
        <v>3</v>
      </c>
      <c r="B12" s="10"/>
    </row>
    <row r="13" spans="1:2" x14ac:dyDescent="0.3">
      <c r="A13" s="3" t="s">
        <v>14</v>
      </c>
      <c r="B13" s="6">
        <v>0.04</v>
      </c>
    </row>
    <row r="15" spans="1:2" x14ac:dyDescent="0.3">
      <c r="A15" s="9" t="s">
        <v>0</v>
      </c>
      <c r="B15" s="10"/>
    </row>
    <row r="16" spans="1:2" x14ac:dyDescent="0.3">
      <c r="A16" s="3" t="s">
        <v>15</v>
      </c>
      <c r="B16" s="4">
        <f>B4</f>
        <v>0</v>
      </c>
    </row>
    <row r="17" spans="1:4" x14ac:dyDescent="0.3">
      <c r="A17" s="3" t="s">
        <v>16</v>
      </c>
      <c r="B17" s="4">
        <f>B5*B6*B10</f>
        <v>4500</v>
      </c>
    </row>
    <row r="18" spans="1:4" x14ac:dyDescent="0.3">
      <c r="A18" s="3" t="s">
        <v>5</v>
      </c>
      <c r="B18" s="4">
        <f>B16+B17</f>
        <v>4500</v>
      </c>
    </row>
    <row r="19" spans="1:4" x14ac:dyDescent="0.3">
      <c r="A19" s="3" t="s">
        <v>4</v>
      </c>
      <c r="B19" s="7">
        <f>B13*(1/B6)</f>
        <v>2.6666666666666666E-3</v>
      </c>
    </row>
    <row r="20" spans="1:4" x14ac:dyDescent="0.3">
      <c r="A20" s="3" t="s">
        <v>8</v>
      </c>
      <c r="B20" s="8">
        <f>FV(B19,B6*B10,-B5,-B4,IF(B7,1,0))</f>
        <v>4597.2050870336716</v>
      </c>
    </row>
    <row r="21" spans="1:4" x14ac:dyDescent="0.3">
      <c r="A21" s="3" t="s">
        <v>6</v>
      </c>
      <c r="B21" s="8">
        <f>B20-B18</f>
        <v>97.205087033671589</v>
      </c>
    </row>
    <row r="24" spans="1:4" x14ac:dyDescent="0.3">
      <c r="B24" s="2"/>
    </row>
    <row r="25" spans="1:4" x14ac:dyDescent="0.3">
      <c r="D25" s="2"/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2006-11-13T16:26:24Z</outs:dateTime>
      <outs:isPinned>true</outs:isPinned>
    </outs:relatedDate>
    <outs:relatedDate>
      <outs:type>2</outs:type>
      <outs:displayName>Created</outs:displayName>
      <outs:dateTime>1999-04-17T23:18:29Z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3FD5AE13-7968-4540-8942-99B31AE04DC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PV</vt:lpstr>
      <vt:lpstr>FV</vt:lpstr>
      <vt:lpstr>Annuity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annuity calculator.xlsx</dc:title>
  <dc:subject>Example File</dc:subject>
  <dc:creator>John Walkenbach</dc:creator>
  <cp:keywords> </cp:keywords>
  <dc:description>©2015, John Walkenbach. All Rights Reserved.</dc:description>
  <cp:lastModifiedBy>Hibba Arshad</cp:lastModifiedBy>
  <dcterms:created xsi:type="dcterms:W3CDTF">1999-04-17T23:18:29Z</dcterms:created>
  <dcterms:modified xsi:type="dcterms:W3CDTF">2024-07-27T13:48:28Z</dcterms:modified>
  <cp:category>Excel 2016 Bible</cp:category>
</cp:coreProperties>
</file>