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er\Documents\GitHub\QualCursou\"/>
    </mc:Choice>
  </mc:AlternateContent>
  <xr:revisionPtr revIDLastSave="0" documentId="13_ncr:1_{880E7F34-2675-4B2D-B387-736DAD3D26B0}" xr6:coauthVersionLast="47" xr6:coauthVersionMax="47" xr10:uidLastSave="{00000000-0000-0000-0000-000000000000}"/>
  <bookViews>
    <workbookView xWindow="-120" yWindow="-120" windowWidth="20730" windowHeight="11040" firstSheet="2" activeTab="3" xr2:uid="{00000000-000D-0000-FFFF-FFFF00000000}"/>
  </bookViews>
  <sheets>
    <sheet name="Planilha1" sheetId="2" r:id="rId1"/>
    <sheet name="CadastroColaboradores.csv" sheetId="1" r:id="rId2"/>
    <sheet name="BASE" sheetId="3" r:id="rId3"/>
    <sheet name="Contagem de Finalizados" sheetId="4" r:id="rId4"/>
    <sheet name="Campanha" sheetId="5" r:id="rId5"/>
  </sheets>
  <definedNames>
    <definedName name="_xlnm._FilterDatabase" localSheetId="2" hidden="1">BASE!$A$1:$G$64</definedName>
  </definedNames>
  <calcPr calcId="191029"/>
  <pivotCaches>
    <pivotCache cacheId="0" r:id="rId6"/>
    <pivotCache cacheId="4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5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2" i="3"/>
  <c r="E3" i="3"/>
  <c r="E4" i="3"/>
  <c r="G4" i="3" s="1"/>
  <c r="E5" i="3"/>
  <c r="E6" i="3"/>
  <c r="E7" i="3"/>
  <c r="G7" i="3" s="1"/>
  <c r="E8" i="3"/>
  <c r="E9" i="3"/>
  <c r="G9" i="3" s="1"/>
  <c r="E10" i="3"/>
  <c r="G10" i="3" s="1"/>
  <c r="E11" i="3"/>
  <c r="E12" i="3"/>
  <c r="G12" i="3" s="1"/>
  <c r="E13" i="3"/>
  <c r="E14" i="3"/>
  <c r="E15" i="3"/>
  <c r="G15" i="3" s="1"/>
  <c r="E16" i="3"/>
  <c r="E17" i="3"/>
  <c r="G17" i="3" s="1"/>
  <c r="E18" i="3"/>
  <c r="G18" i="3" s="1"/>
  <c r="E19" i="3"/>
  <c r="E20" i="3"/>
  <c r="G20" i="3" s="1"/>
  <c r="E21" i="3"/>
  <c r="E22" i="3"/>
  <c r="E23" i="3"/>
  <c r="G23" i="3" s="1"/>
  <c r="E24" i="3"/>
  <c r="E25" i="3"/>
  <c r="E26" i="3"/>
  <c r="G26" i="3" s="1"/>
  <c r="E27" i="3"/>
  <c r="E28" i="3"/>
  <c r="G28" i="3" s="1"/>
  <c r="E29" i="3"/>
  <c r="E30" i="3"/>
  <c r="E31" i="3"/>
  <c r="G31" i="3" s="1"/>
  <c r="E32" i="3"/>
  <c r="E33" i="3"/>
  <c r="G33" i="3" s="1"/>
  <c r="E34" i="3"/>
  <c r="G34" i="3" s="1"/>
  <c r="E35" i="3"/>
  <c r="E36" i="3"/>
  <c r="G36" i="3" s="1"/>
  <c r="E37" i="3"/>
  <c r="E38" i="3"/>
  <c r="E39" i="3"/>
  <c r="G39" i="3" s="1"/>
  <c r="E40" i="3"/>
  <c r="E41" i="3"/>
  <c r="E42" i="3"/>
  <c r="G42" i="3" s="1"/>
  <c r="E43" i="3"/>
  <c r="E44" i="3"/>
  <c r="G44" i="3" s="1"/>
  <c r="E45" i="3"/>
  <c r="E46" i="3"/>
  <c r="E47" i="3"/>
  <c r="G47" i="3" s="1"/>
  <c r="E48" i="3"/>
  <c r="E49" i="3"/>
  <c r="G49" i="3" s="1"/>
  <c r="E50" i="3"/>
  <c r="G50" i="3" s="1"/>
  <c r="E51" i="3"/>
  <c r="E52" i="3"/>
  <c r="G52" i="3" s="1"/>
  <c r="E53" i="3"/>
  <c r="E54" i="3"/>
  <c r="E55" i="3"/>
  <c r="G55" i="3" s="1"/>
  <c r="E56" i="3"/>
  <c r="E57" i="3"/>
  <c r="G57" i="3" s="1"/>
  <c r="E58" i="3"/>
  <c r="G58" i="3" s="1"/>
  <c r="E59" i="3"/>
  <c r="E60" i="3"/>
  <c r="E61" i="3"/>
  <c r="E62" i="3"/>
  <c r="E63" i="3"/>
  <c r="G63" i="3" s="1"/>
  <c r="E64" i="3"/>
  <c r="E2" i="3"/>
  <c r="G2" i="3" s="1"/>
  <c r="D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64" i="3" l="1"/>
  <c r="G48" i="3"/>
  <c r="G61" i="3"/>
  <c r="G53" i="3"/>
  <c r="G45" i="3"/>
  <c r="G37" i="3"/>
  <c r="G29" i="3"/>
  <c r="G21" i="3"/>
  <c r="G13" i="3"/>
  <c r="G5" i="3"/>
  <c r="G60" i="3"/>
  <c r="G56" i="3"/>
  <c r="G40" i="3"/>
  <c r="G32" i="3"/>
  <c r="G24" i="3"/>
  <c r="G16" i="3"/>
  <c r="G8" i="3"/>
  <c r="G62" i="3"/>
  <c r="G54" i="3"/>
  <c r="G46" i="3"/>
  <c r="G38" i="3"/>
  <c r="G30" i="3"/>
  <c r="G22" i="3"/>
  <c r="G14" i="3"/>
  <c r="G6" i="3"/>
  <c r="G41" i="3"/>
  <c r="G25" i="3"/>
  <c r="G59" i="3"/>
  <c r="G51" i="3"/>
  <c r="G43" i="3"/>
  <c r="G35" i="3"/>
  <c r="G27" i="3"/>
  <c r="G19" i="3"/>
  <c r="G11" i="3"/>
  <c r="G3" i="3"/>
  <c r="M20" i="4"/>
</calcChain>
</file>

<file path=xl/sharedStrings.xml><?xml version="1.0" encoding="utf-8"?>
<sst xmlns="http://schemas.openxmlformats.org/spreadsheetml/2006/main" count="1003" uniqueCount="182">
  <si>
    <t>ID Funcionário</t>
  </si>
  <si>
    <t>Estado Civil</t>
  </si>
  <si>
    <t>Nome Completo</t>
  </si>
  <si>
    <t>Salario Base</t>
  </si>
  <si>
    <t>Impostos</t>
  </si>
  <si>
    <t>Beneficios</t>
  </si>
  <si>
    <t>VT</t>
  </si>
  <si>
    <t>VR</t>
  </si>
  <si>
    <t>Cargo</t>
  </si>
  <si>
    <t>Area</t>
  </si>
  <si>
    <t>C</t>
  </si>
  <si>
    <t>Gabriel Mesquita</t>
  </si>
  <si>
    <t>Diretor</t>
  </si>
  <si>
    <t>Operações</t>
  </si>
  <si>
    <t>João Haddad</t>
  </si>
  <si>
    <t>Estagiário</t>
  </si>
  <si>
    <t>Logística</t>
  </si>
  <si>
    <t>Amanda Marques Ribeiro</t>
  </si>
  <si>
    <t>Administrativo</t>
  </si>
  <si>
    <t>Guilherme Nunez</t>
  </si>
  <si>
    <t>Analista</t>
  </si>
  <si>
    <t>Adelino Gomes</t>
  </si>
  <si>
    <t>Audir de Avila Goulart</t>
  </si>
  <si>
    <t>Zilma Guimarães</t>
  </si>
  <si>
    <t>Financeiro</t>
  </si>
  <si>
    <t>Gil Bonder</t>
  </si>
  <si>
    <t>S</t>
  </si>
  <si>
    <t>Gustavo de Melo Teixeira</t>
  </si>
  <si>
    <t>Andre Campos</t>
  </si>
  <si>
    <t>Coordenador</t>
  </si>
  <si>
    <t>André Melo Soledade</t>
  </si>
  <si>
    <t>Luca Costa</t>
  </si>
  <si>
    <t>Gerente</t>
  </si>
  <si>
    <t>Jessica Oliveira Lima</t>
  </si>
  <si>
    <t>Vinicius Freitas</t>
  </si>
  <si>
    <t>Pedro Carrera</t>
  </si>
  <si>
    <t>Isabella Bernardo</t>
  </si>
  <si>
    <t>Comercial</t>
  </si>
  <si>
    <t>Maria Lobo</t>
  </si>
  <si>
    <t>Bruno Vargas</t>
  </si>
  <si>
    <t>Bárbara Spenchutt Vieira</t>
  </si>
  <si>
    <t>Andre Ramos</t>
  </si>
  <si>
    <t>Livia Mello</t>
  </si>
  <si>
    <t>Jéssica Neves Heimlich</t>
  </si>
  <si>
    <t>Carolina Monteiro</t>
  </si>
  <si>
    <t>Luís Werneck</t>
  </si>
  <si>
    <t>Cícero Barcelos Tagliari</t>
  </si>
  <si>
    <t>Thayná Freitas Medronho</t>
  </si>
  <si>
    <t>Marina Silva Pacheco</t>
  </si>
  <si>
    <t>Vitor Cordovil de Maglhães</t>
  </si>
  <si>
    <t xml:space="preserve">Carolina Gaspar de Mattos      </t>
  </si>
  <si>
    <t>Victor Mota</t>
  </si>
  <si>
    <t>Marcos Almeida Albuquerque Faria</t>
  </si>
  <si>
    <t>Marcelo Amaral Coelho</t>
  </si>
  <si>
    <t>Tomas Guadagnino</t>
  </si>
  <si>
    <t>Matheus Pereira dos Santos</t>
  </si>
  <si>
    <t>Mariana Martins</t>
  </si>
  <si>
    <t>Rafael Rozental</t>
  </si>
  <si>
    <t>Rodrigo e Silva Lemos</t>
  </si>
  <si>
    <t>Marianna Pereira da Silva</t>
  </si>
  <si>
    <t>Roberto Suzano</t>
  </si>
  <si>
    <t>Matheus Sepúlveda</t>
  </si>
  <si>
    <t>Jéssica de Morais Silva</t>
  </si>
  <si>
    <t xml:space="preserve">Patrick da Silva Farias </t>
  </si>
  <si>
    <t>Isabelle Tiradentes</t>
  </si>
  <si>
    <t>Raissa Carelli</t>
  </si>
  <si>
    <t>Lorena Marinho</t>
  </si>
  <si>
    <t>Fillipe Tupini</t>
  </si>
  <si>
    <t>Michelle Zerbinato</t>
  </si>
  <si>
    <t>Luiz Guarçoni Migueis</t>
  </si>
  <si>
    <t>João Monteiro</t>
  </si>
  <si>
    <t>Douglas Costa</t>
  </si>
  <si>
    <t>João Ramos</t>
  </si>
  <si>
    <t>Poline Limp</t>
  </si>
  <si>
    <t>Carla Amiccuci Areias</t>
  </si>
  <si>
    <t>Fernanda Rossini</t>
  </si>
  <si>
    <t>Leandro Almeida Neri</t>
  </si>
  <si>
    <t>Luiz Rodrigues Chaves</t>
  </si>
  <si>
    <t>Leonardo Valença Castro</t>
  </si>
  <si>
    <t>Lucas Duarte</t>
  </si>
  <si>
    <t>José Rodrigues Pereira</t>
  </si>
  <si>
    <t>Átila Godoy de Melo</t>
  </si>
  <si>
    <t>Lucas de Jesus</t>
  </si>
  <si>
    <t>Bruno de Souza</t>
  </si>
  <si>
    <t>Gabriel Castro Cerqueira</t>
  </si>
  <si>
    <t>Larissa Coutinho Beltrao</t>
  </si>
  <si>
    <t>Frederico Vidal</t>
  </si>
  <si>
    <t>Giuseppe Fernandes</t>
  </si>
  <si>
    <t>Larissa do Nascimento Lima</t>
  </si>
  <si>
    <t>Fernanda Castro Morett Ceppas</t>
  </si>
  <si>
    <t>Rodrigo dos Santos Villares Vianna</t>
  </si>
  <si>
    <t>Felipe Jordão Teixeira</t>
  </si>
  <si>
    <t>Aline de Souza</t>
  </si>
  <si>
    <t>Bruna Tavares Vasconcelos</t>
  </si>
  <si>
    <t>Luana Stockler</t>
  </si>
  <si>
    <t>Alberto Ruzza de Carvalho</t>
  </si>
  <si>
    <t>Rafael Hollander</t>
  </si>
  <si>
    <t>Marina Vasconcelos de Sousa</t>
  </si>
  <si>
    <t>João Fagundes</t>
  </si>
  <si>
    <t>Brenda Lopes</t>
  </si>
  <si>
    <t>Rafael Viana Santos</t>
  </si>
  <si>
    <t>Juliana Vieira Filho</t>
  </si>
  <si>
    <t>Victoria Nascimento Viríssimo</t>
  </si>
  <si>
    <t>Adriano de Souza</t>
  </si>
  <si>
    <t>Rodrigo Barreto</t>
  </si>
  <si>
    <t>Roberta Vaz</t>
  </si>
  <si>
    <t>Bruna Calmon</t>
  </si>
  <si>
    <t>Higor Frossard</t>
  </si>
  <si>
    <t>Daniela Santos Silva</t>
  </si>
  <si>
    <t>Matheus Sone</t>
  </si>
  <si>
    <t>Aline Santos Silva</t>
  </si>
  <si>
    <t>Bruno Cunha Felippe</t>
  </si>
  <si>
    <t>Flávio Jacques Gamboa Fernandez de Oliveira Netto</t>
  </si>
  <si>
    <t>Lucas Martins</t>
  </si>
  <si>
    <t>Hanna Vaz</t>
  </si>
  <si>
    <t>Paulo Rodrigues Pereira</t>
  </si>
  <si>
    <t>Thaís Lisboa</t>
  </si>
  <si>
    <t>Thomaz Wegbrayt</t>
  </si>
  <si>
    <t>Carolina Gonçalves Lixa Fontoura</t>
  </si>
  <si>
    <t>Débora Pereira Ribeiro</t>
  </si>
  <si>
    <t>Isabelle de Sá Foly</t>
  </si>
  <si>
    <t>Pedro Assis</t>
  </si>
  <si>
    <t>Mylena Pinheiro Mariano</t>
  </si>
  <si>
    <t>Renan Taylor</t>
  </si>
  <si>
    <t>João Barbosa</t>
  </si>
  <si>
    <t>Adrielle Sá Rodrigues</t>
  </si>
  <si>
    <t>Caroline Valente de Figueiredo</t>
  </si>
  <si>
    <t>Stefan Vargas</t>
  </si>
  <si>
    <t>Maria Lopes de Almeida</t>
  </si>
  <si>
    <t>Paloma Albano</t>
  </si>
  <si>
    <t>Gabriel Mello</t>
  </si>
  <si>
    <t>Renan Scharnhorst Ott</t>
  </si>
  <si>
    <t>Lucas Brum Pereira</t>
  </si>
  <si>
    <t>Caio Stellet</t>
  </si>
  <si>
    <t>Fernanda Rocha</t>
  </si>
  <si>
    <t>Eduardo Brum</t>
  </si>
  <si>
    <t>Status</t>
  </si>
  <si>
    <t>Desligado</t>
  </si>
  <si>
    <t>Ligado</t>
  </si>
  <si>
    <t>Curso</t>
  </si>
  <si>
    <t>Curso de Operações</t>
  </si>
  <si>
    <t>Curso de Logística</t>
  </si>
  <si>
    <t>Curso de Comercial</t>
  </si>
  <si>
    <t>Curso de Finanças</t>
  </si>
  <si>
    <t>Curso de Administração</t>
  </si>
  <si>
    <t>Rótulos de Linha</t>
  </si>
  <si>
    <t>Total Geral</t>
  </si>
  <si>
    <t>Rótulos de Coluna</t>
  </si>
  <si>
    <t>Contagem de Curso</t>
  </si>
  <si>
    <t>Nome do Aluno</t>
  </si>
  <si>
    <t>Disciplina A</t>
  </si>
  <si>
    <t>Disciplina B</t>
  </si>
  <si>
    <t>Disciplina C</t>
  </si>
  <si>
    <t>Disciplina D</t>
  </si>
  <si>
    <t>Disciplina E</t>
  </si>
  <si>
    <t>Disciplina F</t>
  </si>
  <si>
    <t>Disciplina G</t>
  </si>
  <si>
    <t>Aluno Um</t>
  </si>
  <si>
    <t>Aluno Dois</t>
  </si>
  <si>
    <t>Aluno Três</t>
  </si>
  <si>
    <t>Aluno Quatro</t>
  </si>
  <si>
    <t>Aluno Cinco</t>
  </si>
  <si>
    <t>Disciplina</t>
  </si>
  <si>
    <t xml:space="preserve">Completo </t>
  </si>
  <si>
    <t>Não iniciado</t>
  </si>
  <si>
    <t>Pendente</t>
  </si>
  <si>
    <t>Código</t>
  </si>
  <si>
    <t>Soma de Código</t>
  </si>
  <si>
    <t>10 = Comp.; 0 = N.Inic.; 1=Pend.</t>
  </si>
  <si>
    <t>Quantos completaram?</t>
  </si>
  <si>
    <t>Total</t>
  </si>
  <si>
    <t>Aluno Seis</t>
  </si>
  <si>
    <t>Aluno Sete</t>
  </si>
  <si>
    <t>Aluno Oito</t>
  </si>
  <si>
    <t>Aluno Nove</t>
  </si>
  <si>
    <t>Cursos na Campanha</t>
  </si>
  <si>
    <t>Alunos na campanha</t>
  </si>
  <si>
    <t>Sim</t>
  </si>
  <si>
    <t>Aluno Tá na Campanha?</t>
  </si>
  <si>
    <t>Curso tá na campanha?</t>
  </si>
  <si>
    <t>Não</t>
  </si>
  <si>
    <t>Incluir linha?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</si>
</sst>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0" xfId="0" applyFill="1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bernon Júnior" refreshedDate="45016.563435069445" createdVersion="8" refreshedVersion="8" minRefreshableVersion="3" recordCount="114" xr:uid="{00000000-000A-0000-FFFF-FFFF04000000}">
  <cacheSource type="worksheet">
    <worksheetSource ref="A1:L115" sheet="CadastroColaboradores.csv"/>
  </cacheSource>
  <cacheFields count="12">
    <cacheField name="ID Funcionário" numFmtId="0">
      <sharedItems containsSemiMixedTypes="0" containsString="0" containsNumber="1" containsInteger="1" minValue="1" maxValue="150"/>
    </cacheField>
    <cacheField name="Estado Civil" numFmtId="0">
      <sharedItems count="2">
        <s v="C"/>
        <s v="S"/>
      </sharedItems>
    </cacheField>
    <cacheField name="Nome Completo" numFmtId="0">
      <sharedItems count="114">
        <s v="Gabriel Mesquita"/>
        <s v="João Haddad"/>
        <s v="Amanda Marques Ribeiro"/>
        <s v="Guilherme Nunez"/>
        <s v="Adelino Gomes"/>
        <s v="Audir de Avila Goulart"/>
        <s v="Zilma Guimarães"/>
        <s v="Gil Bonder"/>
        <s v="Gustavo de Melo Teixeira"/>
        <s v="Andre Campos"/>
        <s v="André Melo Soledade"/>
        <s v="Luca Costa"/>
        <s v="Jessica Oliveira Lima"/>
        <s v="Vinicius Freitas"/>
        <s v="Pedro Carrera"/>
        <s v="Isabella Bernardo"/>
        <s v="Maria Lobo"/>
        <s v="Bruno Vargas"/>
        <s v="Bárbara Spenchutt Vieira"/>
        <s v="Andre Ramos"/>
        <s v="Livia Mello"/>
        <s v="Jéssica Neves Heimlich"/>
        <s v="Carolina Monteiro"/>
        <s v="Luís Werneck"/>
        <s v="Cícero Barcelos Tagliari"/>
        <s v="Thayná Freitas Medronho"/>
        <s v="Marina Silva Pacheco"/>
        <s v="Vitor Cordovil de Maglhães"/>
        <s v="Carolina Gaspar de Mattos      "/>
        <s v="Victor Mota"/>
        <s v="Marcos Almeida Albuquerque Faria"/>
        <s v="Marcelo Amaral Coelho"/>
        <s v="Tomas Guadagnino"/>
        <s v="Matheus Pereira dos Santos"/>
        <s v="Mariana Martins"/>
        <s v="Rafael Rozental"/>
        <s v="Rodrigo e Silva Lemos"/>
        <s v="Marianna Pereira da Silva"/>
        <s v="Roberto Suzano"/>
        <s v="Matheus Sepúlveda"/>
        <s v="Jéssica de Morais Silva"/>
        <s v="Patrick da Silva Farias "/>
        <s v="Isabelle Tiradentes"/>
        <s v="Raissa Carelli"/>
        <s v="Lorena Marinho"/>
        <s v="Fillipe Tupini"/>
        <s v="Michelle Zerbinato"/>
        <s v="Luiz Guarçoni Migueis"/>
        <s v="João Monteiro"/>
        <s v="Douglas Costa"/>
        <s v="João Ramos"/>
        <s v="Poline Limp"/>
        <s v="Carla Amiccuci Areias"/>
        <s v="Fernanda Rossini"/>
        <s v="Leandro Almeida Neri"/>
        <s v="Luiz Rodrigues Chaves"/>
        <s v="Leonardo Valença Castro"/>
        <s v="Lucas Duarte"/>
        <s v="José Rodrigues Pereira"/>
        <s v="Átila Godoy de Melo"/>
        <s v="Lucas de Jesus"/>
        <s v="Bruno de Souza"/>
        <s v="Gabriel Castro Cerqueira"/>
        <s v="Larissa Coutinho Beltrao"/>
        <s v="Frederico Vidal"/>
        <s v="Giuseppe Fernandes"/>
        <s v="Larissa do Nascimento Lima"/>
        <s v="Fernanda Castro Morett Ceppas"/>
        <s v="Rodrigo dos Santos Villares Vianna"/>
        <s v="Felipe Jordão Teixeira"/>
        <s v="Aline de Souza"/>
        <s v="Bruna Tavares Vasconcelos"/>
        <s v="Luana Stockler"/>
        <s v="Alberto Ruzza de Carvalho"/>
        <s v="Rafael Hollander"/>
        <s v="Marina Vasconcelos de Sousa"/>
        <s v="João Fagundes"/>
        <s v="Brenda Lopes"/>
        <s v="Rafael Viana Santos"/>
        <s v="Juliana Vieira Filho"/>
        <s v="Victoria Nascimento Viríssimo"/>
        <s v="Adriano de Souza"/>
        <s v="Rodrigo Barreto"/>
        <s v="Roberta Vaz"/>
        <s v="Bruna Calmon"/>
        <s v="Higor Frossard"/>
        <s v="Daniela Santos Silva"/>
        <s v="Matheus Sone"/>
        <s v="Aline Santos Silva"/>
        <s v="Bruno Cunha Felippe"/>
        <s v="Flávio Jacques Gamboa Fernandez de Oliveira Netto"/>
        <s v="Lucas Martins"/>
        <s v="Hanna Vaz"/>
        <s v="Paulo Rodrigues Pereira"/>
        <s v="Thaís Lisboa"/>
        <s v="Thomaz Wegbrayt"/>
        <s v="Carolina Gonçalves Lixa Fontoura"/>
        <s v="Débora Pereira Ribeiro"/>
        <s v="Isabelle de Sá Foly"/>
        <s v="Pedro Assis"/>
        <s v="Mylena Pinheiro Mariano"/>
        <s v="Renan Taylor"/>
        <s v="João Barbosa"/>
        <s v="Adrielle Sá Rodrigues"/>
        <s v="Caroline Valente de Figueiredo"/>
        <s v="Stefan Vargas"/>
        <s v="Maria Lopes de Almeida"/>
        <s v="Paloma Albano"/>
        <s v="Gabriel Mello"/>
        <s v="Renan Scharnhorst Ott"/>
        <s v="Lucas Brum Pereira"/>
        <s v="Caio Stellet"/>
        <s v="Fernanda Rocha"/>
        <s v="Eduardo Brum"/>
      </sharedItems>
    </cacheField>
    <cacheField name="Salario Base" numFmtId="0">
      <sharedItems containsSemiMixedTypes="0" containsString="0" containsNumber="1" containsInteger="1" minValue="1865" maxValue="24857"/>
    </cacheField>
    <cacheField name="Impostos" numFmtId="0">
      <sharedItems containsSemiMixedTypes="0" containsString="0" containsNumber="1" minValue="932.5" maxValue="12428.5"/>
    </cacheField>
    <cacheField name="Beneficios" numFmtId="0">
      <sharedItems containsSemiMixedTypes="0" containsString="0" containsNumber="1" minValue="373" maxValue="4971.3999999999996"/>
    </cacheField>
    <cacheField name="VT" numFmtId="0">
      <sharedItems containsSemiMixedTypes="0" containsString="0" containsNumber="1" containsInteger="1" minValue="154" maxValue="308"/>
    </cacheField>
    <cacheField name="VR" numFmtId="0">
      <sharedItems containsSemiMixedTypes="0" containsString="0" containsNumber="1" minValue="504" maxValue="836.64"/>
    </cacheField>
    <cacheField name="Cargo" numFmtId="0">
      <sharedItems/>
    </cacheField>
    <cacheField name="Area" numFmtId="0">
      <sharedItems/>
    </cacheField>
    <cacheField name="Curso" numFmtId="0">
      <sharedItems count="5">
        <s v="Curso de Operações"/>
        <s v="Curso de Logística"/>
        <s v="Curso de Administração"/>
        <s v="Curso de Finanças"/>
        <s v="Curso de Comercial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bernon Júnior" refreshedDate="45020.94812789352" createdVersion="8" refreshedVersion="8" minRefreshableVersion="3" recordCount="63" xr:uid="{6B9283FE-5BEA-41BE-B286-68EA7B147C1F}">
  <cacheSource type="worksheet">
    <worksheetSource ref="A1:G64" sheet="BASE"/>
  </cacheSource>
  <cacheFields count="7">
    <cacheField name="Nome do Aluno" numFmtId="0">
      <sharedItems count="9">
        <s v="Aluno Um"/>
        <s v="Aluno Dois"/>
        <s v="Aluno Três"/>
        <s v="Aluno Quatro"/>
        <s v="Aluno Cinco"/>
        <s v="Aluno Seis"/>
        <s v="Aluno Sete"/>
        <s v="Aluno Oito"/>
        <s v="Aluno Nove"/>
      </sharedItems>
    </cacheField>
    <cacheField name="Disciplina" numFmtId="0">
      <sharedItems count="7">
        <s v="Disciplina A"/>
        <s v="Disciplina B"/>
        <s v="Disciplina C"/>
        <s v="Disciplina D"/>
        <s v="Disciplina E"/>
        <s v="Disciplina F"/>
        <s v="Disciplina G"/>
      </sharedItems>
    </cacheField>
    <cacheField name="Status" numFmtId="0">
      <sharedItems/>
    </cacheField>
    <cacheField name="Código" numFmtId="0">
      <sharedItems containsSemiMixedTypes="0" containsString="0" containsNumber="1" containsInteger="1" minValue="0" maxValue="10"/>
    </cacheField>
    <cacheField name="Aluno Tá na Campanha?" numFmtId="0">
      <sharedItems/>
    </cacheField>
    <cacheField name="Curso tá na campanha?" numFmtId="0">
      <sharedItems/>
    </cacheField>
    <cacheField name="Incluir linha?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n v="1"/>
    <x v="0"/>
    <x v="0"/>
    <n v="21910"/>
    <n v="10955"/>
    <n v="4382"/>
    <n v="242"/>
    <n v="719.04"/>
    <s v="Diretor"/>
    <s v="Operações"/>
    <x v="0"/>
    <s v="Desligado"/>
  </r>
  <r>
    <n v="2"/>
    <x v="0"/>
    <x v="1"/>
    <n v="5404"/>
    <n v="2702"/>
    <n v="1080.8"/>
    <n v="154"/>
    <n v="574.55999999999995"/>
    <s v="Estagiário"/>
    <s v="Logística"/>
    <x v="1"/>
    <s v="Ligado"/>
  </r>
  <r>
    <n v="3"/>
    <x v="0"/>
    <x v="2"/>
    <n v="16066"/>
    <n v="8033"/>
    <n v="3213.2"/>
    <n v="154"/>
    <n v="729.12"/>
    <s v="Estagiário"/>
    <s v="Administrativo"/>
    <x v="2"/>
    <s v="Ligado"/>
  </r>
  <r>
    <n v="4"/>
    <x v="0"/>
    <x v="3"/>
    <n v="21305"/>
    <n v="10652.5"/>
    <n v="4261"/>
    <n v="220"/>
    <n v="524.16"/>
    <s v="Analista"/>
    <s v="Administrativo"/>
    <x v="2"/>
    <s v="Desligado"/>
  </r>
  <r>
    <n v="5"/>
    <x v="0"/>
    <x v="4"/>
    <n v="5098"/>
    <n v="2549"/>
    <n v="1019.6"/>
    <n v="176"/>
    <n v="725.76"/>
    <s v="Analista"/>
    <s v="Administrativo"/>
    <x v="2"/>
    <s v="Ligado"/>
  </r>
  <r>
    <n v="6"/>
    <x v="0"/>
    <x v="5"/>
    <n v="23688"/>
    <n v="11844"/>
    <n v="4737.6000000000004"/>
    <n v="242"/>
    <n v="594.72"/>
    <s v="Analista"/>
    <s v="Operações"/>
    <x v="0"/>
    <s v="Desligado"/>
  </r>
  <r>
    <n v="7"/>
    <x v="0"/>
    <x v="6"/>
    <n v="17875"/>
    <n v="8937.5"/>
    <n v="3575"/>
    <n v="286"/>
    <n v="813.12"/>
    <s v="Diretor"/>
    <s v="Financeiro"/>
    <x v="3"/>
    <s v="Ligado"/>
  </r>
  <r>
    <n v="8"/>
    <x v="0"/>
    <x v="7"/>
    <n v="3540"/>
    <n v="1770"/>
    <n v="708"/>
    <n v="198"/>
    <n v="769.44"/>
    <s v="Analista"/>
    <s v="Operações"/>
    <x v="0"/>
    <s v="Ligado"/>
  </r>
  <r>
    <n v="9"/>
    <x v="1"/>
    <x v="8"/>
    <n v="23512"/>
    <n v="11756"/>
    <n v="4702.3999999999996"/>
    <n v="242"/>
    <n v="745.92"/>
    <s v="Analista"/>
    <s v="Financeiro"/>
    <x v="3"/>
    <s v="Desligado"/>
  </r>
  <r>
    <n v="10"/>
    <x v="1"/>
    <x v="9"/>
    <n v="24857"/>
    <n v="12428.5"/>
    <n v="4971.3999999999996"/>
    <n v="264"/>
    <n v="719.04"/>
    <s v="Coordenador"/>
    <s v="Administrativo"/>
    <x v="2"/>
    <s v="Ligado"/>
  </r>
  <r>
    <n v="11"/>
    <x v="1"/>
    <x v="10"/>
    <n v="9955"/>
    <n v="4977.5"/>
    <n v="1991"/>
    <n v="198"/>
    <n v="719.04"/>
    <s v="Analista"/>
    <s v="Administrativo"/>
    <x v="2"/>
    <s v="Desligado"/>
  </r>
  <r>
    <n v="13"/>
    <x v="0"/>
    <x v="11"/>
    <n v="22980"/>
    <n v="11490"/>
    <n v="4596"/>
    <n v="176"/>
    <n v="658.56"/>
    <s v="Gerente"/>
    <s v="Logística"/>
    <x v="1"/>
    <s v="Ligado"/>
  </r>
  <r>
    <n v="14"/>
    <x v="0"/>
    <x v="12"/>
    <n v="2182"/>
    <n v="1091"/>
    <n v="436.4"/>
    <n v="220"/>
    <n v="604.79999999999995"/>
    <s v="Estagiário"/>
    <s v="Financeiro"/>
    <x v="3"/>
    <s v="Ligado"/>
  </r>
  <r>
    <n v="16"/>
    <x v="1"/>
    <x v="13"/>
    <n v="2411"/>
    <n v="1205.5"/>
    <n v="482.2"/>
    <n v="264"/>
    <n v="792.96"/>
    <s v="Analista"/>
    <s v="Financeiro"/>
    <x v="3"/>
    <s v="Desligado"/>
  </r>
  <r>
    <n v="17"/>
    <x v="1"/>
    <x v="14"/>
    <n v="15718"/>
    <n v="7859"/>
    <n v="3143.6"/>
    <n v="176"/>
    <n v="628.32000000000005"/>
    <s v="Coordenador"/>
    <s v="Logística"/>
    <x v="1"/>
    <s v="Ligado"/>
  </r>
  <r>
    <n v="18"/>
    <x v="1"/>
    <x v="15"/>
    <n v="8460"/>
    <n v="4230"/>
    <n v="1692"/>
    <n v="308"/>
    <n v="574.55999999999995"/>
    <s v="Coordenador"/>
    <s v="Comercial"/>
    <x v="4"/>
    <s v="Desligado"/>
  </r>
  <r>
    <n v="21"/>
    <x v="0"/>
    <x v="16"/>
    <n v="19045"/>
    <n v="9522.5"/>
    <n v="3809"/>
    <n v="264"/>
    <n v="836.64"/>
    <s v="Diretor"/>
    <s v="Financeiro"/>
    <x v="3"/>
    <s v="Ligado"/>
  </r>
  <r>
    <n v="22"/>
    <x v="1"/>
    <x v="17"/>
    <n v="10726"/>
    <n v="5363"/>
    <n v="2145.1999999999998"/>
    <n v="198"/>
    <n v="547.67999999999995"/>
    <s v="Gerente"/>
    <s v="Comercial"/>
    <x v="4"/>
    <s v="Ligado"/>
  </r>
  <r>
    <n v="23"/>
    <x v="1"/>
    <x v="18"/>
    <n v="9402"/>
    <n v="4701"/>
    <n v="1880.4"/>
    <n v="154"/>
    <n v="742.56"/>
    <s v="Estagiário"/>
    <s v="Administrativo"/>
    <x v="2"/>
    <s v="Desligado"/>
  </r>
  <r>
    <n v="24"/>
    <x v="1"/>
    <x v="19"/>
    <n v="13024"/>
    <n v="6512"/>
    <n v="2604.8000000000002"/>
    <n v="286"/>
    <n v="789.6"/>
    <s v="Diretor"/>
    <s v="Operações"/>
    <x v="0"/>
    <s v="Ligado"/>
  </r>
  <r>
    <n v="25"/>
    <x v="1"/>
    <x v="20"/>
    <n v="23612"/>
    <n v="11806"/>
    <n v="4722.3999999999996"/>
    <n v="264"/>
    <n v="561.12"/>
    <s v="Diretor"/>
    <s v="Administrativo"/>
    <x v="2"/>
    <s v="Desligado"/>
  </r>
  <r>
    <n v="26"/>
    <x v="0"/>
    <x v="21"/>
    <n v="16364"/>
    <n v="8182"/>
    <n v="3272.8"/>
    <n v="154"/>
    <n v="638.4"/>
    <s v="Coordenador"/>
    <s v="Comercial"/>
    <x v="4"/>
    <s v="Ligado"/>
  </r>
  <r>
    <n v="27"/>
    <x v="0"/>
    <x v="22"/>
    <n v="1865"/>
    <n v="932.5"/>
    <n v="373"/>
    <n v="198"/>
    <n v="635.04"/>
    <s v="Coordenador"/>
    <s v="Financeiro"/>
    <x v="3"/>
    <s v="Ligado"/>
  </r>
  <r>
    <n v="28"/>
    <x v="1"/>
    <x v="23"/>
    <n v="7601"/>
    <n v="3800.5"/>
    <n v="1520.2"/>
    <n v="198"/>
    <n v="816.48"/>
    <s v="Gerente"/>
    <s v="Comercial"/>
    <x v="4"/>
    <s v="Desligado"/>
  </r>
  <r>
    <n v="29"/>
    <x v="0"/>
    <x v="24"/>
    <n v="11283"/>
    <n v="5641.5"/>
    <n v="2256.6"/>
    <n v="176"/>
    <n v="638.4"/>
    <s v="Analista"/>
    <s v="Operações"/>
    <x v="0"/>
    <s v="Ligado"/>
  </r>
  <r>
    <n v="31"/>
    <x v="1"/>
    <x v="25"/>
    <n v="9562"/>
    <n v="4781"/>
    <n v="1912.4"/>
    <n v="264"/>
    <n v="604.79999999999995"/>
    <s v="Analista"/>
    <s v="Logística"/>
    <x v="1"/>
    <s v="Desligado"/>
  </r>
  <r>
    <n v="32"/>
    <x v="0"/>
    <x v="26"/>
    <n v="24271"/>
    <n v="12135.5"/>
    <n v="4854.2"/>
    <n v="308"/>
    <n v="631.67999999999995"/>
    <s v="Coordenador"/>
    <s v="Administrativo"/>
    <x v="2"/>
    <s v="Ligado"/>
  </r>
  <r>
    <n v="34"/>
    <x v="0"/>
    <x v="27"/>
    <n v="13652"/>
    <n v="6826"/>
    <n v="2730.4"/>
    <n v="220"/>
    <n v="598.08000000000004"/>
    <s v="Gerente"/>
    <s v="Operações"/>
    <x v="0"/>
    <s v="Ligado"/>
  </r>
  <r>
    <n v="35"/>
    <x v="0"/>
    <x v="28"/>
    <n v="10078"/>
    <n v="5039"/>
    <n v="2015.6"/>
    <n v="198"/>
    <n v="561.12"/>
    <s v="Analista"/>
    <s v="Administrativo"/>
    <x v="2"/>
    <s v="Desligado"/>
  </r>
  <r>
    <n v="36"/>
    <x v="1"/>
    <x v="29"/>
    <n v="19456"/>
    <n v="9728"/>
    <n v="3891.2"/>
    <n v="286"/>
    <n v="799.68"/>
    <s v="Analista"/>
    <s v="Comercial"/>
    <x v="4"/>
    <s v="Ligado"/>
  </r>
  <r>
    <n v="37"/>
    <x v="0"/>
    <x v="30"/>
    <n v="3398"/>
    <n v="1699"/>
    <n v="679.6"/>
    <n v="242"/>
    <n v="540.96"/>
    <s v="Analista"/>
    <s v="Financeiro"/>
    <x v="3"/>
    <s v="Desligado"/>
  </r>
  <r>
    <n v="38"/>
    <x v="1"/>
    <x v="31"/>
    <n v="17475"/>
    <n v="8737.5"/>
    <n v="3495"/>
    <n v="176"/>
    <n v="809.76"/>
    <s v="Estagiário"/>
    <s v="Operações"/>
    <x v="0"/>
    <s v="Ligado"/>
  </r>
  <r>
    <n v="39"/>
    <x v="1"/>
    <x v="32"/>
    <n v="14468"/>
    <n v="7234"/>
    <n v="2893.6"/>
    <n v="308"/>
    <n v="745.92"/>
    <s v="Estagiário"/>
    <s v="Comercial"/>
    <x v="4"/>
    <s v="Ligado"/>
  </r>
  <r>
    <n v="44"/>
    <x v="0"/>
    <x v="33"/>
    <n v="17930"/>
    <n v="8965"/>
    <n v="3586"/>
    <n v="308"/>
    <n v="735.84"/>
    <s v="Estagiário"/>
    <s v="Operações"/>
    <x v="0"/>
    <s v="Desligado"/>
  </r>
  <r>
    <n v="45"/>
    <x v="0"/>
    <x v="34"/>
    <n v="3374"/>
    <n v="1687"/>
    <n v="674.8"/>
    <n v="286"/>
    <n v="520.79999999999995"/>
    <s v="Analista"/>
    <s v="Comercial"/>
    <x v="4"/>
    <s v="Ligado"/>
  </r>
  <r>
    <n v="46"/>
    <x v="0"/>
    <x v="35"/>
    <n v="20030"/>
    <n v="10015"/>
    <n v="4006"/>
    <n v="308"/>
    <n v="628.32000000000005"/>
    <s v="Diretor"/>
    <s v="Administrativo"/>
    <x v="2"/>
    <s v="Desligado"/>
  </r>
  <r>
    <n v="47"/>
    <x v="1"/>
    <x v="36"/>
    <n v="7480"/>
    <n v="3740"/>
    <n v="1496"/>
    <n v="264"/>
    <n v="779.52"/>
    <s v="Coordenador"/>
    <s v="Operações"/>
    <x v="0"/>
    <s v="Ligado"/>
  </r>
  <r>
    <n v="48"/>
    <x v="1"/>
    <x v="37"/>
    <n v="3947"/>
    <n v="1973.5"/>
    <n v="789.4"/>
    <n v="176"/>
    <n v="829.92"/>
    <s v="Estagiário"/>
    <s v="Financeiro"/>
    <x v="3"/>
    <s v="Ligado"/>
  </r>
  <r>
    <n v="49"/>
    <x v="0"/>
    <x v="38"/>
    <n v="24509"/>
    <n v="12254.5"/>
    <n v="4901.8"/>
    <n v="154"/>
    <n v="507.36"/>
    <s v="Diretor"/>
    <s v="Financeiro"/>
    <x v="3"/>
    <s v="Desligado"/>
  </r>
  <r>
    <n v="51"/>
    <x v="1"/>
    <x v="39"/>
    <n v="12832"/>
    <n v="6416"/>
    <n v="2566.4"/>
    <n v="242"/>
    <n v="799.68"/>
    <s v="Estagiário"/>
    <s v="Administrativo"/>
    <x v="2"/>
    <s v="Ligado"/>
  </r>
  <r>
    <n v="52"/>
    <x v="1"/>
    <x v="40"/>
    <n v="20951"/>
    <n v="10475.5"/>
    <n v="4190.2"/>
    <n v="308"/>
    <n v="776.16"/>
    <s v="Coordenador"/>
    <s v="Logística"/>
    <x v="1"/>
    <s v="Desligado"/>
  </r>
  <r>
    <n v="54"/>
    <x v="0"/>
    <x v="41"/>
    <n v="23391"/>
    <n v="11695.5"/>
    <n v="4678.2"/>
    <n v="220"/>
    <n v="658.56"/>
    <s v="Estagiário"/>
    <s v="Administrativo"/>
    <x v="2"/>
    <s v="Ligado"/>
  </r>
  <r>
    <n v="56"/>
    <x v="1"/>
    <x v="42"/>
    <n v="19297"/>
    <n v="9648.5"/>
    <n v="3859.4"/>
    <n v="154"/>
    <n v="557.76"/>
    <s v="Estagiário"/>
    <s v="Comercial"/>
    <x v="4"/>
    <s v="Ligado"/>
  </r>
  <r>
    <n v="57"/>
    <x v="0"/>
    <x v="43"/>
    <n v="24482"/>
    <n v="12241"/>
    <n v="4896.3999999999996"/>
    <n v="220"/>
    <n v="661.92"/>
    <s v="Estagiário"/>
    <s v="Operações"/>
    <x v="0"/>
    <s v="Desligado"/>
  </r>
  <r>
    <n v="58"/>
    <x v="0"/>
    <x v="44"/>
    <n v="7049"/>
    <n v="3524.5"/>
    <n v="1409.8"/>
    <n v="286"/>
    <n v="759.36"/>
    <s v="Analista"/>
    <s v="Logística"/>
    <x v="1"/>
    <s v="Ligado"/>
  </r>
  <r>
    <n v="60"/>
    <x v="1"/>
    <x v="45"/>
    <n v="19379"/>
    <n v="9689.5"/>
    <n v="3875.8"/>
    <n v="286"/>
    <n v="792.96"/>
    <s v="Analista"/>
    <s v="Logística"/>
    <x v="1"/>
    <s v="Desligado"/>
  </r>
  <r>
    <n v="61"/>
    <x v="0"/>
    <x v="46"/>
    <n v="13008"/>
    <n v="6504"/>
    <n v="2601.6"/>
    <n v="308"/>
    <n v="517.44000000000005"/>
    <s v="Estagiário"/>
    <s v="Logística"/>
    <x v="1"/>
    <s v="Ligado"/>
  </r>
  <r>
    <n v="62"/>
    <x v="0"/>
    <x v="47"/>
    <n v="19843"/>
    <n v="9921.5"/>
    <n v="3968.6"/>
    <n v="154"/>
    <n v="540.96"/>
    <s v="Coordenador"/>
    <s v="Comercial"/>
    <x v="4"/>
    <s v="Ligado"/>
  </r>
  <r>
    <n v="63"/>
    <x v="1"/>
    <x v="48"/>
    <n v="11983"/>
    <n v="5991.5"/>
    <n v="2396.6"/>
    <n v="264"/>
    <n v="826.56"/>
    <s v="Analista"/>
    <s v="Administrativo"/>
    <x v="2"/>
    <s v="Desligado"/>
  </r>
  <r>
    <n v="64"/>
    <x v="0"/>
    <x v="49"/>
    <n v="16484"/>
    <n v="8242"/>
    <n v="3296.8"/>
    <n v="264"/>
    <n v="591.36"/>
    <s v="Estagiário"/>
    <s v="Operações"/>
    <x v="0"/>
    <s v="Ligado"/>
  </r>
  <r>
    <n v="65"/>
    <x v="0"/>
    <x v="50"/>
    <n v="11596"/>
    <n v="5798"/>
    <n v="2319.1999999999998"/>
    <n v="198"/>
    <n v="504"/>
    <s v="Coordenador"/>
    <s v="Comercial"/>
    <x v="4"/>
    <s v="Desligado"/>
  </r>
  <r>
    <n v="66"/>
    <x v="1"/>
    <x v="51"/>
    <n v="19441"/>
    <n v="9720.5"/>
    <n v="3888.2"/>
    <n v="242"/>
    <n v="819.84"/>
    <s v="Estagiário"/>
    <s v="Logística"/>
    <x v="1"/>
    <s v="Ligado"/>
  </r>
  <r>
    <n v="67"/>
    <x v="0"/>
    <x v="52"/>
    <n v="12054"/>
    <n v="6027"/>
    <n v="2410.8000000000002"/>
    <n v="308"/>
    <n v="829.92"/>
    <s v="Coordenador"/>
    <s v="Financeiro"/>
    <x v="3"/>
    <s v="Ligado"/>
  </r>
  <r>
    <n v="68"/>
    <x v="1"/>
    <x v="53"/>
    <n v="17943"/>
    <n v="8971.5"/>
    <n v="3588.6"/>
    <n v="264"/>
    <n v="729.12"/>
    <s v="Analista"/>
    <s v="Financeiro"/>
    <x v="3"/>
    <s v="Desligado"/>
  </r>
  <r>
    <n v="69"/>
    <x v="1"/>
    <x v="54"/>
    <n v="4811"/>
    <n v="2405.5"/>
    <n v="962.2"/>
    <n v="220"/>
    <n v="604.79999999999995"/>
    <s v="Coordenador"/>
    <s v="Administrativo"/>
    <x v="2"/>
    <s v="Ligado"/>
  </r>
  <r>
    <n v="70"/>
    <x v="1"/>
    <x v="55"/>
    <n v="3391"/>
    <n v="1695.5"/>
    <n v="678.2"/>
    <n v="176"/>
    <n v="584.64"/>
    <s v="Estagiário"/>
    <s v="Operações"/>
    <x v="0"/>
    <s v="Desligado"/>
  </r>
  <r>
    <n v="71"/>
    <x v="1"/>
    <x v="56"/>
    <n v="16054"/>
    <n v="8027"/>
    <n v="3210.8"/>
    <n v="176"/>
    <n v="682.08"/>
    <s v="Analista"/>
    <s v="Operações"/>
    <x v="0"/>
    <s v="Ligado"/>
  </r>
  <r>
    <n v="72"/>
    <x v="1"/>
    <x v="57"/>
    <n v="11867"/>
    <n v="5933.5"/>
    <n v="2373.4"/>
    <n v="264"/>
    <n v="524.16"/>
    <s v="Analista"/>
    <s v="Logística"/>
    <x v="1"/>
    <s v="Ligado"/>
  </r>
  <r>
    <n v="73"/>
    <x v="1"/>
    <x v="58"/>
    <n v="2439"/>
    <n v="1219.5"/>
    <n v="487.8"/>
    <n v="264"/>
    <n v="692.16"/>
    <s v="Analista"/>
    <s v="Comercial"/>
    <x v="4"/>
    <s v="Desligado"/>
  </r>
  <r>
    <n v="74"/>
    <x v="1"/>
    <x v="59"/>
    <n v="8831"/>
    <n v="4415.5"/>
    <n v="1766.2"/>
    <n v="264"/>
    <n v="668.64"/>
    <s v="Estagiário"/>
    <s v="Financeiro"/>
    <x v="3"/>
    <s v="Ligado"/>
  </r>
  <r>
    <n v="76"/>
    <x v="0"/>
    <x v="60"/>
    <n v="19621"/>
    <n v="9810.5"/>
    <n v="3924.2"/>
    <n v="154"/>
    <n v="611.52"/>
    <s v="Analista"/>
    <s v="Administrativo"/>
    <x v="2"/>
    <s v="Desligado"/>
  </r>
  <r>
    <n v="77"/>
    <x v="1"/>
    <x v="61"/>
    <n v="20048"/>
    <n v="10024"/>
    <n v="4009.6"/>
    <n v="154"/>
    <n v="826.56"/>
    <s v="Analista"/>
    <s v="Administrativo"/>
    <x v="2"/>
    <s v="Ligado"/>
  </r>
  <r>
    <n v="78"/>
    <x v="1"/>
    <x v="62"/>
    <n v="19086"/>
    <n v="9543"/>
    <n v="3817.2"/>
    <n v="264"/>
    <n v="514.08000000000004"/>
    <s v="Analista"/>
    <s v="Comercial"/>
    <x v="4"/>
    <s v="Ligado"/>
  </r>
  <r>
    <n v="79"/>
    <x v="1"/>
    <x v="63"/>
    <n v="17207"/>
    <n v="8603.5"/>
    <n v="3441.4"/>
    <n v="198"/>
    <n v="688.8"/>
    <s v="Diretor"/>
    <s v="Operações"/>
    <x v="0"/>
    <s v="Desligado"/>
  </r>
  <r>
    <n v="80"/>
    <x v="1"/>
    <x v="64"/>
    <n v="7833"/>
    <n v="3916.5"/>
    <n v="1566.6"/>
    <n v="220"/>
    <n v="517.44000000000005"/>
    <s v="Analista"/>
    <s v="Comercial"/>
    <x v="4"/>
    <s v="Ligado"/>
  </r>
  <r>
    <n v="81"/>
    <x v="0"/>
    <x v="65"/>
    <n v="12377"/>
    <n v="6188.5"/>
    <n v="2475.4"/>
    <n v="308"/>
    <n v="766.08"/>
    <s v="Coordenador"/>
    <s v="Logística"/>
    <x v="1"/>
    <s v="Desligado"/>
  </r>
  <r>
    <n v="83"/>
    <x v="1"/>
    <x v="66"/>
    <n v="6708"/>
    <n v="3354"/>
    <n v="1341.6"/>
    <n v="198"/>
    <n v="665.28"/>
    <s v="Estagiário"/>
    <s v="Administrativo"/>
    <x v="2"/>
    <s v="Ligado"/>
  </r>
  <r>
    <n v="84"/>
    <x v="1"/>
    <x v="67"/>
    <n v="9326"/>
    <n v="4663"/>
    <n v="1865.2"/>
    <n v="220"/>
    <n v="588"/>
    <s v="Analista"/>
    <s v="Logística"/>
    <x v="1"/>
    <s v="Ligado"/>
  </r>
  <r>
    <n v="85"/>
    <x v="0"/>
    <x v="68"/>
    <n v="20377"/>
    <n v="10188.5"/>
    <n v="4075.4"/>
    <n v="286"/>
    <n v="816.48"/>
    <s v="Estagiário"/>
    <s v="Operações"/>
    <x v="0"/>
    <s v="Desligado"/>
  </r>
  <r>
    <n v="86"/>
    <x v="0"/>
    <x v="69"/>
    <n v="9062"/>
    <n v="4531"/>
    <n v="1812.4"/>
    <n v="308"/>
    <n v="688.8"/>
    <s v="Estagiário"/>
    <s v="Administrativo"/>
    <x v="2"/>
    <s v="Ligado"/>
  </r>
  <r>
    <n v="88"/>
    <x v="1"/>
    <x v="70"/>
    <n v="4182"/>
    <n v="2091"/>
    <n v="836.4"/>
    <n v="286"/>
    <n v="517.44000000000005"/>
    <s v="Gerente"/>
    <s v="Administrativo"/>
    <x v="2"/>
    <s v="Desligado"/>
  </r>
  <r>
    <n v="90"/>
    <x v="1"/>
    <x v="71"/>
    <n v="12101"/>
    <n v="6050.5"/>
    <n v="2420.1999999999998"/>
    <n v="176"/>
    <n v="591.36"/>
    <s v="Estagiário"/>
    <s v="Administrativo"/>
    <x v="2"/>
    <s v="Ligado"/>
  </r>
  <r>
    <n v="91"/>
    <x v="1"/>
    <x v="72"/>
    <n v="2247"/>
    <n v="1123.5"/>
    <n v="449.4"/>
    <n v="264"/>
    <n v="829.92"/>
    <s v="Coordenador"/>
    <s v="Comercial"/>
    <x v="4"/>
    <s v="Ligado"/>
  </r>
  <r>
    <n v="92"/>
    <x v="1"/>
    <x v="73"/>
    <n v="15433"/>
    <n v="7716.5"/>
    <n v="3086.6"/>
    <n v="308"/>
    <n v="769.44"/>
    <s v="Estagiário"/>
    <s v="Operações"/>
    <x v="0"/>
    <s v="Desligado"/>
  </r>
  <r>
    <n v="93"/>
    <x v="1"/>
    <x v="74"/>
    <n v="4933"/>
    <n v="2466.5"/>
    <n v="986.6"/>
    <n v="198"/>
    <n v="756"/>
    <s v="Analista"/>
    <s v="Financeiro"/>
    <x v="3"/>
    <s v="Ligado"/>
  </r>
  <r>
    <n v="94"/>
    <x v="0"/>
    <x v="75"/>
    <n v="23792"/>
    <n v="11896"/>
    <n v="4758.3999999999996"/>
    <n v="220"/>
    <n v="769.44"/>
    <s v="Coordenador"/>
    <s v="Operações"/>
    <x v="0"/>
    <s v="Desligado"/>
  </r>
  <r>
    <n v="97"/>
    <x v="0"/>
    <x v="76"/>
    <n v="22386"/>
    <n v="11193"/>
    <n v="4477.2"/>
    <n v="264"/>
    <n v="621.6"/>
    <s v="Estagiário"/>
    <s v="Operações"/>
    <x v="0"/>
    <s v="Ligado"/>
  </r>
  <r>
    <n v="98"/>
    <x v="0"/>
    <x v="77"/>
    <n v="5026"/>
    <n v="2513"/>
    <n v="1005.2"/>
    <n v="242"/>
    <n v="520.79999999999995"/>
    <s v="Gerente"/>
    <s v="Comercial"/>
    <x v="4"/>
    <s v="Ligado"/>
  </r>
  <r>
    <n v="99"/>
    <x v="0"/>
    <x v="78"/>
    <n v="18763"/>
    <n v="9381.5"/>
    <n v="3752.6"/>
    <n v="154"/>
    <n v="692.16"/>
    <s v="Coordenador"/>
    <s v="Administrativo"/>
    <x v="2"/>
    <s v="Desligado"/>
  </r>
  <r>
    <n v="100"/>
    <x v="1"/>
    <x v="79"/>
    <n v="1961"/>
    <n v="980.5"/>
    <n v="392.2"/>
    <n v="286"/>
    <n v="594.72"/>
    <s v="Coordenador"/>
    <s v="Operações"/>
    <x v="0"/>
    <s v="Ligado"/>
  </r>
  <r>
    <n v="101"/>
    <x v="0"/>
    <x v="80"/>
    <n v="21647"/>
    <n v="10823.5"/>
    <n v="4329.3999999999996"/>
    <n v="308"/>
    <n v="601.44000000000005"/>
    <s v="Analista"/>
    <s v="Logística"/>
    <x v="1"/>
    <s v="Desligado"/>
  </r>
  <r>
    <n v="102"/>
    <x v="0"/>
    <x v="81"/>
    <n v="2378"/>
    <n v="1189"/>
    <n v="475.6"/>
    <n v="220"/>
    <n v="507.36"/>
    <s v="Estagiário"/>
    <s v="Comercial"/>
    <x v="4"/>
    <s v="Ligado"/>
  </r>
  <r>
    <n v="103"/>
    <x v="0"/>
    <x v="82"/>
    <n v="5799"/>
    <n v="2899.5"/>
    <n v="1159.8"/>
    <n v="286"/>
    <n v="564.48"/>
    <s v="Gerente"/>
    <s v="Comercial"/>
    <x v="4"/>
    <s v="Ligado"/>
  </r>
  <r>
    <n v="105"/>
    <x v="1"/>
    <x v="83"/>
    <n v="21315"/>
    <n v="10657.5"/>
    <n v="4263"/>
    <n v="286"/>
    <n v="698.88"/>
    <s v="Estagiário"/>
    <s v="Comercial"/>
    <x v="4"/>
    <s v="Desligado"/>
  </r>
  <r>
    <n v="109"/>
    <x v="0"/>
    <x v="84"/>
    <n v="15076"/>
    <n v="7538"/>
    <n v="3015.2"/>
    <n v="242"/>
    <n v="624.96"/>
    <s v="Gerente"/>
    <s v="Logística"/>
    <x v="1"/>
    <s v="Ligado"/>
  </r>
  <r>
    <n v="110"/>
    <x v="1"/>
    <x v="85"/>
    <n v="5556"/>
    <n v="2778"/>
    <n v="1111.2"/>
    <n v="264"/>
    <n v="806.4"/>
    <s v="Estagiário"/>
    <s v="Operações"/>
    <x v="0"/>
    <s v="Desligado"/>
  </r>
  <r>
    <n v="111"/>
    <x v="1"/>
    <x v="86"/>
    <n v="9367"/>
    <n v="4683.5"/>
    <n v="1873.4"/>
    <n v="198"/>
    <n v="554.4"/>
    <s v="Estagiário"/>
    <s v="Operações"/>
    <x v="0"/>
    <s v="Ligado"/>
  </r>
  <r>
    <n v="112"/>
    <x v="1"/>
    <x v="87"/>
    <n v="17393"/>
    <n v="8696.5"/>
    <n v="3478.6"/>
    <n v="264"/>
    <n v="665.28"/>
    <s v="Coordenador"/>
    <s v="Operações"/>
    <x v="0"/>
    <s v="Ligado"/>
  </r>
  <r>
    <n v="113"/>
    <x v="0"/>
    <x v="88"/>
    <n v="22887"/>
    <n v="11443.5"/>
    <n v="4577.3999999999996"/>
    <n v="242"/>
    <n v="688.8"/>
    <s v="Analista"/>
    <s v="Comercial"/>
    <x v="4"/>
    <s v="Desligado"/>
  </r>
  <r>
    <n v="116"/>
    <x v="0"/>
    <x v="89"/>
    <n v="21154"/>
    <n v="10577"/>
    <n v="4230.8"/>
    <n v="198"/>
    <n v="792.96"/>
    <s v="Analista"/>
    <s v="Logística"/>
    <x v="1"/>
    <s v="Ligado"/>
  </r>
  <r>
    <n v="117"/>
    <x v="0"/>
    <x v="90"/>
    <n v="17709"/>
    <n v="8854.5"/>
    <n v="3541.8"/>
    <n v="220"/>
    <n v="614.88"/>
    <s v="Estagiário"/>
    <s v="Financeiro"/>
    <x v="3"/>
    <s v="Desligado"/>
  </r>
  <r>
    <n v="118"/>
    <x v="0"/>
    <x v="91"/>
    <n v="20424"/>
    <n v="10212"/>
    <n v="4084.8"/>
    <n v="308"/>
    <n v="708.96"/>
    <s v="Coordenador"/>
    <s v="Operações"/>
    <x v="0"/>
    <s v="Ligado"/>
  </r>
  <r>
    <n v="119"/>
    <x v="0"/>
    <x v="92"/>
    <n v="13568"/>
    <n v="6784"/>
    <n v="2713.6"/>
    <n v="176"/>
    <n v="504"/>
    <s v="Coordenador"/>
    <s v="Administrativo"/>
    <x v="2"/>
    <s v="Ligado"/>
  </r>
  <r>
    <n v="121"/>
    <x v="0"/>
    <x v="93"/>
    <n v="9870"/>
    <n v="4935"/>
    <n v="1974"/>
    <n v="220"/>
    <n v="661.92"/>
    <s v="Analista"/>
    <s v="Logística"/>
    <x v="1"/>
    <s v="Desligado"/>
  </r>
  <r>
    <n v="122"/>
    <x v="1"/>
    <x v="94"/>
    <n v="2782"/>
    <n v="1391"/>
    <n v="556.4"/>
    <n v="286"/>
    <n v="816.48"/>
    <s v="Analista"/>
    <s v="Financeiro"/>
    <x v="3"/>
    <s v="Ligado"/>
  </r>
  <r>
    <n v="123"/>
    <x v="1"/>
    <x v="95"/>
    <n v="17363"/>
    <n v="8681.5"/>
    <n v="3472.6"/>
    <n v="264"/>
    <n v="631.67999999999995"/>
    <s v="Analista"/>
    <s v="Logística"/>
    <x v="1"/>
    <s v="Desligado"/>
  </r>
  <r>
    <n v="124"/>
    <x v="1"/>
    <x v="96"/>
    <n v="12559"/>
    <n v="6279.5"/>
    <n v="2511.8000000000002"/>
    <n v="242"/>
    <n v="688.8"/>
    <s v="Analista"/>
    <s v="Comercial"/>
    <x v="4"/>
    <s v="Ligado"/>
  </r>
  <r>
    <n v="125"/>
    <x v="1"/>
    <x v="97"/>
    <n v="10766"/>
    <n v="5383"/>
    <n v="2153.1999999999998"/>
    <n v="308"/>
    <n v="688.8"/>
    <s v="Coordenador"/>
    <s v="Financeiro"/>
    <x v="3"/>
    <s v="Ligado"/>
  </r>
  <r>
    <n v="127"/>
    <x v="0"/>
    <x v="98"/>
    <n v="14586"/>
    <n v="7293"/>
    <n v="2917.2"/>
    <n v="286"/>
    <n v="829.92"/>
    <s v="Analista"/>
    <s v="Administrativo"/>
    <x v="2"/>
    <s v="Desligado"/>
  </r>
  <r>
    <n v="129"/>
    <x v="1"/>
    <x v="99"/>
    <n v="21566"/>
    <n v="10783"/>
    <n v="4313.2"/>
    <n v="242"/>
    <n v="658.56"/>
    <s v="Analista"/>
    <s v="Logística"/>
    <x v="1"/>
    <s v="Ligado"/>
  </r>
  <r>
    <n v="130"/>
    <x v="1"/>
    <x v="100"/>
    <n v="5818"/>
    <n v="2909"/>
    <n v="1163.5999999999999"/>
    <n v="242"/>
    <n v="598.08000000000004"/>
    <s v="Coordenador"/>
    <s v="Comercial"/>
    <x v="4"/>
    <s v="Desligado"/>
  </r>
  <r>
    <n v="131"/>
    <x v="0"/>
    <x v="101"/>
    <n v="7428"/>
    <n v="3714"/>
    <n v="1485.6"/>
    <n v="154"/>
    <n v="645.12"/>
    <s v="Gerente"/>
    <s v="Financeiro"/>
    <x v="3"/>
    <s v="Ligado"/>
  </r>
  <r>
    <n v="132"/>
    <x v="0"/>
    <x v="102"/>
    <n v="6887"/>
    <n v="3443.5"/>
    <n v="1377.4"/>
    <n v="286"/>
    <n v="725.76"/>
    <s v="Gerente"/>
    <s v="Financeiro"/>
    <x v="3"/>
    <s v="Ligado"/>
  </r>
  <r>
    <n v="133"/>
    <x v="1"/>
    <x v="103"/>
    <n v="11424"/>
    <n v="5712"/>
    <n v="2284.8000000000002"/>
    <n v="286"/>
    <n v="540.96"/>
    <s v="Coordenador"/>
    <s v="Logística"/>
    <x v="1"/>
    <s v="Desligado"/>
  </r>
  <r>
    <n v="135"/>
    <x v="0"/>
    <x v="104"/>
    <n v="13506"/>
    <n v="6753"/>
    <n v="2701.2"/>
    <n v="154"/>
    <n v="829.92"/>
    <s v="Coordenador"/>
    <s v="Administrativo"/>
    <x v="2"/>
    <s v="Ligado"/>
  </r>
  <r>
    <n v="137"/>
    <x v="0"/>
    <x v="105"/>
    <n v="17437"/>
    <n v="8718.5"/>
    <n v="3487.4"/>
    <n v="176"/>
    <n v="651.84"/>
    <s v="Analista"/>
    <s v="Comercial"/>
    <x v="4"/>
    <s v="Desligado"/>
  </r>
  <r>
    <n v="138"/>
    <x v="1"/>
    <x v="106"/>
    <n v="13893"/>
    <n v="6946.5"/>
    <n v="2778.6"/>
    <n v="242"/>
    <n v="551.04"/>
    <s v="Analista"/>
    <s v="Comercial"/>
    <x v="4"/>
    <s v="Ligado"/>
  </r>
  <r>
    <n v="139"/>
    <x v="1"/>
    <x v="107"/>
    <n v="15531"/>
    <n v="7765.5"/>
    <n v="3106.2"/>
    <n v="220"/>
    <n v="631.67999999999995"/>
    <s v="Coordenador"/>
    <s v="Administrativo"/>
    <x v="2"/>
    <s v="Ligado"/>
  </r>
  <r>
    <n v="142"/>
    <x v="1"/>
    <x v="108"/>
    <n v="24598"/>
    <n v="12299"/>
    <n v="4919.6000000000004"/>
    <n v="242"/>
    <n v="527.52"/>
    <s v="Estagiário"/>
    <s v="Logística"/>
    <x v="1"/>
    <s v="Desligado"/>
  </r>
  <r>
    <n v="143"/>
    <x v="0"/>
    <x v="109"/>
    <n v="10793"/>
    <n v="5396.5"/>
    <n v="2158.6"/>
    <n v="242"/>
    <n v="514.08000000000004"/>
    <s v="Analista"/>
    <s v="Logística"/>
    <x v="1"/>
    <s v="Ligado"/>
  </r>
  <r>
    <n v="144"/>
    <x v="1"/>
    <x v="110"/>
    <n v="4048"/>
    <n v="2024"/>
    <n v="809.6"/>
    <n v="198"/>
    <n v="796.32"/>
    <s v="Estagiário"/>
    <s v="Comercial"/>
    <x v="4"/>
    <s v="Desligado"/>
  </r>
  <r>
    <n v="148"/>
    <x v="1"/>
    <x v="111"/>
    <n v="24596"/>
    <n v="12298"/>
    <n v="4919.2"/>
    <n v="242"/>
    <n v="561.12"/>
    <s v="Analista"/>
    <s v="Administrativo"/>
    <x v="2"/>
    <s v="Ligado"/>
  </r>
  <r>
    <n v="149"/>
    <x v="0"/>
    <x v="112"/>
    <n v="5078"/>
    <n v="2539"/>
    <n v="1015.6"/>
    <n v="308"/>
    <n v="665.28"/>
    <s v="Estagiário"/>
    <s v="Comercial"/>
    <x v="4"/>
    <s v="Ligado"/>
  </r>
  <r>
    <n v="150"/>
    <x v="0"/>
    <x v="113"/>
    <n v="15939"/>
    <n v="7969.5"/>
    <n v="3187.8"/>
    <n v="220"/>
    <n v="769.44"/>
    <s v="Analista"/>
    <s v="Comercial"/>
    <x v="4"/>
    <s v="Desligad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s v="Completo "/>
    <n v="10"/>
    <s v="Não"/>
    <s v="Sim"/>
    <x v="0"/>
  </r>
  <r>
    <x v="0"/>
    <x v="1"/>
    <s v="Não iniciado"/>
    <n v="0"/>
    <s v="Não"/>
    <s v="Não"/>
    <x v="0"/>
  </r>
  <r>
    <x v="0"/>
    <x v="2"/>
    <s v="Pendente"/>
    <n v="1"/>
    <s v="Não"/>
    <s v="Sim"/>
    <x v="0"/>
  </r>
  <r>
    <x v="0"/>
    <x v="3"/>
    <s v="Completo "/>
    <n v="10"/>
    <s v="Não"/>
    <s v="Sim"/>
    <x v="0"/>
  </r>
  <r>
    <x v="0"/>
    <x v="4"/>
    <s v="Não iniciado"/>
    <n v="0"/>
    <s v="Não"/>
    <s v="Sim"/>
    <x v="0"/>
  </r>
  <r>
    <x v="0"/>
    <x v="5"/>
    <s v="Pendente"/>
    <n v="1"/>
    <s v="Não"/>
    <s v="Sim"/>
    <x v="0"/>
  </r>
  <r>
    <x v="0"/>
    <x v="6"/>
    <s v="Completo "/>
    <n v="10"/>
    <s v="Não"/>
    <s v="Não"/>
    <x v="0"/>
  </r>
  <r>
    <x v="1"/>
    <x v="0"/>
    <s v="Completo "/>
    <n v="10"/>
    <s v="Não"/>
    <s v="Sim"/>
    <x v="0"/>
  </r>
  <r>
    <x v="1"/>
    <x v="1"/>
    <s v="Completo "/>
    <n v="10"/>
    <s v="Não"/>
    <s v="Não"/>
    <x v="0"/>
  </r>
  <r>
    <x v="1"/>
    <x v="2"/>
    <s v="Completo "/>
    <n v="10"/>
    <s v="Não"/>
    <s v="Sim"/>
    <x v="0"/>
  </r>
  <r>
    <x v="1"/>
    <x v="3"/>
    <s v="Completo "/>
    <n v="10"/>
    <s v="Não"/>
    <s v="Sim"/>
    <x v="0"/>
  </r>
  <r>
    <x v="1"/>
    <x v="4"/>
    <s v="Completo "/>
    <n v="10"/>
    <s v="Não"/>
    <s v="Sim"/>
    <x v="0"/>
  </r>
  <r>
    <x v="1"/>
    <x v="5"/>
    <s v="Completo "/>
    <n v="10"/>
    <s v="Não"/>
    <s v="Sim"/>
    <x v="0"/>
  </r>
  <r>
    <x v="1"/>
    <x v="6"/>
    <s v="Completo "/>
    <n v="10"/>
    <s v="Não"/>
    <s v="Não"/>
    <x v="0"/>
  </r>
  <r>
    <x v="2"/>
    <x v="0"/>
    <s v="Não iniciado"/>
    <n v="0"/>
    <s v="Não"/>
    <s v="Sim"/>
    <x v="0"/>
  </r>
  <r>
    <x v="2"/>
    <x v="1"/>
    <s v="Pendente"/>
    <n v="1"/>
    <s v="Não"/>
    <s v="Não"/>
    <x v="0"/>
  </r>
  <r>
    <x v="2"/>
    <x v="2"/>
    <s v="Completo "/>
    <n v="10"/>
    <s v="Não"/>
    <s v="Sim"/>
    <x v="0"/>
  </r>
  <r>
    <x v="2"/>
    <x v="3"/>
    <s v="Não iniciado"/>
    <n v="0"/>
    <s v="Não"/>
    <s v="Sim"/>
    <x v="0"/>
  </r>
  <r>
    <x v="2"/>
    <x v="4"/>
    <s v="Pendente"/>
    <n v="1"/>
    <s v="Não"/>
    <s v="Sim"/>
    <x v="0"/>
  </r>
  <r>
    <x v="2"/>
    <x v="5"/>
    <s v="Completo "/>
    <n v="10"/>
    <s v="Não"/>
    <s v="Sim"/>
    <x v="0"/>
  </r>
  <r>
    <x v="2"/>
    <x v="6"/>
    <s v="Pendente"/>
    <n v="1"/>
    <s v="Não"/>
    <s v="Não"/>
    <x v="0"/>
  </r>
  <r>
    <x v="3"/>
    <x v="0"/>
    <s v="Completo "/>
    <n v="10"/>
    <s v="Sim"/>
    <s v="Sim"/>
    <x v="1"/>
  </r>
  <r>
    <x v="3"/>
    <x v="1"/>
    <s v="Não iniciado"/>
    <n v="0"/>
    <s v="Sim"/>
    <s v="Não"/>
    <x v="0"/>
  </r>
  <r>
    <x v="3"/>
    <x v="2"/>
    <s v="Pendente"/>
    <n v="1"/>
    <s v="Sim"/>
    <s v="Sim"/>
    <x v="1"/>
  </r>
  <r>
    <x v="3"/>
    <x v="3"/>
    <s v="Completo "/>
    <n v="10"/>
    <s v="Sim"/>
    <s v="Sim"/>
    <x v="1"/>
  </r>
  <r>
    <x v="3"/>
    <x v="4"/>
    <s v="Não iniciado"/>
    <n v="0"/>
    <s v="Sim"/>
    <s v="Sim"/>
    <x v="1"/>
  </r>
  <r>
    <x v="3"/>
    <x v="5"/>
    <s v="Pendente"/>
    <n v="1"/>
    <s v="Sim"/>
    <s v="Sim"/>
    <x v="1"/>
  </r>
  <r>
    <x v="3"/>
    <x v="6"/>
    <s v="Completo "/>
    <n v="10"/>
    <s v="Sim"/>
    <s v="Não"/>
    <x v="0"/>
  </r>
  <r>
    <x v="4"/>
    <x v="0"/>
    <s v="Completo "/>
    <n v="10"/>
    <s v="Sim"/>
    <s v="Sim"/>
    <x v="1"/>
  </r>
  <r>
    <x v="4"/>
    <x v="1"/>
    <s v="Completo "/>
    <n v="10"/>
    <s v="Sim"/>
    <s v="Não"/>
    <x v="0"/>
  </r>
  <r>
    <x v="4"/>
    <x v="2"/>
    <s v="Completo "/>
    <n v="10"/>
    <s v="Sim"/>
    <s v="Sim"/>
    <x v="1"/>
  </r>
  <r>
    <x v="4"/>
    <x v="3"/>
    <s v="Completo "/>
    <n v="10"/>
    <s v="Sim"/>
    <s v="Sim"/>
    <x v="1"/>
  </r>
  <r>
    <x v="4"/>
    <x v="4"/>
    <s v="Completo "/>
    <n v="10"/>
    <s v="Sim"/>
    <s v="Sim"/>
    <x v="1"/>
  </r>
  <r>
    <x v="4"/>
    <x v="5"/>
    <s v="Completo "/>
    <n v="10"/>
    <s v="Sim"/>
    <s v="Sim"/>
    <x v="1"/>
  </r>
  <r>
    <x v="4"/>
    <x v="6"/>
    <s v="Completo "/>
    <n v="10"/>
    <s v="Sim"/>
    <s v="Não"/>
    <x v="0"/>
  </r>
  <r>
    <x v="5"/>
    <x v="0"/>
    <s v="Não iniciado"/>
    <n v="0"/>
    <s v="Não"/>
    <s v="Sim"/>
    <x v="0"/>
  </r>
  <r>
    <x v="5"/>
    <x v="1"/>
    <s v="Pendente"/>
    <n v="1"/>
    <s v="Não"/>
    <s v="Não"/>
    <x v="0"/>
  </r>
  <r>
    <x v="5"/>
    <x v="2"/>
    <s v="Completo "/>
    <n v="10"/>
    <s v="Não"/>
    <s v="Sim"/>
    <x v="0"/>
  </r>
  <r>
    <x v="5"/>
    <x v="3"/>
    <s v="Não iniciado"/>
    <n v="0"/>
    <s v="Não"/>
    <s v="Sim"/>
    <x v="0"/>
  </r>
  <r>
    <x v="5"/>
    <x v="4"/>
    <s v="Pendente"/>
    <n v="1"/>
    <s v="Não"/>
    <s v="Sim"/>
    <x v="0"/>
  </r>
  <r>
    <x v="5"/>
    <x v="5"/>
    <s v="Completo "/>
    <n v="10"/>
    <s v="Não"/>
    <s v="Sim"/>
    <x v="0"/>
  </r>
  <r>
    <x v="5"/>
    <x v="6"/>
    <s v="Pendente"/>
    <n v="1"/>
    <s v="Não"/>
    <s v="Não"/>
    <x v="0"/>
  </r>
  <r>
    <x v="6"/>
    <x v="0"/>
    <s v="Completo "/>
    <n v="10"/>
    <s v="Sim"/>
    <s v="Sim"/>
    <x v="1"/>
  </r>
  <r>
    <x v="6"/>
    <x v="1"/>
    <s v="Não iniciado"/>
    <n v="0"/>
    <s v="Sim"/>
    <s v="Não"/>
    <x v="0"/>
  </r>
  <r>
    <x v="6"/>
    <x v="2"/>
    <s v="Pendente"/>
    <n v="1"/>
    <s v="Sim"/>
    <s v="Sim"/>
    <x v="1"/>
  </r>
  <r>
    <x v="6"/>
    <x v="3"/>
    <s v="Completo "/>
    <n v="10"/>
    <s v="Sim"/>
    <s v="Sim"/>
    <x v="1"/>
  </r>
  <r>
    <x v="6"/>
    <x v="4"/>
    <s v="Não iniciado"/>
    <n v="0"/>
    <s v="Sim"/>
    <s v="Sim"/>
    <x v="1"/>
  </r>
  <r>
    <x v="6"/>
    <x v="5"/>
    <s v="Pendente"/>
    <n v="1"/>
    <s v="Sim"/>
    <s v="Sim"/>
    <x v="1"/>
  </r>
  <r>
    <x v="6"/>
    <x v="6"/>
    <s v="Completo "/>
    <n v="10"/>
    <s v="Sim"/>
    <s v="Não"/>
    <x v="0"/>
  </r>
  <r>
    <x v="7"/>
    <x v="0"/>
    <s v="Completo "/>
    <n v="10"/>
    <s v="Sim"/>
    <s v="Sim"/>
    <x v="1"/>
  </r>
  <r>
    <x v="7"/>
    <x v="1"/>
    <s v="Completo "/>
    <n v="10"/>
    <s v="Sim"/>
    <s v="Não"/>
    <x v="0"/>
  </r>
  <r>
    <x v="7"/>
    <x v="2"/>
    <s v="Completo "/>
    <n v="10"/>
    <s v="Sim"/>
    <s v="Sim"/>
    <x v="1"/>
  </r>
  <r>
    <x v="7"/>
    <x v="3"/>
    <s v="Completo "/>
    <n v="10"/>
    <s v="Sim"/>
    <s v="Sim"/>
    <x v="1"/>
  </r>
  <r>
    <x v="7"/>
    <x v="4"/>
    <s v="Completo "/>
    <n v="10"/>
    <s v="Sim"/>
    <s v="Sim"/>
    <x v="1"/>
  </r>
  <r>
    <x v="7"/>
    <x v="5"/>
    <s v="Completo "/>
    <n v="10"/>
    <s v="Sim"/>
    <s v="Sim"/>
    <x v="1"/>
  </r>
  <r>
    <x v="7"/>
    <x v="6"/>
    <s v="Completo "/>
    <n v="10"/>
    <s v="Sim"/>
    <s v="Não"/>
    <x v="0"/>
  </r>
  <r>
    <x v="8"/>
    <x v="0"/>
    <s v="Não iniciado"/>
    <n v="0"/>
    <s v="Não"/>
    <s v="Sim"/>
    <x v="0"/>
  </r>
  <r>
    <x v="8"/>
    <x v="1"/>
    <s v="Pendente"/>
    <n v="1"/>
    <s v="Não"/>
    <s v="Não"/>
    <x v="0"/>
  </r>
  <r>
    <x v="8"/>
    <x v="2"/>
    <s v="Completo "/>
    <n v="10"/>
    <s v="Não"/>
    <s v="Sim"/>
    <x v="0"/>
  </r>
  <r>
    <x v="8"/>
    <x v="3"/>
    <s v="Não iniciado"/>
    <n v="0"/>
    <s v="Não"/>
    <s v="Sim"/>
    <x v="0"/>
  </r>
  <r>
    <x v="8"/>
    <x v="4"/>
    <s v="Pendente"/>
    <n v="1"/>
    <s v="Não"/>
    <s v="Sim"/>
    <x v="0"/>
  </r>
  <r>
    <x v="8"/>
    <x v="5"/>
    <s v="Completo "/>
    <n v="10"/>
    <s v="Não"/>
    <s v="Sim"/>
    <x v="0"/>
  </r>
  <r>
    <x v="8"/>
    <x v="6"/>
    <s v="Pendente"/>
    <n v="1"/>
    <s v="Não"/>
    <s v="Nã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61" firstHeaderRow="1" firstDataRow="2" firstDataCol="1" rowPageCount="1" colPageCount="1"/>
  <pivotFields count="12">
    <pivotField showAll="0"/>
    <pivotField axis="axisPage" showAll="0">
      <items count="3">
        <item x="0"/>
        <item x="1"/>
        <item t="default"/>
      </items>
    </pivotField>
    <pivotField axis="axisRow" showAll="0">
      <items count="115">
        <item x="4"/>
        <item x="81"/>
        <item x="103"/>
        <item x="73"/>
        <item x="70"/>
        <item x="88"/>
        <item x="2"/>
        <item x="9"/>
        <item x="10"/>
        <item x="19"/>
        <item x="59"/>
        <item x="5"/>
        <item x="18"/>
        <item x="77"/>
        <item x="84"/>
        <item x="71"/>
        <item x="89"/>
        <item x="61"/>
        <item x="17"/>
        <item x="111"/>
        <item x="52"/>
        <item x="28"/>
        <item x="96"/>
        <item x="22"/>
        <item x="104"/>
        <item x="24"/>
        <item x="86"/>
        <item x="97"/>
        <item x="49"/>
        <item x="113"/>
        <item x="69"/>
        <item x="67"/>
        <item x="112"/>
        <item x="53"/>
        <item x="45"/>
        <item x="90"/>
        <item x="64"/>
        <item x="62"/>
        <item x="108"/>
        <item x="0"/>
        <item x="7"/>
        <item x="65"/>
        <item x="3"/>
        <item x="8"/>
        <item x="92"/>
        <item x="85"/>
        <item x="15"/>
        <item x="98"/>
        <item x="42"/>
        <item x="40"/>
        <item x="21"/>
        <item x="12"/>
        <item x="102"/>
        <item x="76"/>
        <item x="1"/>
        <item x="48"/>
        <item x="50"/>
        <item x="58"/>
        <item x="79"/>
        <item x="63"/>
        <item x="66"/>
        <item x="54"/>
        <item x="56"/>
        <item x="20"/>
        <item x="44"/>
        <item x="72"/>
        <item x="11"/>
        <item x="110"/>
        <item x="60"/>
        <item x="57"/>
        <item x="91"/>
        <item x="23"/>
        <item x="47"/>
        <item x="55"/>
        <item x="31"/>
        <item x="30"/>
        <item x="16"/>
        <item x="106"/>
        <item x="34"/>
        <item x="37"/>
        <item x="26"/>
        <item x="75"/>
        <item x="33"/>
        <item x="39"/>
        <item x="87"/>
        <item x="46"/>
        <item x="100"/>
        <item x="107"/>
        <item x="41"/>
        <item x="93"/>
        <item x="99"/>
        <item x="14"/>
        <item x="51"/>
        <item x="74"/>
        <item x="35"/>
        <item x="78"/>
        <item x="43"/>
        <item x="109"/>
        <item x="101"/>
        <item x="83"/>
        <item x="38"/>
        <item x="82"/>
        <item x="68"/>
        <item x="36"/>
        <item x="105"/>
        <item x="94"/>
        <item x="25"/>
        <item x="95"/>
        <item x="32"/>
        <item x="29"/>
        <item x="80"/>
        <item x="13"/>
        <item x="2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4"/>
        <item x="3"/>
        <item x="1"/>
        <item x="0"/>
        <item t="default"/>
      </items>
    </pivotField>
    <pivotField showAll="0"/>
  </pivotFields>
  <rowFields count="1">
    <field x="2"/>
  </rowFields>
  <rowItems count="57">
    <i>
      <x/>
    </i>
    <i>
      <x v="1"/>
    </i>
    <i>
      <x v="5"/>
    </i>
    <i>
      <x v="6"/>
    </i>
    <i>
      <x v="11"/>
    </i>
    <i>
      <x v="13"/>
    </i>
    <i>
      <x v="14"/>
    </i>
    <i>
      <x v="16"/>
    </i>
    <i>
      <x v="20"/>
    </i>
    <i>
      <x v="21"/>
    </i>
    <i>
      <x v="23"/>
    </i>
    <i>
      <x v="24"/>
    </i>
    <i>
      <x v="25"/>
    </i>
    <i>
      <x v="28"/>
    </i>
    <i>
      <x v="29"/>
    </i>
    <i>
      <x v="30"/>
    </i>
    <i>
      <x v="32"/>
    </i>
    <i>
      <x v="35"/>
    </i>
    <i>
      <x v="39"/>
    </i>
    <i>
      <x v="40"/>
    </i>
    <i>
      <x v="41"/>
    </i>
    <i>
      <x v="42"/>
    </i>
    <i>
      <x v="44"/>
    </i>
    <i>
      <x v="47"/>
    </i>
    <i>
      <x v="50"/>
    </i>
    <i>
      <x v="51"/>
    </i>
    <i>
      <x v="52"/>
    </i>
    <i>
      <x v="53"/>
    </i>
    <i>
      <x v="54"/>
    </i>
    <i>
      <x v="56"/>
    </i>
    <i>
      <x v="64"/>
    </i>
    <i>
      <x v="66"/>
    </i>
    <i>
      <x v="68"/>
    </i>
    <i>
      <x v="70"/>
    </i>
    <i>
      <x v="72"/>
    </i>
    <i>
      <x v="75"/>
    </i>
    <i>
      <x v="76"/>
    </i>
    <i>
      <x v="78"/>
    </i>
    <i>
      <x v="80"/>
    </i>
    <i>
      <x v="81"/>
    </i>
    <i>
      <x v="82"/>
    </i>
    <i>
      <x v="85"/>
    </i>
    <i>
      <x v="88"/>
    </i>
    <i>
      <x v="89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4"/>
    </i>
    <i>
      <x v="110"/>
    </i>
    <i>
      <x v="112"/>
    </i>
    <i>
      <x v="113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item="0" hier="-1"/>
  </pageFields>
  <dataFields count="1">
    <dataField name="Contagem de Curs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0A57C-5C0E-4012-9D3D-E3391FDC5387}" name="Tabela dinâmica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9" firstHeaderRow="1" firstDataRow="2" firstDataCol="1" rowPageCount="1" colPageCount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multipleItemSelectionAllowed="1" showAll="0"/>
    <pivotField dataField="1"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</pivotFields>
  <rowFields count="1">
    <field x="0"/>
  </rowFields>
  <rowItems count="5">
    <i>
      <x v="3"/>
    </i>
    <i>
      <x v="4"/>
    </i>
    <i>
      <x v="6"/>
    </i>
    <i>
      <x v="7"/>
    </i>
    <i t="grand">
      <x/>
    </i>
  </rowItems>
  <colFields count="1">
    <field x="1"/>
  </colFields>
  <colItems count="6">
    <i>
      <x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Soma de Códig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workbookViewId="0">
      <selection activeCell="A3" sqref="A3"/>
    </sheetView>
  </sheetViews>
  <sheetFormatPr defaultRowHeight="15" x14ac:dyDescent="0.25"/>
  <cols>
    <col min="1" max="1" width="48" bestFit="1" customWidth="1"/>
    <col min="2" max="2" width="22.28515625" bestFit="1" customWidth="1"/>
    <col min="3" max="3" width="18.28515625" bestFit="1" customWidth="1"/>
    <col min="4" max="5" width="16.85546875" bestFit="1" customWidth="1"/>
    <col min="6" max="6" width="18.85546875" bestFit="1" customWidth="1"/>
    <col min="7" max="7" width="10.7109375" bestFit="1" customWidth="1"/>
  </cols>
  <sheetData>
    <row r="1" spans="1:7" x14ac:dyDescent="0.25">
      <c r="A1" s="1" t="s">
        <v>1</v>
      </c>
      <c r="B1" t="s">
        <v>10</v>
      </c>
    </row>
    <row r="3" spans="1:7" x14ac:dyDescent="0.25">
      <c r="A3" s="1" t="s">
        <v>148</v>
      </c>
      <c r="B3" s="1" t="s">
        <v>147</v>
      </c>
    </row>
    <row r="4" spans="1:7" x14ac:dyDescent="0.25">
      <c r="A4" s="1" t="s">
        <v>145</v>
      </c>
      <c r="B4" t="s">
        <v>144</v>
      </c>
      <c r="C4" t="s">
        <v>142</v>
      </c>
      <c r="D4" t="s">
        <v>143</v>
      </c>
      <c r="E4" t="s">
        <v>141</v>
      </c>
      <c r="F4" t="s">
        <v>140</v>
      </c>
      <c r="G4" t="s">
        <v>146</v>
      </c>
    </row>
    <row r="5" spans="1:7" x14ac:dyDescent="0.25">
      <c r="A5" s="2" t="s">
        <v>21</v>
      </c>
      <c r="B5">
        <v>1</v>
      </c>
      <c r="G5">
        <v>1</v>
      </c>
    </row>
    <row r="6" spans="1:7" x14ac:dyDescent="0.25">
      <c r="A6" s="2" t="s">
        <v>103</v>
      </c>
      <c r="C6">
        <v>1</v>
      </c>
      <c r="G6">
        <v>1</v>
      </c>
    </row>
    <row r="7" spans="1:7" x14ac:dyDescent="0.25">
      <c r="A7" s="2" t="s">
        <v>110</v>
      </c>
      <c r="C7">
        <v>1</v>
      </c>
      <c r="G7">
        <v>1</v>
      </c>
    </row>
    <row r="8" spans="1:7" x14ac:dyDescent="0.25">
      <c r="A8" s="2" t="s">
        <v>17</v>
      </c>
      <c r="B8">
        <v>1</v>
      </c>
      <c r="G8">
        <v>1</v>
      </c>
    </row>
    <row r="9" spans="1:7" x14ac:dyDescent="0.25">
      <c r="A9" s="2" t="s">
        <v>22</v>
      </c>
      <c r="F9">
        <v>1</v>
      </c>
      <c r="G9">
        <v>1</v>
      </c>
    </row>
    <row r="10" spans="1:7" x14ac:dyDescent="0.25">
      <c r="A10" s="2" t="s">
        <v>99</v>
      </c>
      <c r="C10">
        <v>1</v>
      </c>
      <c r="G10">
        <v>1</v>
      </c>
    </row>
    <row r="11" spans="1:7" x14ac:dyDescent="0.25">
      <c r="A11" s="2" t="s">
        <v>106</v>
      </c>
      <c r="E11">
        <v>1</v>
      </c>
      <c r="G11">
        <v>1</v>
      </c>
    </row>
    <row r="12" spans="1:7" x14ac:dyDescent="0.25">
      <c r="A12" s="2" t="s">
        <v>111</v>
      </c>
      <c r="E12">
        <v>1</v>
      </c>
      <c r="G12">
        <v>1</v>
      </c>
    </row>
    <row r="13" spans="1:7" x14ac:dyDescent="0.25">
      <c r="A13" s="2" t="s">
        <v>74</v>
      </c>
      <c r="D13">
        <v>1</v>
      </c>
      <c r="G13">
        <v>1</v>
      </c>
    </row>
    <row r="14" spans="1:7" x14ac:dyDescent="0.25">
      <c r="A14" s="2" t="s">
        <v>50</v>
      </c>
      <c r="B14">
        <v>1</v>
      </c>
      <c r="G14">
        <v>1</v>
      </c>
    </row>
    <row r="15" spans="1:7" x14ac:dyDescent="0.25">
      <c r="A15" s="2" t="s">
        <v>44</v>
      </c>
      <c r="D15">
        <v>1</v>
      </c>
      <c r="G15">
        <v>1</v>
      </c>
    </row>
    <row r="16" spans="1:7" x14ac:dyDescent="0.25">
      <c r="A16" s="2" t="s">
        <v>126</v>
      </c>
      <c r="B16">
        <v>1</v>
      </c>
      <c r="G16">
        <v>1</v>
      </c>
    </row>
    <row r="17" spans="1:7" x14ac:dyDescent="0.25">
      <c r="A17" s="2" t="s">
        <v>46</v>
      </c>
      <c r="F17">
        <v>1</v>
      </c>
      <c r="G17">
        <v>1</v>
      </c>
    </row>
    <row r="18" spans="1:7" x14ac:dyDescent="0.25">
      <c r="A18" s="2" t="s">
        <v>71</v>
      </c>
      <c r="F18">
        <v>1</v>
      </c>
      <c r="G18">
        <v>1</v>
      </c>
    </row>
    <row r="19" spans="1:7" x14ac:dyDescent="0.25">
      <c r="A19" s="2" t="s">
        <v>135</v>
      </c>
      <c r="C19">
        <v>1</v>
      </c>
      <c r="G19">
        <v>1</v>
      </c>
    </row>
    <row r="20" spans="1:7" x14ac:dyDescent="0.25">
      <c r="A20" s="2" t="s">
        <v>91</v>
      </c>
      <c r="B20">
        <v>1</v>
      </c>
      <c r="G20">
        <v>1</v>
      </c>
    </row>
    <row r="21" spans="1:7" x14ac:dyDescent="0.25">
      <c r="A21" s="2" t="s">
        <v>134</v>
      </c>
      <c r="C21">
        <v>1</v>
      </c>
      <c r="G21">
        <v>1</v>
      </c>
    </row>
    <row r="22" spans="1:7" x14ac:dyDescent="0.25">
      <c r="A22" s="2" t="s">
        <v>112</v>
      </c>
      <c r="D22">
        <v>1</v>
      </c>
      <c r="G22">
        <v>1</v>
      </c>
    </row>
    <row r="23" spans="1:7" x14ac:dyDescent="0.25">
      <c r="A23" s="2" t="s">
        <v>11</v>
      </c>
      <c r="F23">
        <v>1</v>
      </c>
      <c r="G23">
        <v>1</v>
      </c>
    </row>
    <row r="24" spans="1:7" x14ac:dyDescent="0.25">
      <c r="A24" s="2" t="s">
        <v>25</v>
      </c>
      <c r="F24">
        <v>1</v>
      </c>
      <c r="G24">
        <v>1</v>
      </c>
    </row>
    <row r="25" spans="1:7" x14ac:dyDescent="0.25">
      <c r="A25" s="2" t="s">
        <v>87</v>
      </c>
      <c r="E25">
        <v>1</v>
      </c>
      <c r="G25">
        <v>1</v>
      </c>
    </row>
    <row r="26" spans="1:7" x14ac:dyDescent="0.25">
      <c r="A26" s="2" t="s">
        <v>19</v>
      </c>
      <c r="B26">
        <v>1</v>
      </c>
      <c r="G26">
        <v>1</v>
      </c>
    </row>
    <row r="27" spans="1:7" x14ac:dyDescent="0.25">
      <c r="A27" s="2" t="s">
        <v>114</v>
      </c>
      <c r="B27">
        <v>1</v>
      </c>
      <c r="G27">
        <v>1</v>
      </c>
    </row>
    <row r="28" spans="1:7" x14ac:dyDescent="0.25">
      <c r="A28" s="2" t="s">
        <v>120</v>
      </c>
      <c r="B28">
        <v>1</v>
      </c>
      <c r="G28">
        <v>1</v>
      </c>
    </row>
    <row r="29" spans="1:7" x14ac:dyDescent="0.25">
      <c r="A29" s="2" t="s">
        <v>43</v>
      </c>
      <c r="C29">
        <v>1</v>
      </c>
      <c r="G29">
        <v>1</v>
      </c>
    </row>
    <row r="30" spans="1:7" x14ac:dyDescent="0.25">
      <c r="A30" s="2" t="s">
        <v>33</v>
      </c>
      <c r="D30">
        <v>1</v>
      </c>
      <c r="G30">
        <v>1</v>
      </c>
    </row>
    <row r="31" spans="1:7" x14ac:dyDescent="0.25">
      <c r="A31" s="2" t="s">
        <v>124</v>
      </c>
      <c r="D31">
        <v>1</v>
      </c>
      <c r="G31">
        <v>1</v>
      </c>
    </row>
    <row r="32" spans="1:7" x14ac:dyDescent="0.25">
      <c r="A32" s="2" t="s">
        <v>98</v>
      </c>
      <c r="F32">
        <v>1</v>
      </c>
      <c r="G32">
        <v>1</v>
      </c>
    </row>
    <row r="33" spans="1:7" x14ac:dyDescent="0.25">
      <c r="A33" s="2" t="s">
        <v>14</v>
      </c>
      <c r="E33">
        <v>1</v>
      </c>
      <c r="G33">
        <v>1</v>
      </c>
    </row>
    <row r="34" spans="1:7" x14ac:dyDescent="0.25">
      <c r="A34" s="2" t="s">
        <v>72</v>
      </c>
      <c r="C34">
        <v>1</v>
      </c>
      <c r="G34">
        <v>1</v>
      </c>
    </row>
    <row r="35" spans="1:7" x14ac:dyDescent="0.25">
      <c r="A35" s="2" t="s">
        <v>66</v>
      </c>
      <c r="E35">
        <v>1</v>
      </c>
      <c r="G35">
        <v>1</v>
      </c>
    </row>
    <row r="36" spans="1:7" x14ac:dyDescent="0.25">
      <c r="A36" s="2" t="s">
        <v>31</v>
      </c>
      <c r="E36">
        <v>1</v>
      </c>
      <c r="G36">
        <v>1</v>
      </c>
    </row>
    <row r="37" spans="1:7" x14ac:dyDescent="0.25">
      <c r="A37" s="2" t="s">
        <v>82</v>
      </c>
      <c r="B37">
        <v>1</v>
      </c>
      <c r="G37">
        <v>1</v>
      </c>
    </row>
    <row r="38" spans="1:7" x14ac:dyDescent="0.25">
      <c r="A38" s="2" t="s">
        <v>113</v>
      </c>
      <c r="F38">
        <v>1</v>
      </c>
      <c r="G38">
        <v>1</v>
      </c>
    </row>
    <row r="39" spans="1:7" x14ac:dyDescent="0.25">
      <c r="A39" s="2" t="s">
        <v>69</v>
      </c>
      <c r="C39">
        <v>1</v>
      </c>
      <c r="G39">
        <v>1</v>
      </c>
    </row>
    <row r="40" spans="1:7" x14ac:dyDescent="0.25">
      <c r="A40" s="2" t="s">
        <v>52</v>
      </c>
      <c r="D40">
        <v>1</v>
      </c>
      <c r="G40">
        <v>1</v>
      </c>
    </row>
    <row r="41" spans="1:7" x14ac:dyDescent="0.25">
      <c r="A41" s="2" t="s">
        <v>38</v>
      </c>
      <c r="D41">
        <v>1</v>
      </c>
      <c r="G41">
        <v>1</v>
      </c>
    </row>
    <row r="42" spans="1:7" x14ac:dyDescent="0.25">
      <c r="A42" s="2" t="s">
        <v>56</v>
      </c>
      <c r="C42">
        <v>1</v>
      </c>
      <c r="G42">
        <v>1</v>
      </c>
    </row>
    <row r="43" spans="1:7" x14ac:dyDescent="0.25">
      <c r="A43" s="2" t="s">
        <v>48</v>
      </c>
      <c r="B43">
        <v>1</v>
      </c>
      <c r="G43">
        <v>1</v>
      </c>
    </row>
    <row r="44" spans="1:7" x14ac:dyDescent="0.25">
      <c r="A44" s="2" t="s">
        <v>97</v>
      </c>
      <c r="F44">
        <v>1</v>
      </c>
      <c r="G44">
        <v>1</v>
      </c>
    </row>
    <row r="45" spans="1:7" x14ac:dyDescent="0.25">
      <c r="A45" s="2" t="s">
        <v>55</v>
      </c>
      <c r="F45">
        <v>1</v>
      </c>
      <c r="G45">
        <v>1</v>
      </c>
    </row>
    <row r="46" spans="1:7" x14ac:dyDescent="0.25">
      <c r="A46" s="2" t="s">
        <v>68</v>
      </c>
      <c r="E46">
        <v>1</v>
      </c>
      <c r="G46">
        <v>1</v>
      </c>
    </row>
    <row r="47" spans="1:7" x14ac:dyDescent="0.25">
      <c r="A47" s="2" t="s">
        <v>63</v>
      </c>
      <c r="B47">
        <v>1</v>
      </c>
      <c r="G47">
        <v>1</v>
      </c>
    </row>
    <row r="48" spans="1:7" x14ac:dyDescent="0.25">
      <c r="A48" s="2" t="s">
        <v>115</v>
      </c>
      <c r="E48">
        <v>1</v>
      </c>
      <c r="G48">
        <v>1</v>
      </c>
    </row>
    <row r="49" spans="1:7" x14ac:dyDescent="0.25">
      <c r="A49" s="2" t="s">
        <v>57</v>
      </c>
      <c r="B49">
        <v>1</v>
      </c>
      <c r="G49">
        <v>1</v>
      </c>
    </row>
    <row r="50" spans="1:7" x14ac:dyDescent="0.25">
      <c r="A50" s="2" t="s">
        <v>100</v>
      </c>
      <c r="B50">
        <v>1</v>
      </c>
      <c r="G50">
        <v>1</v>
      </c>
    </row>
    <row r="51" spans="1:7" x14ac:dyDescent="0.25">
      <c r="A51" s="2" t="s">
        <v>65</v>
      </c>
      <c r="F51">
        <v>1</v>
      </c>
      <c r="G51">
        <v>1</v>
      </c>
    </row>
    <row r="52" spans="1:7" x14ac:dyDescent="0.25">
      <c r="A52" s="2" t="s">
        <v>131</v>
      </c>
      <c r="E52">
        <v>1</v>
      </c>
      <c r="G52">
        <v>1</v>
      </c>
    </row>
    <row r="53" spans="1:7" x14ac:dyDescent="0.25">
      <c r="A53" s="2" t="s">
        <v>123</v>
      </c>
      <c r="D53">
        <v>1</v>
      </c>
      <c r="G53">
        <v>1</v>
      </c>
    </row>
    <row r="54" spans="1:7" x14ac:dyDescent="0.25">
      <c r="A54" s="2" t="s">
        <v>60</v>
      </c>
      <c r="D54">
        <v>1</v>
      </c>
      <c r="G54">
        <v>1</v>
      </c>
    </row>
    <row r="55" spans="1:7" x14ac:dyDescent="0.25">
      <c r="A55" s="2" t="s">
        <v>104</v>
      </c>
      <c r="C55">
        <v>1</v>
      </c>
      <c r="G55">
        <v>1</v>
      </c>
    </row>
    <row r="56" spans="1:7" x14ac:dyDescent="0.25">
      <c r="A56" s="2" t="s">
        <v>90</v>
      </c>
      <c r="F56">
        <v>1</v>
      </c>
      <c r="G56">
        <v>1</v>
      </c>
    </row>
    <row r="57" spans="1:7" x14ac:dyDescent="0.25">
      <c r="A57" s="2" t="s">
        <v>127</v>
      </c>
      <c r="C57">
        <v>1</v>
      </c>
      <c r="G57">
        <v>1</v>
      </c>
    </row>
    <row r="58" spans="1:7" x14ac:dyDescent="0.25">
      <c r="A58" s="2" t="s">
        <v>102</v>
      </c>
      <c r="E58">
        <v>1</v>
      </c>
      <c r="G58">
        <v>1</v>
      </c>
    </row>
    <row r="59" spans="1:7" x14ac:dyDescent="0.25">
      <c r="A59" s="2" t="s">
        <v>49</v>
      </c>
      <c r="F59">
        <v>1</v>
      </c>
      <c r="G59">
        <v>1</v>
      </c>
    </row>
    <row r="60" spans="1:7" x14ac:dyDescent="0.25">
      <c r="A60" s="2" t="s">
        <v>23</v>
      </c>
      <c r="D60">
        <v>1</v>
      </c>
      <c r="G60">
        <v>1</v>
      </c>
    </row>
    <row r="61" spans="1:7" x14ac:dyDescent="0.25">
      <c r="A61" s="2" t="s">
        <v>146</v>
      </c>
      <c r="B61">
        <v>13</v>
      </c>
      <c r="C61">
        <v>11</v>
      </c>
      <c r="D61">
        <v>10</v>
      </c>
      <c r="E61">
        <v>10</v>
      </c>
      <c r="F61">
        <v>12</v>
      </c>
      <c r="G61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5"/>
  <sheetViews>
    <sheetView workbookViewId="0">
      <selection activeCell="M1" sqref="M1"/>
    </sheetView>
  </sheetViews>
  <sheetFormatPr defaultRowHeight="15" x14ac:dyDescent="0.25"/>
  <cols>
    <col min="1" max="1" width="13.85546875" bestFit="1" customWidth="1"/>
    <col min="2" max="2" width="11.140625" bestFit="1" customWidth="1"/>
    <col min="3" max="3" width="48" bestFit="1" customWidth="1"/>
    <col min="4" max="4" width="11.5703125" bestFit="1" customWidth="1"/>
    <col min="6" max="6" width="10.28515625" bestFit="1" customWidth="1"/>
    <col min="7" max="7" width="4" bestFit="1" customWidth="1"/>
    <col min="8" max="8" width="7" bestFit="1" customWidth="1"/>
    <col min="9" max="9" width="12.5703125" bestFit="1" customWidth="1"/>
    <col min="10" max="10" width="14.28515625" bestFit="1" customWidth="1"/>
    <col min="11" max="11" width="19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139</v>
      </c>
      <c r="L1" t="s">
        <v>136</v>
      </c>
    </row>
    <row r="2" spans="1:12" x14ac:dyDescent="0.25">
      <c r="A2">
        <v>1</v>
      </c>
      <c r="B2" t="s">
        <v>10</v>
      </c>
      <c r="C2" t="s">
        <v>11</v>
      </c>
      <c r="D2">
        <v>21910</v>
      </c>
      <c r="E2">
        <v>10955</v>
      </c>
      <c r="F2">
        <v>4382</v>
      </c>
      <c r="G2">
        <v>242</v>
      </c>
      <c r="H2">
        <v>719.04</v>
      </c>
      <c r="I2" t="s">
        <v>12</v>
      </c>
      <c r="J2" t="s">
        <v>13</v>
      </c>
      <c r="K2" t="s">
        <v>140</v>
      </c>
      <c r="L2" t="s">
        <v>137</v>
      </c>
    </row>
    <row r="3" spans="1:12" x14ac:dyDescent="0.25">
      <c r="A3">
        <v>2</v>
      </c>
      <c r="B3" t="s">
        <v>10</v>
      </c>
      <c r="C3" t="s">
        <v>14</v>
      </c>
      <c r="D3">
        <v>5404</v>
      </c>
      <c r="E3">
        <v>2702</v>
      </c>
      <c r="F3">
        <v>1080.8</v>
      </c>
      <c r="G3">
        <v>154</v>
      </c>
      <c r="H3">
        <v>574.55999999999995</v>
      </c>
      <c r="I3" t="s">
        <v>15</v>
      </c>
      <c r="J3" t="s">
        <v>16</v>
      </c>
      <c r="K3" t="s">
        <v>141</v>
      </c>
      <c r="L3" t="s">
        <v>138</v>
      </c>
    </row>
    <row r="4" spans="1:12" x14ac:dyDescent="0.25">
      <c r="A4">
        <v>3</v>
      </c>
      <c r="B4" t="s">
        <v>10</v>
      </c>
      <c r="C4" t="s">
        <v>17</v>
      </c>
      <c r="D4">
        <v>16066</v>
      </c>
      <c r="E4">
        <v>8033</v>
      </c>
      <c r="F4">
        <v>3213.2</v>
      </c>
      <c r="G4">
        <v>154</v>
      </c>
      <c r="H4">
        <v>729.12</v>
      </c>
      <c r="I4" t="s">
        <v>15</v>
      </c>
      <c r="J4" t="s">
        <v>18</v>
      </c>
      <c r="K4" t="s">
        <v>144</v>
      </c>
      <c r="L4" t="s">
        <v>138</v>
      </c>
    </row>
    <row r="5" spans="1:12" x14ac:dyDescent="0.25">
      <c r="A5">
        <v>4</v>
      </c>
      <c r="B5" t="s">
        <v>10</v>
      </c>
      <c r="C5" t="s">
        <v>19</v>
      </c>
      <c r="D5">
        <v>21305</v>
      </c>
      <c r="E5">
        <v>10652.5</v>
      </c>
      <c r="F5">
        <v>4261</v>
      </c>
      <c r="G5">
        <v>220</v>
      </c>
      <c r="H5">
        <v>524.16</v>
      </c>
      <c r="I5" t="s">
        <v>20</v>
      </c>
      <c r="J5" t="s">
        <v>18</v>
      </c>
      <c r="K5" t="s">
        <v>144</v>
      </c>
      <c r="L5" t="s">
        <v>137</v>
      </c>
    </row>
    <row r="6" spans="1:12" x14ac:dyDescent="0.25">
      <c r="A6">
        <v>5</v>
      </c>
      <c r="B6" t="s">
        <v>10</v>
      </c>
      <c r="C6" t="s">
        <v>21</v>
      </c>
      <c r="D6">
        <v>5098</v>
      </c>
      <c r="E6">
        <v>2549</v>
      </c>
      <c r="F6">
        <v>1019.6</v>
      </c>
      <c r="G6">
        <v>176</v>
      </c>
      <c r="H6">
        <v>725.76</v>
      </c>
      <c r="I6" t="s">
        <v>20</v>
      </c>
      <c r="J6" t="s">
        <v>18</v>
      </c>
      <c r="K6" t="s">
        <v>144</v>
      </c>
      <c r="L6" t="s">
        <v>138</v>
      </c>
    </row>
    <row r="7" spans="1:12" x14ac:dyDescent="0.25">
      <c r="A7">
        <v>6</v>
      </c>
      <c r="B7" t="s">
        <v>10</v>
      </c>
      <c r="C7" t="s">
        <v>22</v>
      </c>
      <c r="D7">
        <v>23688</v>
      </c>
      <c r="E7">
        <v>11844</v>
      </c>
      <c r="F7">
        <v>4737.6000000000004</v>
      </c>
      <c r="G7">
        <v>242</v>
      </c>
      <c r="H7">
        <v>594.72</v>
      </c>
      <c r="I7" t="s">
        <v>20</v>
      </c>
      <c r="J7" t="s">
        <v>13</v>
      </c>
      <c r="K7" t="s">
        <v>140</v>
      </c>
      <c r="L7" t="s">
        <v>137</v>
      </c>
    </row>
    <row r="8" spans="1:12" x14ac:dyDescent="0.25">
      <c r="A8">
        <v>7</v>
      </c>
      <c r="B8" t="s">
        <v>10</v>
      </c>
      <c r="C8" t="s">
        <v>23</v>
      </c>
      <c r="D8">
        <v>17875</v>
      </c>
      <c r="E8">
        <v>8937.5</v>
      </c>
      <c r="F8">
        <v>3575</v>
      </c>
      <c r="G8">
        <v>286</v>
      </c>
      <c r="H8">
        <v>813.12</v>
      </c>
      <c r="I8" t="s">
        <v>12</v>
      </c>
      <c r="J8" t="s">
        <v>24</v>
      </c>
      <c r="K8" t="s">
        <v>143</v>
      </c>
      <c r="L8" t="s">
        <v>138</v>
      </c>
    </row>
    <row r="9" spans="1:12" x14ac:dyDescent="0.25">
      <c r="A9">
        <v>8</v>
      </c>
      <c r="B9" t="s">
        <v>10</v>
      </c>
      <c r="C9" t="s">
        <v>25</v>
      </c>
      <c r="D9">
        <v>3540</v>
      </c>
      <c r="E9">
        <v>1770</v>
      </c>
      <c r="F9">
        <v>708</v>
      </c>
      <c r="G9">
        <v>198</v>
      </c>
      <c r="H9">
        <v>769.44</v>
      </c>
      <c r="I9" t="s">
        <v>20</v>
      </c>
      <c r="J9" t="s">
        <v>13</v>
      </c>
      <c r="K9" t="s">
        <v>140</v>
      </c>
      <c r="L9" t="s">
        <v>138</v>
      </c>
    </row>
    <row r="10" spans="1:12" x14ac:dyDescent="0.25">
      <c r="A10">
        <v>9</v>
      </c>
      <c r="B10" t="s">
        <v>26</v>
      </c>
      <c r="C10" t="s">
        <v>27</v>
      </c>
      <c r="D10">
        <v>23512</v>
      </c>
      <c r="E10">
        <v>11756</v>
      </c>
      <c r="F10">
        <v>4702.3999999999996</v>
      </c>
      <c r="G10">
        <v>242</v>
      </c>
      <c r="H10">
        <v>745.92</v>
      </c>
      <c r="I10" t="s">
        <v>20</v>
      </c>
      <c r="J10" t="s">
        <v>24</v>
      </c>
      <c r="K10" t="s">
        <v>143</v>
      </c>
      <c r="L10" t="s">
        <v>137</v>
      </c>
    </row>
    <row r="11" spans="1:12" x14ac:dyDescent="0.25">
      <c r="A11">
        <v>10</v>
      </c>
      <c r="B11" t="s">
        <v>26</v>
      </c>
      <c r="C11" t="s">
        <v>28</v>
      </c>
      <c r="D11">
        <v>24857</v>
      </c>
      <c r="E11">
        <v>12428.5</v>
      </c>
      <c r="F11">
        <v>4971.3999999999996</v>
      </c>
      <c r="G11">
        <v>264</v>
      </c>
      <c r="H11">
        <v>719.04</v>
      </c>
      <c r="I11" t="s">
        <v>29</v>
      </c>
      <c r="J11" t="s">
        <v>18</v>
      </c>
      <c r="K11" t="s">
        <v>144</v>
      </c>
      <c r="L11" t="s">
        <v>138</v>
      </c>
    </row>
    <row r="12" spans="1:12" x14ac:dyDescent="0.25">
      <c r="A12">
        <v>11</v>
      </c>
      <c r="B12" t="s">
        <v>26</v>
      </c>
      <c r="C12" t="s">
        <v>30</v>
      </c>
      <c r="D12">
        <v>9955</v>
      </c>
      <c r="E12">
        <v>4977.5</v>
      </c>
      <c r="F12">
        <v>1991</v>
      </c>
      <c r="G12">
        <v>198</v>
      </c>
      <c r="H12">
        <v>719.04</v>
      </c>
      <c r="I12" t="s">
        <v>20</v>
      </c>
      <c r="J12" t="s">
        <v>18</v>
      </c>
      <c r="K12" t="s">
        <v>144</v>
      </c>
      <c r="L12" t="s">
        <v>137</v>
      </c>
    </row>
    <row r="13" spans="1:12" x14ac:dyDescent="0.25">
      <c r="A13">
        <v>13</v>
      </c>
      <c r="B13" t="s">
        <v>10</v>
      </c>
      <c r="C13" t="s">
        <v>31</v>
      </c>
      <c r="D13">
        <v>22980</v>
      </c>
      <c r="E13">
        <v>11490</v>
      </c>
      <c r="F13">
        <v>4596</v>
      </c>
      <c r="G13">
        <v>176</v>
      </c>
      <c r="H13">
        <v>658.56</v>
      </c>
      <c r="I13" t="s">
        <v>32</v>
      </c>
      <c r="J13" t="s">
        <v>16</v>
      </c>
      <c r="K13" t="s">
        <v>141</v>
      </c>
      <c r="L13" t="s">
        <v>138</v>
      </c>
    </row>
    <row r="14" spans="1:12" x14ac:dyDescent="0.25">
      <c r="A14">
        <v>14</v>
      </c>
      <c r="B14" t="s">
        <v>10</v>
      </c>
      <c r="C14" t="s">
        <v>33</v>
      </c>
      <c r="D14">
        <v>2182</v>
      </c>
      <c r="E14">
        <v>1091</v>
      </c>
      <c r="F14">
        <v>436.4</v>
      </c>
      <c r="G14">
        <v>220</v>
      </c>
      <c r="H14">
        <v>604.79999999999995</v>
      </c>
      <c r="I14" t="s">
        <v>15</v>
      </c>
      <c r="J14" t="s">
        <v>24</v>
      </c>
      <c r="K14" t="s">
        <v>143</v>
      </c>
      <c r="L14" t="s">
        <v>138</v>
      </c>
    </row>
    <row r="15" spans="1:12" x14ac:dyDescent="0.25">
      <c r="A15">
        <v>16</v>
      </c>
      <c r="B15" t="s">
        <v>26</v>
      </c>
      <c r="C15" t="s">
        <v>34</v>
      </c>
      <c r="D15">
        <v>2411</v>
      </c>
      <c r="E15">
        <v>1205.5</v>
      </c>
      <c r="F15">
        <v>482.2</v>
      </c>
      <c r="G15">
        <v>264</v>
      </c>
      <c r="H15">
        <v>792.96</v>
      </c>
      <c r="I15" t="s">
        <v>20</v>
      </c>
      <c r="J15" t="s">
        <v>24</v>
      </c>
      <c r="K15" t="s">
        <v>143</v>
      </c>
      <c r="L15" t="s">
        <v>137</v>
      </c>
    </row>
    <row r="16" spans="1:12" x14ac:dyDescent="0.25">
      <c r="A16">
        <v>17</v>
      </c>
      <c r="B16" t="s">
        <v>26</v>
      </c>
      <c r="C16" t="s">
        <v>35</v>
      </c>
      <c r="D16">
        <v>15718</v>
      </c>
      <c r="E16">
        <v>7859</v>
      </c>
      <c r="F16">
        <v>3143.6</v>
      </c>
      <c r="G16">
        <v>176</v>
      </c>
      <c r="H16">
        <v>628.32000000000005</v>
      </c>
      <c r="I16" t="s">
        <v>29</v>
      </c>
      <c r="J16" t="s">
        <v>16</v>
      </c>
      <c r="K16" t="s">
        <v>141</v>
      </c>
      <c r="L16" t="s">
        <v>138</v>
      </c>
    </row>
    <row r="17" spans="1:12" x14ac:dyDescent="0.25">
      <c r="A17">
        <v>18</v>
      </c>
      <c r="B17" t="s">
        <v>26</v>
      </c>
      <c r="C17" t="s">
        <v>36</v>
      </c>
      <c r="D17">
        <v>8460</v>
      </c>
      <c r="E17">
        <v>4230</v>
      </c>
      <c r="F17">
        <v>1692</v>
      </c>
      <c r="G17">
        <v>308</v>
      </c>
      <c r="H17">
        <v>574.55999999999995</v>
      </c>
      <c r="I17" t="s">
        <v>29</v>
      </c>
      <c r="J17" t="s">
        <v>37</v>
      </c>
      <c r="K17" t="s">
        <v>142</v>
      </c>
      <c r="L17" t="s">
        <v>137</v>
      </c>
    </row>
    <row r="18" spans="1:12" x14ac:dyDescent="0.25">
      <c r="A18">
        <v>21</v>
      </c>
      <c r="B18" t="s">
        <v>10</v>
      </c>
      <c r="C18" t="s">
        <v>38</v>
      </c>
      <c r="D18">
        <v>19045</v>
      </c>
      <c r="E18">
        <v>9522.5</v>
      </c>
      <c r="F18">
        <v>3809</v>
      </c>
      <c r="G18">
        <v>264</v>
      </c>
      <c r="H18">
        <v>836.64</v>
      </c>
      <c r="I18" t="s">
        <v>12</v>
      </c>
      <c r="J18" t="s">
        <v>24</v>
      </c>
      <c r="K18" t="s">
        <v>143</v>
      </c>
      <c r="L18" t="s">
        <v>138</v>
      </c>
    </row>
    <row r="19" spans="1:12" x14ac:dyDescent="0.25">
      <c r="A19">
        <v>22</v>
      </c>
      <c r="B19" t="s">
        <v>26</v>
      </c>
      <c r="C19" t="s">
        <v>39</v>
      </c>
      <c r="D19">
        <v>10726</v>
      </c>
      <c r="E19">
        <v>5363</v>
      </c>
      <c r="F19">
        <v>2145.1999999999998</v>
      </c>
      <c r="G19">
        <v>198</v>
      </c>
      <c r="H19">
        <v>547.67999999999995</v>
      </c>
      <c r="I19" t="s">
        <v>32</v>
      </c>
      <c r="J19" t="s">
        <v>37</v>
      </c>
      <c r="K19" t="s">
        <v>142</v>
      </c>
      <c r="L19" t="s">
        <v>138</v>
      </c>
    </row>
    <row r="20" spans="1:12" x14ac:dyDescent="0.25">
      <c r="A20">
        <v>23</v>
      </c>
      <c r="B20" t="s">
        <v>26</v>
      </c>
      <c r="C20" t="s">
        <v>40</v>
      </c>
      <c r="D20">
        <v>9402</v>
      </c>
      <c r="E20">
        <v>4701</v>
      </c>
      <c r="F20">
        <v>1880.4</v>
      </c>
      <c r="G20">
        <v>154</v>
      </c>
      <c r="H20">
        <v>742.56</v>
      </c>
      <c r="I20" t="s">
        <v>15</v>
      </c>
      <c r="J20" t="s">
        <v>18</v>
      </c>
      <c r="K20" t="s">
        <v>144</v>
      </c>
      <c r="L20" t="s">
        <v>137</v>
      </c>
    </row>
    <row r="21" spans="1:12" x14ac:dyDescent="0.25">
      <c r="A21">
        <v>24</v>
      </c>
      <c r="B21" t="s">
        <v>26</v>
      </c>
      <c r="C21" t="s">
        <v>41</v>
      </c>
      <c r="D21">
        <v>13024</v>
      </c>
      <c r="E21">
        <v>6512</v>
      </c>
      <c r="F21">
        <v>2604.8000000000002</v>
      </c>
      <c r="G21">
        <v>286</v>
      </c>
      <c r="H21">
        <v>789.6</v>
      </c>
      <c r="I21" t="s">
        <v>12</v>
      </c>
      <c r="J21" t="s">
        <v>13</v>
      </c>
      <c r="K21" t="s">
        <v>140</v>
      </c>
      <c r="L21" t="s">
        <v>138</v>
      </c>
    </row>
    <row r="22" spans="1:12" x14ac:dyDescent="0.25">
      <c r="A22">
        <v>25</v>
      </c>
      <c r="B22" t="s">
        <v>26</v>
      </c>
      <c r="C22" t="s">
        <v>42</v>
      </c>
      <c r="D22">
        <v>23612</v>
      </c>
      <c r="E22">
        <v>11806</v>
      </c>
      <c r="F22">
        <v>4722.3999999999996</v>
      </c>
      <c r="G22">
        <v>264</v>
      </c>
      <c r="H22">
        <v>561.12</v>
      </c>
      <c r="I22" t="s">
        <v>12</v>
      </c>
      <c r="J22" t="s">
        <v>18</v>
      </c>
      <c r="K22" t="s">
        <v>144</v>
      </c>
      <c r="L22" t="s">
        <v>137</v>
      </c>
    </row>
    <row r="23" spans="1:12" x14ac:dyDescent="0.25">
      <c r="A23">
        <v>26</v>
      </c>
      <c r="B23" t="s">
        <v>10</v>
      </c>
      <c r="C23" t="s">
        <v>43</v>
      </c>
      <c r="D23">
        <v>16364</v>
      </c>
      <c r="E23">
        <v>8182</v>
      </c>
      <c r="F23">
        <v>3272.8</v>
      </c>
      <c r="G23">
        <v>154</v>
      </c>
      <c r="H23">
        <v>638.4</v>
      </c>
      <c r="I23" t="s">
        <v>29</v>
      </c>
      <c r="J23" t="s">
        <v>37</v>
      </c>
      <c r="K23" t="s">
        <v>142</v>
      </c>
      <c r="L23" t="s">
        <v>138</v>
      </c>
    </row>
    <row r="24" spans="1:12" x14ac:dyDescent="0.25">
      <c r="A24">
        <v>27</v>
      </c>
      <c r="B24" t="s">
        <v>10</v>
      </c>
      <c r="C24" t="s">
        <v>44</v>
      </c>
      <c r="D24">
        <v>1865</v>
      </c>
      <c r="E24">
        <v>932.5</v>
      </c>
      <c r="F24">
        <v>373</v>
      </c>
      <c r="G24">
        <v>198</v>
      </c>
      <c r="H24">
        <v>635.04</v>
      </c>
      <c r="I24" t="s">
        <v>29</v>
      </c>
      <c r="J24" t="s">
        <v>24</v>
      </c>
      <c r="K24" t="s">
        <v>143</v>
      </c>
      <c r="L24" t="s">
        <v>138</v>
      </c>
    </row>
    <row r="25" spans="1:12" x14ac:dyDescent="0.25">
      <c r="A25">
        <v>28</v>
      </c>
      <c r="B25" t="s">
        <v>26</v>
      </c>
      <c r="C25" t="s">
        <v>45</v>
      </c>
      <c r="D25">
        <v>7601</v>
      </c>
      <c r="E25">
        <v>3800.5</v>
      </c>
      <c r="F25">
        <v>1520.2</v>
      </c>
      <c r="G25">
        <v>198</v>
      </c>
      <c r="H25">
        <v>816.48</v>
      </c>
      <c r="I25" t="s">
        <v>32</v>
      </c>
      <c r="J25" t="s">
        <v>37</v>
      </c>
      <c r="K25" t="s">
        <v>142</v>
      </c>
      <c r="L25" t="s">
        <v>137</v>
      </c>
    </row>
    <row r="26" spans="1:12" x14ac:dyDescent="0.25">
      <c r="A26">
        <v>29</v>
      </c>
      <c r="B26" t="s">
        <v>10</v>
      </c>
      <c r="C26" t="s">
        <v>46</v>
      </c>
      <c r="D26">
        <v>11283</v>
      </c>
      <c r="E26">
        <v>5641.5</v>
      </c>
      <c r="F26">
        <v>2256.6</v>
      </c>
      <c r="G26">
        <v>176</v>
      </c>
      <c r="H26">
        <v>638.4</v>
      </c>
      <c r="I26" t="s">
        <v>20</v>
      </c>
      <c r="J26" t="s">
        <v>13</v>
      </c>
      <c r="K26" t="s">
        <v>140</v>
      </c>
      <c r="L26" t="s">
        <v>138</v>
      </c>
    </row>
    <row r="27" spans="1:12" x14ac:dyDescent="0.25">
      <c r="A27">
        <v>31</v>
      </c>
      <c r="B27" t="s">
        <v>26</v>
      </c>
      <c r="C27" t="s">
        <v>47</v>
      </c>
      <c r="D27">
        <v>9562</v>
      </c>
      <c r="E27">
        <v>4781</v>
      </c>
      <c r="F27">
        <v>1912.4</v>
      </c>
      <c r="G27">
        <v>264</v>
      </c>
      <c r="H27">
        <v>604.79999999999995</v>
      </c>
      <c r="I27" t="s">
        <v>20</v>
      </c>
      <c r="J27" t="s">
        <v>16</v>
      </c>
      <c r="K27" t="s">
        <v>141</v>
      </c>
      <c r="L27" t="s">
        <v>137</v>
      </c>
    </row>
    <row r="28" spans="1:12" x14ac:dyDescent="0.25">
      <c r="A28">
        <v>32</v>
      </c>
      <c r="B28" t="s">
        <v>10</v>
      </c>
      <c r="C28" t="s">
        <v>48</v>
      </c>
      <c r="D28">
        <v>24271</v>
      </c>
      <c r="E28">
        <v>12135.5</v>
      </c>
      <c r="F28">
        <v>4854.2</v>
      </c>
      <c r="G28">
        <v>308</v>
      </c>
      <c r="H28">
        <v>631.67999999999995</v>
      </c>
      <c r="I28" t="s">
        <v>29</v>
      </c>
      <c r="J28" t="s">
        <v>18</v>
      </c>
      <c r="K28" t="s">
        <v>144</v>
      </c>
      <c r="L28" t="s">
        <v>138</v>
      </c>
    </row>
    <row r="29" spans="1:12" x14ac:dyDescent="0.25">
      <c r="A29">
        <v>34</v>
      </c>
      <c r="B29" t="s">
        <v>10</v>
      </c>
      <c r="C29" t="s">
        <v>49</v>
      </c>
      <c r="D29">
        <v>13652</v>
      </c>
      <c r="E29">
        <v>6826</v>
      </c>
      <c r="F29">
        <v>2730.4</v>
      </c>
      <c r="G29">
        <v>220</v>
      </c>
      <c r="H29">
        <v>598.08000000000004</v>
      </c>
      <c r="I29" t="s">
        <v>32</v>
      </c>
      <c r="J29" t="s">
        <v>13</v>
      </c>
      <c r="K29" t="s">
        <v>140</v>
      </c>
      <c r="L29" t="s">
        <v>138</v>
      </c>
    </row>
    <row r="30" spans="1:12" x14ac:dyDescent="0.25">
      <c r="A30">
        <v>35</v>
      </c>
      <c r="B30" t="s">
        <v>10</v>
      </c>
      <c r="C30" t="s">
        <v>50</v>
      </c>
      <c r="D30">
        <v>10078</v>
      </c>
      <c r="E30">
        <v>5039</v>
      </c>
      <c r="F30">
        <v>2015.6</v>
      </c>
      <c r="G30">
        <v>198</v>
      </c>
      <c r="H30">
        <v>561.12</v>
      </c>
      <c r="I30" t="s">
        <v>20</v>
      </c>
      <c r="J30" t="s">
        <v>18</v>
      </c>
      <c r="K30" t="s">
        <v>144</v>
      </c>
      <c r="L30" t="s">
        <v>137</v>
      </c>
    </row>
    <row r="31" spans="1:12" x14ac:dyDescent="0.25">
      <c r="A31">
        <v>36</v>
      </c>
      <c r="B31" t="s">
        <v>26</v>
      </c>
      <c r="C31" t="s">
        <v>51</v>
      </c>
      <c r="D31">
        <v>19456</v>
      </c>
      <c r="E31">
        <v>9728</v>
      </c>
      <c r="F31">
        <v>3891.2</v>
      </c>
      <c r="G31">
        <v>286</v>
      </c>
      <c r="H31">
        <v>799.68</v>
      </c>
      <c r="I31" t="s">
        <v>20</v>
      </c>
      <c r="J31" t="s">
        <v>37</v>
      </c>
      <c r="K31" t="s">
        <v>142</v>
      </c>
      <c r="L31" t="s">
        <v>138</v>
      </c>
    </row>
    <row r="32" spans="1:12" x14ac:dyDescent="0.25">
      <c r="A32">
        <v>37</v>
      </c>
      <c r="B32" t="s">
        <v>10</v>
      </c>
      <c r="C32" t="s">
        <v>52</v>
      </c>
      <c r="D32">
        <v>3398</v>
      </c>
      <c r="E32">
        <v>1699</v>
      </c>
      <c r="F32">
        <v>679.6</v>
      </c>
      <c r="G32">
        <v>242</v>
      </c>
      <c r="H32">
        <v>540.96</v>
      </c>
      <c r="I32" t="s">
        <v>20</v>
      </c>
      <c r="J32" t="s">
        <v>24</v>
      </c>
      <c r="K32" t="s">
        <v>143</v>
      </c>
      <c r="L32" t="s">
        <v>137</v>
      </c>
    </row>
    <row r="33" spans="1:12" x14ac:dyDescent="0.25">
      <c r="A33">
        <v>38</v>
      </c>
      <c r="B33" t="s">
        <v>26</v>
      </c>
      <c r="C33" t="s">
        <v>53</v>
      </c>
      <c r="D33">
        <v>17475</v>
      </c>
      <c r="E33">
        <v>8737.5</v>
      </c>
      <c r="F33">
        <v>3495</v>
      </c>
      <c r="G33">
        <v>176</v>
      </c>
      <c r="H33">
        <v>809.76</v>
      </c>
      <c r="I33" t="s">
        <v>15</v>
      </c>
      <c r="J33" t="s">
        <v>13</v>
      </c>
      <c r="K33" t="s">
        <v>140</v>
      </c>
      <c r="L33" t="s">
        <v>138</v>
      </c>
    </row>
    <row r="34" spans="1:12" x14ac:dyDescent="0.25">
      <c r="A34">
        <v>39</v>
      </c>
      <c r="B34" t="s">
        <v>26</v>
      </c>
      <c r="C34" t="s">
        <v>54</v>
      </c>
      <c r="D34">
        <v>14468</v>
      </c>
      <c r="E34">
        <v>7234</v>
      </c>
      <c r="F34">
        <v>2893.6</v>
      </c>
      <c r="G34">
        <v>308</v>
      </c>
      <c r="H34">
        <v>745.92</v>
      </c>
      <c r="I34" t="s">
        <v>15</v>
      </c>
      <c r="J34" t="s">
        <v>37</v>
      </c>
      <c r="K34" t="s">
        <v>142</v>
      </c>
      <c r="L34" t="s">
        <v>138</v>
      </c>
    </row>
    <row r="35" spans="1:12" x14ac:dyDescent="0.25">
      <c r="A35">
        <v>44</v>
      </c>
      <c r="B35" t="s">
        <v>10</v>
      </c>
      <c r="C35" t="s">
        <v>55</v>
      </c>
      <c r="D35">
        <v>17930</v>
      </c>
      <c r="E35">
        <v>8965</v>
      </c>
      <c r="F35">
        <v>3586</v>
      </c>
      <c r="G35">
        <v>308</v>
      </c>
      <c r="H35">
        <v>735.84</v>
      </c>
      <c r="I35" t="s">
        <v>15</v>
      </c>
      <c r="J35" t="s">
        <v>13</v>
      </c>
      <c r="K35" t="s">
        <v>140</v>
      </c>
      <c r="L35" t="s">
        <v>137</v>
      </c>
    </row>
    <row r="36" spans="1:12" x14ac:dyDescent="0.25">
      <c r="A36">
        <v>45</v>
      </c>
      <c r="B36" t="s">
        <v>10</v>
      </c>
      <c r="C36" t="s">
        <v>56</v>
      </c>
      <c r="D36">
        <v>3374</v>
      </c>
      <c r="E36">
        <v>1687</v>
      </c>
      <c r="F36">
        <v>674.8</v>
      </c>
      <c r="G36">
        <v>286</v>
      </c>
      <c r="H36">
        <v>520.79999999999995</v>
      </c>
      <c r="I36" t="s">
        <v>20</v>
      </c>
      <c r="J36" t="s">
        <v>37</v>
      </c>
      <c r="K36" t="s">
        <v>142</v>
      </c>
      <c r="L36" t="s">
        <v>138</v>
      </c>
    </row>
    <row r="37" spans="1:12" x14ac:dyDescent="0.25">
      <c r="A37">
        <v>46</v>
      </c>
      <c r="B37" t="s">
        <v>10</v>
      </c>
      <c r="C37" t="s">
        <v>57</v>
      </c>
      <c r="D37">
        <v>20030</v>
      </c>
      <c r="E37">
        <v>10015</v>
      </c>
      <c r="F37">
        <v>4006</v>
      </c>
      <c r="G37">
        <v>308</v>
      </c>
      <c r="H37">
        <v>628.32000000000005</v>
      </c>
      <c r="I37" t="s">
        <v>12</v>
      </c>
      <c r="J37" t="s">
        <v>18</v>
      </c>
      <c r="K37" t="s">
        <v>144</v>
      </c>
      <c r="L37" t="s">
        <v>137</v>
      </c>
    </row>
    <row r="38" spans="1:12" x14ac:dyDescent="0.25">
      <c r="A38">
        <v>47</v>
      </c>
      <c r="B38" t="s">
        <v>26</v>
      </c>
      <c r="C38" t="s">
        <v>58</v>
      </c>
      <c r="D38">
        <v>7480</v>
      </c>
      <c r="E38">
        <v>3740</v>
      </c>
      <c r="F38">
        <v>1496</v>
      </c>
      <c r="G38">
        <v>264</v>
      </c>
      <c r="H38">
        <v>779.52</v>
      </c>
      <c r="I38" t="s">
        <v>29</v>
      </c>
      <c r="J38" t="s">
        <v>13</v>
      </c>
      <c r="K38" t="s">
        <v>140</v>
      </c>
      <c r="L38" t="s">
        <v>138</v>
      </c>
    </row>
    <row r="39" spans="1:12" x14ac:dyDescent="0.25">
      <c r="A39">
        <v>48</v>
      </c>
      <c r="B39" t="s">
        <v>26</v>
      </c>
      <c r="C39" t="s">
        <v>59</v>
      </c>
      <c r="D39">
        <v>3947</v>
      </c>
      <c r="E39">
        <v>1973.5</v>
      </c>
      <c r="F39">
        <v>789.4</v>
      </c>
      <c r="G39">
        <v>176</v>
      </c>
      <c r="H39">
        <v>829.92</v>
      </c>
      <c r="I39" t="s">
        <v>15</v>
      </c>
      <c r="J39" t="s">
        <v>24</v>
      </c>
      <c r="K39" t="s">
        <v>143</v>
      </c>
      <c r="L39" t="s">
        <v>138</v>
      </c>
    </row>
    <row r="40" spans="1:12" x14ac:dyDescent="0.25">
      <c r="A40">
        <v>49</v>
      </c>
      <c r="B40" t="s">
        <v>10</v>
      </c>
      <c r="C40" t="s">
        <v>60</v>
      </c>
      <c r="D40">
        <v>24509</v>
      </c>
      <c r="E40">
        <v>12254.5</v>
      </c>
      <c r="F40">
        <v>4901.8</v>
      </c>
      <c r="G40">
        <v>154</v>
      </c>
      <c r="H40">
        <v>507.36</v>
      </c>
      <c r="I40" t="s">
        <v>12</v>
      </c>
      <c r="J40" t="s">
        <v>24</v>
      </c>
      <c r="K40" t="s">
        <v>143</v>
      </c>
      <c r="L40" t="s">
        <v>137</v>
      </c>
    </row>
    <row r="41" spans="1:12" x14ac:dyDescent="0.25">
      <c r="A41">
        <v>51</v>
      </c>
      <c r="B41" t="s">
        <v>26</v>
      </c>
      <c r="C41" t="s">
        <v>61</v>
      </c>
      <c r="D41">
        <v>12832</v>
      </c>
      <c r="E41">
        <v>6416</v>
      </c>
      <c r="F41">
        <v>2566.4</v>
      </c>
      <c r="G41">
        <v>242</v>
      </c>
      <c r="H41">
        <v>799.68</v>
      </c>
      <c r="I41" t="s">
        <v>15</v>
      </c>
      <c r="J41" t="s">
        <v>18</v>
      </c>
      <c r="K41" t="s">
        <v>144</v>
      </c>
      <c r="L41" t="s">
        <v>138</v>
      </c>
    </row>
    <row r="42" spans="1:12" x14ac:dyDescent="0.25">
      <c r="A42">
        <v>52</v>
      </c>
      <c r="B42" t="s">
        <v>26</v>
      </c>
      <c r="C42" t="s">
        <v>62</v>
      </c>
      <c r="D42">
        <v>20951</v>
      </c>
      <c r="E42">
        <v>10475.5</v>
      </c>
      <c r="F42">
        <v>4190.2</v>
      </c>
      <c r="G42">
        <v>308</v>
      </c>
      <c r="H42">
        <v>776.16</v>
      </c>
      <c r="I42" t="s">
        <v>29</v>
      </c>
      <c r="J42" t="s">
        <v>16</v>
      </c>
      <c r="K42" t="s">
        <v>141</v>
      </c>
      <c r="L42" t="s">
        <v>137</v>
      </c>
    </row>
    <row r="43" spans="1:12" x14ac:dyDescent="0.25">
      <c r="A43">
        <v>54</v>
      </c>
      <c r="B43" t="s">
        <v>10</v>
      </c>
      <c r="C43" t="s">
        <v>63</v>
      </c>
      <c r="D43">
        <v>23391</v>
      </c>
      <c r="E43">
        <v>11695.5</v>
      </c>
      <c r="F43">
        <v>4678.2</v>
      </c>
      <c r="G43">
        <v>220</v>
      </c>
      <c r="H43">
        <v>658.56</v>
      </c>
      <c r="I43" t="s">
        <v>15</v>
      </c>
      <c r="J43" t="s">
        <v>18</v>
      </c>
      <c r="K43" t="s">
        <v>144</v>
      </c>
      <c r="L43" t="s">
        <v>138</v>
      </c>
    </row>
    <row r="44" spans="1:12" x14ac:dyDescent="0.25">
      <c r="A44">
        <v>56</v>
      </c>
      <c r="B44" t="s">
        <v>26</v>
      </c>
      <c r="C44" t="s">
        <v>64</v>
      </c>
      <c r="D44">
        <v>19297</v>
      </c>
      <c r="E44">
        <v>9648.5</v>
      </c>
      <c r="F44">
        <v>3859.4</v>
      </c>
      <c r="G44">
        <v>154</v>
      </c>
      <c r="H44">
        <v>557.76</v>
      </c>
      <c r="I44" t="s">
        <v>15</v>
      </c>
      <c r="J44" t="s">
        <v>37</v>
      </c>
      <c r="K44" t="s">
        <v>142</v>
      </c>
      <c r="L44" t="s">
        <v>138</v>
      </c>
    </row>
    <row r="45" spans="1:12" x14ac:dyDescent="0.25">
      <c r="A45">
        <v>57</v>
      </c>
      <c r="B45" t="s">
        <v>10</v>
      </c>
      <c r="C45" t="s">
        <v>65</v>
      </c>
      <c r="D45">
        <v>24482</v>
      </c>
      <c r="E45">
        <v>12241</v>
      </c>
      <c r="F45">
        <v>4896.3999999999996</v>
      </c>
      <c r="G45">
        <v>220</v>
      </c>
      <c r="H45">
        <v>661.92</v>
      </c>
      <c r="I45" t="s">
        <v>15</v>
      </c>
      <c r="J45" t="s">
        <v>13</v>
      </c>
      <c r="K45" t="s">
        <v>140</v>
      </c>
      <c r="L45" t="s">
        <v>137</v>
      </c>
    </row>
    <row r="46" spans="1:12" x14ac:dyDescent="0.25">
      <c r="A46">
        <v>58</v>
      </c>
      <c r="B46" t="s">
        <v>10</v>
      </c>
      <c r="C46" t="s">
        <v>66</v>
      </c>
      <c r="D46">
        <v>7049</v>
      </c>
      <c r="E46">
        <v>3524.5</v>
      </c>
      <c r="F46">
        <v>1409.8</v>
      </c>
      <c r="G46">
        <v>286</v>
      </c>
      <c r="H46">
        <v>759.36</v>
      </c>
      <c r="I46" t="s">
        <v>20</v>
      </c>
      <c r="J46" t="s">
        <v>16</v>
      </c>
      <c r="K46" t="s">
        <v>141</v>
      </c>
      <c r="L46" t="s">
        <v>138</v>
      </c>
    </row>
    <row r="47" spans="1:12" x14ac:dyDescent="0.25">
      <c r="A47">
        <v>60</v>
      </c>
      <c r="B47" t="s">
        <v>26</v>
      </c>
      <c r="C47" t="s">
        <v>67</v>
      </c>
      <c r="D47">
        <v>19379</v>
      </c>
      <c r="E47">
        <v>9689.5</v>
      </c>
      <c r="F47">
        <v>3875.8</v>
      </c>
      <c r="G47">
        <v>286</v>
      </c>
      <c r="H47">
        <v>792.96</v>
      </c>
      <c r="I47" t="s">
        <v>20</v>
      </c>
      <c r="J47" t="s">
        <v>16</v>
      </c>
      <c r="K47" t="s">
        <v>141</v>
      </c>
      <c r="L47" t="s">
        <v>137</v>
      </c>
    </row>
    <row r="48" spans="1:12" x14ac:dyDescent="0.25">
      <c r="A48">
        <v>61</v>
      </c>
      <c r="B48" t="s">
        <v>10</v>
      </c>
      <c r="C48" t="s">
        <v>68</v>
      </c>
      <c r="D48">
        <v>13008</v>
      </c>
      <c r="E48">
        <v>6504</v>
      </c>
      <c r="F48">
        <v>2601.6</v>
      </c>
      <c r="G48">
        <v>308</v>
      </c>
      <c r="H48">
        <v>517.44000000000005</v>
      </c>
      <c r="I48" t="s">
        <v>15</v>
      </c>
      <c r="J48" t="s">
        <v>16</v>
      </c>
      <c r="K48" t="s">
        <v>141</v>
      </c>
      <c r="L48" t="s">
        <v>138</v>
      </c>
    </row>
    <row r="49" spans="1:12" x14ac:dyDescent="0.25">
      <c r="A49">
        <v>62</v>
      </c>
      <c r="B49" t="s">
        <v>10</v>
      </c>
      <c r="C49" t="s">
        <v>69</v>
      </c>
      <c r="D49">
        <v>19843</v>
      </c>
      <c r="E49">
        <v>9921.5</v>
      </c>
      <c r="F49">
        <v>3968.6</v>
      </c>
      <c r="G49">
        <v>154</v>
      </c>
      <c r="H49">
        <v>540.96</v>
      </c>
      <c r="I49" t="s">
        <v>29</v>
      </c>
      <c r="J49" t="s">
        <v>37</v>
      </c>
      <c r="K49" t="s">
        <v>142</v>
      </c>
      <c r="L49" t="s">
        <v>138</v>
      </c>
    </row>
    <row r="50" spans="1:12" x14ac:dyDescent="0.25">
      <c r="A50">
        <v>63</v>
      </c>
      <c r="B50" t="s">
        <v>26</v>
      </c>
      <c r="C50" t="s">
        <v>70</v>
      </c>
      <c r="D50">
        <v>11983</v>
      </c>
      <c r="E50">
        <v>5991.5</v>
      </c>
      <c r="F50">
        <v>2396.6</v>
      </c>
      <c r="G50">
        <v>264</v>
      </c>
      <c r="H50">
        <v>826.56</v>
      </c>
      <c r="I50" t="s">
        <v>20</v>
      </c>
      <c r="J50" t="s">
        <v>18</v>
      </c>
      <c r="K50" t="s">
        <v>144</v>
      </c>
      <c r="L50" t="s">
        <v>137</v>
      </c>
    </row>
    <row r="51" spans="1:12" x14ac:dyDescent="0.25">
      <c r="A51">
        <v>64</v>
      </c>
      <c r="B51" t="s">
        <v>10</v>
      </c>
      <c r="C51" t="s">
        <v>71</v>
      </c>
      <c r="D51">
        <v>16484</v>
      </c>
      <c r="E51">
        <v>8242</v>
      </c>
      <c r="F51">
        <v>3296.8</v>
      </c>
      <c r="G51">
        <v>264</v>
      </c>
      <c r="H51">
        <v>591.36</v>
      </c>
      <c r="I51" t="s">
        <v>15</v>
      </c>
      <c r="J51" t="s">
        <v>13</v>
      </c>
      <c r="K51" t="s">
        <v>140</v>
      </c>
      <c r="L51" t="s">
        <v>138</v>
      </c>
    </row>
    <row r="52" spans="1:12" x14ac:dyDescent="0.25">
      <c r="A52">
        <v>65</v>
      </c>
      <c r="B52" t="s">
        <v>10</v>
      </c>
      <c r="C52" t="s">
        <v>72</v>
      </c>
      <c r="D52">
        <v>11596</v>
      </c>
      <c r="E52">
        <v>5798</v>
      </c>
      <c r="F52">
        <v>2319.1999999999998</v>
      </c>
      <c r="G52">
        <v>198</v>
      </c>
      <c r="H52">
        <v>504</v>
      </c>
      <c r="I52" t="s">
        <v>29</v>
      </c>
      <c r="J52" t="s">
        <v>37</v>
      </c>
      <c r="K52" t="s">
        <v>142</v>
      </c>
      <c r="L52" t="s">
        <v>137</v>
      </c>
    </row>
    <row r="53" spans="1:12" x14ac:dyDescent="0.25">
      <c r="A53">
        <v>66</v>
      </c>
      <c r="B53" t="s">
        <v>26</v>
      </c>
      <c r="C53" t="s">
        <v>73</v>
      </c>
      <c r="D53">
        <v>19441</v>
      </c>
      <c r="E53">
        <v>9720.5</v>
      </c>
      <c r="F53">
        <v>3888.2</v>
      </c>
      <c r="G53">
        <v>242</v>
      </c>
      <c r="H53">
        <v>819.84</v>
      </c>
      <c r="I53" t="s">
        <v>15</v>
      </c>
      <c r="J53" t="s">
        <v>16</v>
      </c>
      <c r="K53" t="s">
        <v>141</v>
      </c>
      <c r="L53" t="s">
        <v>138</v>
      </c>
    </row>
    <row r="54" spans="1:12" x14ac:dyDescent="0.25">
      <c r="A54">
        <v>67</v>
      </c>
      <c r="B54" t="s">
        <v>10</v>
      </c>
      <c r="C54" t="s">
        <v>74</v>
      </c>
      <c r="D54">
        <v>12054</v>
      </c>
      <c r="E54">
        <v>6027</v>
      </c>
      <c r="F54">
        <v>2410.8000000000002</v>
      </c>
      <c r="G54">
        <v>308</v>
      </c>
      <c r="H54">
        <v>829.92</v>
      </c>
      <c r="I54" t="s">
        <v>29</v>
      </c>
      <c r="J54" t="s">
        <v>24</v>
      </c>
      <c r="K54" t="s">
        <v>143</v>
      </c>
      <c r="L54" t="s">
        <v>138</v>
      </c>
    </row>
    <row r="55" spans="1:12" x14ac:dyDescent="0.25">
      <c r="A55">
        <v>68</v>
      </c>
      <c r="B55" t="s">
        <v>26</v>
      </c>
      <c r="C55" t="s">
        <v>75</v>
      </c>
      <c r="D55">
        <v>17943</v>
      </c>
      <c r="E55">
        <v>8971.5</v>
      </c>
      <c r="F55">
        <v>3588.6</v>
      </c>
      <c r="G55">
        <v>264</v>
      </c>
      <c r="H55">
        <v>729.12</v>
      </c>
      <c r="I55" t="s">
        <v>20</v>
      </c>
      <c r="J55" t="s">
        <v>24</v>
      </c>
      <c r="K55" t="s">
        <v>143</v>
      </c>
      <c r="L55" t="s">
        <v>137</v>
      </c>
    </row>
    <row r="56" spans="1:12" x14ac:dyDescent="0.25">
      <c r="A56">
        <v>69</v>
      </c>
      <c r="B56" t="s">
        <v>26</v>
      </c>
      <c r="C56" t="s">
        <v>76</v>
      </c>
      <c r="D56">
        <v>4811</v>
      </c>
      <c r="E56">
        <v>2405.5</v>
      </c>
      <c r="F56">
        <v>962.2</v>
      </c>
      <c r="G56">
        <v>220</v>
      </c>
      <c r="H56">
        <v>604.79999999999995</v>
      </c>
      <c r="I56" t="s">
        <v>29</v>
      </c>
      <c r="J56" t="s">
        <v>18</v>
      </c>
      <c r="K56" t="s">
        <v>144</v>
      </c>
      <c r="L56" t="s">
        <v>138</v>
      </c>
    </row>
    <row r="57" spans="1:12" x14ac:dyDescent="0.25">
      <c r="A57">
        <v>70</v>
      </c>
      <c r="B57" t="s">
        <v>26</v>
      </c>
      <c r="C57" t="s">
        <v>77</v>
      </c>
      <c r="D57">
        <v>3391</v>
      </c>
      <c r="E57">
        <v>1695.5</v>
      </c>
      <c r="F57">
        <v>678.2</v>
      </c>
      <c r="G57">
        <v>176</v>
      </c>
      <c r="H57">
        <v>584.64</v>
      </c>
      <c r="I57" t="s">
        <v>15</v>
      </c>
      <c r="J57" t="s">
        <v>13</v>
      </c>
      <c r="K57" t="s">
        <v>140</v>
      </c>
      <c r="L57" t="s">
        <v>137</v>
      </c>
    </row>
    <row r="58" spans="1:12" x14ac:dyDescent="0.25">
      <c r="A58">
        <v>71</v>
      </c>
      <c r="B58" t="s">
        <v>26</v>
      </c>
      <c r="C58" t="s">
        <v>78</v>
      </c>
      <c r="D58">
        <v>16054</v>
      </c>
      <c r="E58">
        <v>8027</v>
      </c>
      <c r="F58">
        <v>3210.8</v>
      </c>
      <c r="G58">
        <v>176</v>
      </c>
      <c r="H58">
        <v>682.08</v>
      </c>
      <c r="I58" t="s">
        <v>20</v>
      </c>
      <c r="J58" t="s">
        <v>13</v>
      </c>
      <c r="K58" t="s">
        <v>140</v>
      </c>
      <c r="L58" t="s">
        <v>138</v>
      </c>
    </row>
    <row r="59" spans="1:12" x14ac:dyDescent="0.25">
      <c r="A59">
        <v>72</v>
      </c>
      <c r="B59" t="s">
        <v>26</v>
      </c>
      <c r="C59" t="s">
        <v>79</v>
      </c>
      <c r="D59">
        <v>11867</v>
      </c>
      <c r="E59">
        <v>5933.5</v>
      </c>
      <c r="F59">
        <v>2373.4</v>
      </c>
      <c r="G59">
        <v>264</v>
      </c>
      <c r="H59">
        <v>524.16</v>
      </c>
      <c r="I59" t="s">
        <v>20</v>
      </c>
      <c r="J59" t="s">
        <v>16</v>
      </c>
      <c r="K59" t="s">
        <v>141</v>
      </c>
      <c r="L59" t="s">
        <v>138</v>
      </c>
    </row>
    <row r="60" spans="1:12" x14ac:dyDescent="0.25">
      <c r="A60">
        <v>73</v>
      </c>
      <c r="B60" t="s">
        <v>26</v>
      </c>
      <c r="C60" t="s">
        <v>80</v>
      </c>
      <c r="D60">
        <v>2439</v>
      </c>
      <c r="E60">
        <v>1219.5</v>
      </c>
      <c r="F60">
        <v>487.8</v>
      </c>
      <c r="G60">
        <v>264</v>
      </c>
      <c r="H60">
        <v>692.16</v>
      </c>
      <c r="I60" t="s">
        <v>20</v>
      </c>
      <c r="J60" t="s">
        <v>37</v>
      </c>
      <c r="K60" t="s">
        <v>142</v>
      </c>
      <c r="L60" t="s">
        <v>137</v>
      </c>
    </row>
    <row r="61" spans="1:12" x14ac:dyDescent="0.25">
      <c r="A61">
        <v>74</v>
      </c>
      <c r="B61" t="s">
        <v>26</v>
      </c>
      <c r="C61" t="s">
        <v>81</v>
      </c>
      <c r="D61">
        <v>8831</v>
      </c>
      <c r="E61">
        <v>4415.5</v>
      </c>
      <c r="F61">
        <v>1766.2</v>
      </c>
      <c r="G61">
        <v>264</v>
      </c>
      <c r="H61">
        <v>668.64</v>
      </c>
      <c r="I61" t="s">
        <v>15</v>
      </c>
      <c r="J61" t="s">
        <v>24</v>
      </c>
      <c r="K61" t="s">
        <v>143</v>
      </c>
      <c r="L61" t="s">
        <v>138</v>
      </c>
    </row>
    <row r="62" spans="1:12" x14ac:dyDescent="0.25">
      <c r="A62">
        <v>76</v>
      </c>
      <c r="B62" t="s">
        <v>10</v>
      </c>
      <c r="C62" t="s">
        <v>82</v>
      </c>
      <c r="D62">
        <v>19621</v>
      </c>
      <c r="E62">
        <v>9810.5</v>
      </c>
      <c r="F62">
        <v>3924.2</v>
      </c>
      <c r="G62">
        <v>154</v>
      </c>
      <c r="H62">
        <v>611.52</v>
      </c>
      <c r="I62" t="s">
        <v>20</v>
      </c>
      <c r="J62" t="s">
        <v>18</v>
      </c>
      <c r="K62" t="s">
        <v>144</v>
      </c>
      <c r="L62" t="s">
        <v>137</v>
      </c>
    </row>
    <row r="63" spans="1:12" x14ac:dyDescent="0.25">
      <c r="A63">
        <v>77</v>
      </c>
      <c r="B63" t="s">
        <v>26</v>
      </c>
      <c r="C63" t="s">
        <v>83</v>
      </c>
      <c r="D63">
        <v>20048</v>
      </c>
      <c r="E63">
        <v>10024</v>
      </c>
      <c r="F63">
        <v>4009.6</v>
      </c>
      <c r="G63">
        <v>154</v>
      </c>
      <c r="H63">
        <v>826.56</v>
      </c>
      <c r="I63" t="s">
        <v>20</v>
      </c>
      <c r="J63" t="s">
        <v>18</v>
      </c>
      <c r="K63" t="s">
        <v>144</v>
      </c>
      <c r="L63" t="s">
        <v>138</v>
      </c>
    </row>
    <row r="64" spans="1:12" x14ac:dyDescent="0.25">
      <c r="A64">
        <v>78</v>
      </c>
      <c r="B64" t="s">
        <v>26</v>
      </c>
      <c r="C64" t="s">
        <v>84</v>
      </c>
      <c r="D64">
        <v>19086</v>
      </c>
      <c r="E64">
        <v>9543</v>
      </c>
      <c r="F64">
        <v>3817.2</v>
      </c>
      <c r="G64">
        <v>264</v>
      </c>
      <c r="H64">
        <v>514.08000000000004</v>
      </c>
      <c r="I64" t="s">
        <v>20</v>
      </c>
      <c r="J64" t="s">
        <v>37</v>
      </c>
      <c r="K64" t="s">
        <v>142</v>
      </c>
      <c r="L64" t="s">
        <v>138</v>
      </c>
    </row>
    <row r="65" spans="1:12" x14ac:dyDescent="0.25">
      <c r="A65">
        <v>79</v>
      </c>
      <c r="B65" t="s">
        <v>26</v>
      </c>
      <c r="C65" t="s">
        <v>85</v>
      </c>
      <c r="D65">
        <v>17207</v>
      </c>
      <c r="E65">
        <v>8603.5</v>
      </c>
      <c r="F65">
        <v>3441.4</v>
      </c>
      <c r="G65">
        <v>198</v>
      </c>
      <c r="H65">
        <v>688.8</v>
      </c>
      <c r="I65" t="s">
        <v>12</v>
      </c>
      <c r="J65" t="s">
        <v>13</v>
      </c>
      <c r="K65" t="s">
        <v>140</v>
      </c>
      <c r="L65" t="s">
        <v>137</v>
      </c>
    </row>
    <row r="66" spans="1:12" x14ac:dyDescent="0.25">
      <c r="A66">
        <v>80</v>
      </c>
      <c r="B66" t="s">
        <v>26</v>
      </c>
      <c r="C66" t="s">
        <v>86</v>
      </c>
      <c r="D66">
        <v>7833</v>
      </c>
      <c r="E66">
        <v>3916.5</v>
      </c>
      <c r="F66">
        <v>1566.6</v>
      </c>
      <c r="G66">
        <v>220</v>
      </c>
      <c r="H66">
        <v>517.44000000000005</v>
      </c>
      <c r="I66" t="s">
        <v>20</v>
      </c>
      <c r="J66" t="s">
        <v>37</v>
      </c>
      <c r="K66" t="s">
        <v>142</v>
      </c>
      <c r="L66" t="s">
        <v>138</v>
      </c>
    </row>
    <row r="67" spans="1:12" x14ac:dyDescent="0.25">
      <c r="A67">
        <v>81</v>
      </c>
      <c r="B67" t="s">
        <v>10</v>
      </c>
      <c r="C67" t="s">
        <v>87</v>
      </c>
      <c r="D67">
        <v>12377</v>
      </c>
      <c r="E67">
        <v>6188.5</v>
      </c>
      <c r="F67">
        <v>2475.4</v>
      </c>
      <c r="G67">
        <v>308</v>
      </c>
      <c r="H67">
        <v>766.08</v>
      </c>
      <c r="I67" t="s">
        <v>29</v>
      </c>
      <c r="J67" t="s">
        <v>16</v>
      </c>
      <c r="K67" t="s">
        <v>141</v>
      </c>
      <c r="L67" t="s">
        <v>137</v>
      </c>
    </row>
    <row r="68" spans="1:12" x14ac:dyDescent="0.25">
      <c r="A68">
        <v>83</v>
      </c>
      <c r="B68" t="s">
        <v>26</v>
      </c>
      <c r="C68" t="s">
        <v>88</v>
      </c>
      <c r="D68">
        <v>6708</v>
      </c>
      <c r="E68">
        <v>3354</v>
      </c>
      <c r="F68">
        <v>1341.6</v>
      </c>
      <c r="G68">
        <v>198</v>
      </c>
      <c r="H68">
        <v>665.28</v>
      </c>
      <c r="I68" t="s">
        <v>15</v>
      </c>
      <c r="J68" t="s">
        <v>18</v>
      </c>
      <c r="K68" t="s">
        <v>144</v>
      </c>
      <c r="L68" t="s">
        <v>138</v>
      </c>
    </row>
    <row r="69" spans="1:12" x14ac:dyDescent="0.25">
      <c r="A69">
        <v>84</v>
      </c>
      <c r="B69" t="s">
        <v>26</v>
      </c>
      <c r="C69" t="s">
        <v>89</v>
      </c>
      <c r="D69">
        <v>9326</v>
      </c>
      <c r="E69">
        <v>4663</v>
      </c>
      <c r="F69">
        <v>1865.2</v>
      </c>
      <c r="G69">
        <v>220</v>
      </c>
      <c r="H69">
        <v>588</v>
      </c>
      <c r="I69" t="s">
        <v>20</v>
      </c>
      <c r="J69" t="s">
        <v>16</v>
      </c>
      <c r="K69" t="s">
        <v>141</v>
      </c>
      <c r="L69" t="s">
        <v>138</v>
      </c>
    </row>
    <row r="70" spans="1:12" x14ac:dyDescent="0.25">
      <c r="A70">
        <v>85</v>
      </c>
      <c r="B70" t="s">
        <v>10</v>
      </c>
      <c r="C70" t="s">
        <v>90</v>
      </c>
      <c r="D70">
        <v>20377</v>
      </c>
      <c r="E70">
        <v>10188.5</v>
      </c>
      <c r="F70">
        <v>4075.4</v>
      </c>
      <c r="G70">
        <v>286</v>
      </c>
      <c r="H70">
        <v>816.48</v>
      </c>
      <c r="I70" t="s">
        <v>15</v>
      </c>
      <c r="J70" t="s">
        <v>13</v>
      </c>
      <c r="K70" t="s">
        <v>140</v>
      </c>
      <c r="L70" t="s">
        <v>137</v>
      </c>
    </row>
    <row r="71" spans="1:12" x14ac:dyDescent="0.25">
      <c r="A71">
        <v>86</v>
      </c>
      <c r="B71" t="s">
        <v>10</v>
      </c>
      <c r="C71" t="s">
        <v>91</v>
      </c>
      <c r="D71">
        <v>9062</v>
      </c>
      <c r="E71">
        <v>4531</v>
      </c>
      <c r="F71">
        <v>1812.4</v>
      </c>
      <c r="G71">
        <v>308</v>
      </c>
      <c r="H71">
        <v>688.8</v>
      </c>
      <c r="I71" t="s">
        <v>15</v>
      </c>
      <c r="J71" t="s">
        <v>18</v>
      </c>
      <c r="K71" t="s">
        <v>144</v>
      </c>
      <c r="L71" t="s">
        <v>138</v>
      </c>
    </row>
    <row r="72" spans="1:12" x14ac:dyDescent="0.25">
      <c r="A72">
        <v>88</v>
      </c>
      <c r="B72" t="s">
        <v>26</v>
      </c>
      <c r="C72" t="s">
        <v>92</v>
      </c>
      <c r="D72">
        <v>4182</v>
      </c>
      <c r="E72">
        <v>2091</v>
      </c>
      <c r="F72">
        <v>836.4</v>
      </c>
      <c r="G72">
        <v>286</v>
      </c>
      <c r="H72">
        <v>517.44000000000005</v>
      </c>
      <c r="I72" t="s">
        <v>32</v>
      </c>
      <c r="J72" t="s">
        <v>18</v>
      </c>
      <c r="K72" t="s">
        <v>144</v>
      </c>
      <c r="L72" t="s">
        <v>137</v>
      </c>
    </row>
    <row r="73" spans="1:12" x14ac:dyDescent="0.25">
      <c r="A73">
        <v>90</v>
      </c>
      <c r="B73" t="s">
        <v>26</v>
      </c>
      <c r="C73" t="s">
        <v>93</v>
      </c>
      <c r="D73">
        <v>12101</v>
      </c>
      <c r="E73">
        <v>6050.5</v>
      </c>
      <c r="F73">
        <v>2420.1999999999998</v>
      </c>
      <c r="G73">
        <v>176</v>
      </c>
      <c r="H73">
        <v>591.36</v>
      </c>
      <c r="I73" t="s">
        <v>15</v>
      </c>
      <c r="J73" t="s">
        <v>18</v>
      </c>
      <c r="K73" t="s">
        <v>144</v>
      </c>
      <c r="L73" t="s">
        <v>138</v>
      </c>
    </row>
    <row r="74" spans="1:12" x14ac:dyDescent="0.25">
      <c r="A74">
        <v>91</v>
      </c>
      <c r="B74" t="s">
        <v>26</v>
      </c>
      <c r="C74" t="s">
        <v>94</v>
      </c>
      <c r="D74">
        <v>2247</v>
      </c>
      <c r="E74">
        <v>1123.5</v>
      </c>
      <c r="F74">
        <v>449.4</v>
      </c>
      <c r="G74">
        <v>264</v>
      </c>
      <c r="H74">
        <v>829.92</v>
      </c>
      <c r="I74" t="s">
        <v>29</v>
      </c>
      <c r="J74" t="s">
        <v>37</v>
      </c>
      <c r="K74" t="s">
        <v>142</v>
      </c>
      <c r="L74" t="s">
        <v>138</v>
      </c>
    </row>
    <row r="75" spans="1:12" x14ac:dyDescent="0.25">
      <c r="A75">
        <v>92</v>
      </c>
      <c r="B75" t="s">
        <v>26</v>
      </c>
      <c r="C75" t="s">
        <v>95</v>
      </c>
      <c r="D75">
        <v>15433</v>
      </c>
      <c r="E75">
        <v>7716.5</v>
      </c>
      <c r="F75">
        <v>3086.6</v>
      </c>
      <c r="G75">
        <v>308</v>
      </c>
      <c r="H75">
        <v>769.44</v>
      </c>
      <c r="I75" t="s">
        <v>15</v>
      </c>
      <c r="J75" t="s">
        <v>13</v>
      </c>
      <c r="K75" t="s">
        <v>140</v>
      </c>
      <c r="L75" t="s">
        <v>137</v>
      </c>
    </row>
    <row r="76" spans="1:12" x14ac:dyDescent="0.25">
      <c r="A76">
        <v>93</v>
      </c>
      <c r="B76" t="s">
        <v>26</v>
      </c>
      <c r="C76" t="s">
        <v>96</v>
      </c>
      <c r="D76">
        <v>4933</v>
      </c>
      <c r="E76">
        <v>2466.5</v>
      </c>
      <c r="F76">
        <v>986.6</v>
      </c>
      <c r="G76">
        <v>198</v>
      </c>
      <c r="H76">
        <v>756</v>
      </c>
      <c r="I76" t="s">
        <v>20</v>
      </c>
      <c r="J76" t="s">
        <v>24</v>
      </c>
      <c r="K76" t="s">
        <v>143</v>
      </c>
      <c r="L76" t="s">
        <v>138</v>
      </c>
    </row>
    <row r="77" spans="1:12" x14ac:dyDescent="0.25">
      <c r="A77">
        <v>94</v>
      </c>
      <c r="B77" t="s">
        <v>10</v>
      </c>
      <c r="C77" t="s">
        <v>97</v>
      </c>
      <c r="D77">
        <v>23792</v>
      </c>
      <c r="E77">
        <v>11896</v>
      </c>
      <c r="F77">
        <v>4758.3999999999996</v>
      </c>
      <c r="G77">
        <v>220</v>
      </c>
      <c r="H77">
        <v>769.44</v>
      </c>
      <c r="I77" t="s">
        <v>29</v>
      </c>
      <c r="J77" t="s">
        <v>13</v>
      </c>
      <c r="K77" t="s">
        <v>140</v>
      </c>
      <c r="L77" t="s">
        <v>137</v>
      </c>
    </row>
    <row r="78" spans="1:12" x14ac:dyDescent="0.25">
      <c r="A78">
        <v>97</v>
      </c>
      <c r="B78" t="s">
        <v>10</v>
      </c>
      <c r="C78" t="s">
        <v>98</v>
      </c>
      <c r="D78">
        <v>22386</v>
      </c>
      <c r="E78">
        <v>11193</v>
      </c>
      <c r="F78">
        <v>4477.2</v>
      </c>
      <c r="G78">
        <v>264</v>
      </c>
      <c r="H78">
        <v>621.6</v>
      </c>
      <c r="I78" t="s">
        <v>15</v>
      </c>
      <c r="J78" t="s">
        <v>13</v>
      </c>
      <c r="K78" t="s">
        <v>140</v>
      </c>
      <c r="L78" t="s">
        <v>138</v>
      </c>
    </row>
    <row r="79" spans="1:12" x14ac:dyDescent="0.25">
      <c r="A79">
        <v>98</v>
      </c>
      <c r="B79" t="s">
        <v>10</v>
      </c>
      <c r="C79" t="s">
        <v>99</v>
      </c>
      <c r="D79">
        <v>5026</v>
      </c>
      <c r="E79">
        <v>2513</v>
      </c>
      <c r="F79">
        <v>1005.2</v>
      </c>
      <c r="G79">
        <v>242</v>
      </c>
      <c r="H79">
        <v>520.79999999999995</v>
      </c>
      <c r="I79" t="s">
        <v>32</v>
      </c>
      <c r="J79" t="s">
        <v>37</v>
      </c>
      <c r="K79" t="s">
        <v>142</v>
      </c>
      <c r="L79" t="s">
        <v>138</v>
      </c>
    </row>
    <row r="80" spans="1:12" x14ac:dyDescent="0.25">
      <c r="A80">
        <v>99</v>
      </c>
      <c r="B80" t="s">
        <v>10</v>
      </c>
      <c r="C80" t="s">
        <v>100</v>
      </c>
      <c r="D80">
        <v>18763</v>
      </c>
      <c r="E80">
        <v>9381.5</v>
      </c>
      <c r="F80">
        <v>3752.6</v>
      </c>
      <c r="G80">
        <v>154</v>
      </c>
      <c r="H80">
        <v>692.16</v>
      </c>
      <c r="I80" t="s">
        <v>29</v>
      </c>
      <c r="J80" t="s">
        <v>18</v>
      </c>
      <c r="K80" t="s">
        <v>144</v>
      </c>
      <c r="L80" t="s">
        <v>137</v>
      </c>
    </row>
    <row r="81" spans="1:12" x14ac:dyDescent="0.25">
      <c r="A81">
        <v>100</v>
      </c>
      <c r="B81" t="s">
        <v>26</v>
      </c>
      <c r="C81" t="s">
        <v>101</v>
      </c>
      <c r="D81">
        <v>1961</v>
      </c>
      <c r="E81">
        <v>980.5</v>
      </c>
      <c r="F81">
        <v>392.2</v>
      </c>
      <c r="G81">
        <v>286</v>
      </c>
      <c r="H81">
        <v>594.72</v>
      </c>
      <c r="I81" t="s">
        <v>29</v>
      </c>
      <c r="J81" t="s">
        <v>13</v>
      </c>
      <c r="K81" t="s">
        <v>140</v>
      </c>
      <c r="L81" t="s">
        <v>138</v>
      </c>
    </row>
    <row r="82" spans="1:12" x14ac:dyDescent="0.25">
      <c r="A82">
        <v>101</v>
      </c>
      <c r="B82" t="s">
        <v>10</v>
      </c>
      <c r="C82" t="s">
        <v>102</v>
      </c>
      <c r="D82">
        <v>21647</v>
      </c>
      <c r="E82">
        <v>10823.5</v>
      </c>
      <c r="F82">
        <v>4329.3999999999996</v>
      </c>
      <c r="G82">
        <v>308</v>
      </c>
      <c r="H82">
        <v>601.44000000000005</v>
      </c>
      <c r="I82" t="s">
        <v>20</v>
      </c>
      <c r="J82" t="s">
        <v>16</v>
      </c>
      <c r="K82" t="s">
        <v>141</v>
      </c>
      <c r="L82" t="s">
        <v>137</v>
      </c>
    </row>
    <row r="83" spans="1:12" x14ac:dyDescent="0.25">
      <c r="A83">
        <v>102</v>
      </c>
      <c r="B83" t="s">
        <v>10</v>
      </c>
      <c r="C83" t="s">
        <v>103</v>
      </c>
      <c r="D83">
        <v>2378</v>
      </c>
      <c r="E83">
        <v>1189</v>
      </c>
      <c r="F83">
        <v>475.6</v>
      </c>
      <c r="G83">
        <v>220</v>
      </c>
      <c r="H83">
        <v>507.36</v>
      </c>
      <c r="I83" t="s">
        <v>15</v>
      </c>
      <c r="J83" t="s">
        <v>37</v>
      </c>
      <c r="K83" t="s">
        <v>142</v>
      </c>
      <c r="L83" t="s">
        <v>138</v>
      </c>
    </row>
    <row r="84" spans="1:12" x14ac:dyDescent="0.25">
      <c r="A84">
        <v>103</v>
      </c>
      <c r="B84" t="s">
        <v>10</v>
      </c>
      <c r="C84" t="s">
        <v>104</v>
      </c>
      <c r="D84">
        <v>5799</v>
      </c>
      <c r="E84">
        <v>2899.5</v>
      </c>
      <c r="F84">
        <v>1159.8</v>
      </c>
      <c r="G84">
        <v>286</v>
      </c>
      <c r="H84">
        <v>564.48</v>
      </c>
      <c r="I84" t="s">
        <v>32</v>
      </c>
      <c r="J84" t="s">
        <v>37</v>
      </c>
      <c r="K84" t="s">
        <v>142</v>
      </c>
      <c r="L84" t="s">
        <v>138</v>
      </c>
    </row>
    <row r="85" spans="1:12" x14ac:dyDescent="0.25">
      <c r="A85">
        <v>105</v>
      </c>
      <c r="B85" t="s">
        <v>26</v>
      </c>
      <c r="C85" t="s">
        <v>105</v>
      </c>
      <c r="D85">
        <v>21315</v>
      </c>
      <c r="E85">
        <v>10657.5</v>
      </c>
      <c r="F85">
        <v>4263</v>
      </c>
      <c r="G85">
        <v>286</v>
      </c>
      <c r="H85">
        <v>698.88</v>
      </c>
      <c r="I85" t="s">
        <v>15</v>
      </c>
      <c r="J85" t="s">
        <v>37</v>
      </c>
      <c r="K85" t="s">
        <v>142</v>
      </c>
      <c r="L85" t="s">
        <v>137</v>
      </c>
    </row>
    <row r="86" spans="1:12" x14ac:dyDescent="0.25">
      <c r="A86">
        <v>109</v>
      </c>
      <c r="B86" t="s">
        <v>10</v>
      </c>
      <c r="C86" t="s">
        <v>106</v>
      </c>
      <c r="D86">
        <v>15076</v>
      </c>
      <c r="E86">
        <v>7538</v>
      </c>
      <c r="F86">
        <v>3015.2</v>
      </c>
      <c r="G86">
        <v>242</v>
      </c>
      <c r="H86">
        <v>624.96</v>
      </c>
      <c r="I86" t="s">
        <v>32</v>
      </c>
      <c r="J86" t="s">
        <v>16</v>
      </c>
      <c r="K86" t="s">
        <v>141</v>
      </c>
      <c r="L86" t="s">
        <v>138</v>
      </c>
    </row>
    <row r="87" spans="1:12" x14ac:dyDescent="0.25">
      <c r="A87">
        <v>110</v>
      </c>
      <c r="B87" t="s">
        <v>26</v>
      </c>
      <c r="C87" t="s">
        <v>107</v>
      </c>
      <c r="D87">
        <v>5556</v>
      </c>
      <c r="E87">
        <v>2778</v>
      </c>
      <c r="F87">
        <v>1111.2</v>
      </c>
      <c r="G87">
        <v>264</v>
      </c>
      <c r="H87">
        <v>806.4</v>
      </c>
      <c r="I87" t="s">
        <v>15</v>
      </c>
      <c r="J87" t="s">
        <v>13</v>
      </c>
      <c r="K87" t="s">
        <v>140</v>
      </c>
      <c r="L87" t="s">
        <v>137</v>
      </c>
    </row>
    <row r="88" spans="1:12" x14ac:dyDescent="0.25">
      <c r="A88">
        <v>111</v>
      </c>
      <c r="B88" t="s">
        <v>26</v>
      </c>
      <c r="C88" t="s">
        <v>108</v>
      </c>
      <c r="D88">
        <v>9367</v>
      </c>
      <c r="E88">
        <v>4683.5</v>
      </c>
      <c r="F88">
        <v>1873.4</v>
      </c>
      <c r="G88">
        <v>198</v>
      </c>
      <c r="H88">
        <v>554.4</v>
      </c>
      <c r="I88" t="s">
        <v>15</v>
      </c>
      <c r="J88" t="s">
        <v>13</v>
      </c>
      <c r="K88" t="s">
        <v>140</v>
      </c>
      <c r="L88" t="s">
        <v>138</v>
      </c>
    </row>
    <row r="89" spans="1:12" x14ac:dyDescent="0.25">
      <c r="A89">
        <v>112</v>
      </c>
      <c r="B89" t="s">
        <v>26</v>
      </c>
      <c r="C89" t="s">
        <v>109</v>
      </c>
      <c r="D89">
        <v>17393</v>
      </c>
      <c r="E89">
        <v>8696.5</v>
      </c>
      <c r="F89">
        <v>3478.6</v>
      </c>
      <c r="G89">
        <v>264</v>
      </c>
      <c r="H89">
        <v>665.28</v>
      </c>
      <c r="I89" t="s">
        <v>29</v>
      </c>
      <c r="J89" t="s">
        <v>13</v>
      </c>
      <c r="K89" t="s">
        <v>140</v>
      </c>
      <c r="L89" t="s">
        <v>138</v>
      </c>
    </row>
    <row r="90" spans="1:12" x14ac:dyDescent="0.25">
      <c r="A90">
        <v>113</v>
      </c>
      <c r="B90" t="s">
        <v>10</v>
      </c>
      <c r="C90" t="s">
        <v>110</v>
      </c>
      <c r="D90">
        <v>22887</v>
      </c>
      <c r="E90">
        <v>11443.5</v>
      </c>
      <c r="F90">
        <v>4577.3999999999996</v>
      </c>
      <c r="G90">
        <v>242</v>
      </c>
      <c r="H90">
        <v>688.8</v>
      </c>
      <c r="I90" t="s">
        <v>20</v>
      </c>
      <c r="J90" t="s">
        <v>37</v>
      </c>
      <c r="K90" t="s">
        <v>142</v>
      </c>
      <c r="L90" t="s">
        <v>137</v>
      </c>
    </row>
    <row r="91" spans="1:12" x14ac:dyDescent="0.25">
      <c r="A91">
        <v>116</v>
      </c>
      <c r="B91" t="s">
        <v>10</v>
      </c>
      <c r="C91" t="s">
        <v>111</v>
      </c>
      <c r="D91">
        <v>21154</v>
      </c>
      <c r="E91">
        <v>10577</v>
      </c>
      <c r="F91">
        <v>4230.8</v>
      </c>
      <c r="G91">
        <v>198</v>
      </c>
      <c r="H91">
        <v>792.96</v>
      </c>
      <c r="I91" t="s">
        <v>20</v>
      </c>
      <c r="J91" t="s">
        <v>16</v>
      </c>
      <c r="K91" t="s">
        <v>141</v>
      </c>
      <c r="L91" t="s">
        <v>138</v>
      </c>
    </row>
    <row r="92" spans="1:12" x14ac:dyDescent="0.25">
      <c r="A92">
        <v>117</v>
      </c>
      <c r="B92" t="s">
        <v>10</v>
      </c>
      <c r="C92" t="s">
        <v>112</v>
      </c>
      <c r="D92">
        <v>17709</v>
      </c>
      <c r="E92">
        <v>8854.5</v>
      </c>
      <c r="F92">
        <v>3541.8</v>
      </c>
      <c r="G92">
        <v>220</v>
      </c>
      <c r="H92">
        <v>614.88</v>
      </c>
      <c r="I92" t="s">
        <v>15</v>
      </c>
      <c r="J92" t="s">
        <v>24</v>
      </c>
      <c r="K92" t="s">
        <v>143</v>
      </c>
      <c r="L92" t="s">
        <v>137</v>
      </c>
    </row>
    <row r="93" spans="1:12" x14ac:dyDescent="0.25">
      <c r="A93">
        <v>118</v>
      </c>
      <c r="B93" t="s">
        <v>10</v>
      </c>
      <c r="C93" t="s">
        <v>113</v>
      </c>
      <c r="D93">
        <v>20424</v>
      </c>
      <c r="E93">
        <v>10212</v>
      </c>
      <c r="F93">
        <v>4084.8</v>
      </c>
      <c r="G93">
        <v>308</v>
      </c>
      <c r="H93">
        <v>708.96</v>
      </c>
      <c r="I93" t="s">
        <v>29</v>
      </c>
      <c r="J93" t="s">
        <v>13</v>
      </c>
      <c r="K93" t="s">
        <v>140</v>
      </c>
      <c r="L93" t="s">
        <v>138</v>
      </c>
    </row>
    <row r="94" spans="1:12" x14ac:dyDescent="0.25">
      <c r="A94">
        <v>119</v>
      </c>
      <c r="B94" t="s">
        <v>10</v>
      </c>
      <c r="C94" t="s">
        <v>114</v>
      </c>
      <c r="D94">
        <v>13568</v>
      </c>
      <c r="E94">
        <v>6784</v>
      </c>
      <c r="F94">
        <v>2713.6</v>
      </c>
      <c r="G94">
        <v>176</v>
      </c>
      <c r="H94">
        <v>504</v>
      </c>
      <c r="I94" t="s">
        <v>29</v>
      </c>
      <c r="J94" t="s">
        <v>18</v>
      </c>
      <c r="K94" t="s">
        <v>144</v>
      </c>
      <c r="L94" t="s">
        <v>138</v>
      </c>
    </row>
    <row r="95" spans="1:12" x14ac:dyDescent="0.25">
      <c r="A95">
        <v>121</v>
      </c>
      <c r="B95" t="s">
        <v>10</v>
      </c>
      <c r="C95" t="s">
        <v>115</v>
      </c>
      <c r="D95">
        <v>9870</v>
      </c>
      <c r="E95">
        <v>4935</v>
      </c>
      <c r="F95">
        <v>1974</v>
      </c>
      <c r="G95">
        <v>220</v>
      </c>
      <c r="H95">
        <v>661.92</v>
      </c>
      <c r="I95" t="s">
        <v>20</v>
      </c>
      <c r="J95" t="s">
        <v>16</v>
      </c>
      <c r="K95" t="s">
        <v>141</v>
      </c>
      <c r="L95" t="s">
        <v>137</v>
      </c>
    </row>
    <row r="96" spans="1:12" x14ac:dyDescent="0.25">
      <c r="A96">
        <v>122</v>
      </c>
      <c r="B96" t="s">
        <v>26</v>
      </c>
      <c r="C96" t="s">
        <v>116</v>
      </c>
      <c r="D96">
        <v>2782</v>
      </c>
      <c r="E96">
        <v>1391</v>
      </c>
      <c r="F96">
        <v>556.4</v>
      </c>
      <c r="G96">
        <v>286</v>
      </c>
      <c r="H96">
        <v>816.48</v>
      </c>
      <c r="I96" t="s">
        <v>20</v>
      </c>
      <c r="J96" t="s">
        <v>24</v>
      </c>
      <c r="K96" t="s">
        <v>143</v>
      </c>
      <c r="L96" t="s">
        <v>138</v>
      </c>
    </row>
    <row r="97" spans="1:12" x14ac:dyDescent="0.25">
      <c r="A97">
        <v>123</v>
      </c>
      <c r="B97" t="s">
        <v>26</v>
      </c>
      <c r="C97" t="s">
        <v>117</v>
      </c>
      <c r="D97">
        <v>17363</v>
      </c>
      <c r="E97">
        <v>8681.5</v>
      </c>
      <c r="F97">
        <v>3472.6</v>
      </c>
      <c r="G97">
        <v>264</v>
      </c>
      <c r="H97">
        <v>631.67999999999995</v>
      </c>
      <c r="I97" t="s">
        <v>20</v>
      </c>
      <c r="J97" t="s">
        <v>16</v>
      </c>
      <c r="K97" t="s">
        <v>141</v>
      </c>
      <c r="L97" t="s">
        <v>137</v>
      </c>
    </row>
    <row r="98" spans="1:12" x14ac:dyDescent="0.25">
      <c r="A98">
        <v>124</v>
      </c>
      <c r="B98" t="s">
        <v>26</v>
      </c>
      <c r="C98" t="s">
        <v>118</v>
      </c>
      <c r="D98">
        <v>12559</v>
      </c>
      <c r="E98">
        <v>6279.5</v>
      </c>
      <c r="F98">
        <v>2511.8000000000002</v>
      </c>
      <c r="G98">
        <v>242</v>
      </c>
      <c r="H98">
        <v>688.8</v>
      </c>
      <c r="I98" t="s">
        <v>20</v>
      </c>
      <c r="J98" t="s">
        <v>37</v>
      </c>
      <c r="K98" t="s">
        <v>142</v>
      </c>
      <c r="L98" t="s">
        <v>138</v>
      </c>
    </row>
    <row r="99" spans="1:12" x14ac:dyDescent="0.25">
      <c r="A99">
        <v>125</v>
      </c>
      <c r="B99" t="s">
        <v>26</v>
      </c>
      <c r="C99" t="s">
        <v>119</v>
      </c>
      <c r="D99">
        <v>10766</v>
      </c>
      <c r="E99">
        <v>5383</v>
      </c>
      <c r="F99">
        <v>2153.1999999999998</v>
      </c>
      <c r="G99">
        <v>308</v>
      </c>
      <c r="H99">
        <v>688.8</v>
      </c>
      <c r="I99" t="s">
        <v>29</v>
      </c>
      <c r="J99" t="s">
        <v>24</v>
      </c>
      <c r="K99" t="s">
        <v>143</v>
      </c>
      <c r="L99" t="s">
        <v>138</v>
      </c>
    </row>
    <row r="100" spans="1:12" x14ac:dyDescent="0.25">
      <c r="A100">
        <v>127</v>
      </c>
      <c r="B100" t="s">
        <v>10</v>
      </c>
      <c r="C100" t="s">
        <v>120</v>
      </c>
      <c r="D100">
        <v>14586</v>
      </c>
      <c r="E100">
        <v>7293</v>
      </c>
      <c r="F100">
        <v>2917.2</v>
      </c>
      <c r="G100">
        <v>286</v>
      </c>
      <c r="H100">
        <v>829.92</v>
      </c>
      <c r="I100" t="s">
        <v>20</v>
      </c>
      <c r="J100" t="s">
        <v>18</v>
      </c>
      <c r="K100" t="s">
        <v>144</v>
      </c>
      <c r="L100" t="s">
        <v>137</v>
      </c>
    </row>
    <row r="101" spans="1:12" x14ac:dyDescent="0.25">
      <c r="A101">
        <v>129</v>
      </c>
      <c r="B101" t="s">
        <v>26</v>
      </c>
      <c r="C101" t="s">
        <v>121</v>
      </c>
      <c r="D101">
        <v>21566</v>
      </c>
      <c r="E101">
        <v>10783</v>
      </c>
      <c r="F101">
        <v>4313.2</v>
      </c>
      <c r="G101">
        <v>242</v>
      </c>
      <c r="H101">
        <v>658.56</v>
      </c>
      <c r="I101" t="s">
        <v>20</v>
      </c>
      <c r="J101" t="s">
        <v>16</v>
      </c>
      <c r="K101" t="s">
        <v>141</v>
      </c>
      <c r="L101" t="s">
        <v>138</v>
      </c>
    </row>
    <row r="102" spans="1:12" x14ac:dyDescent="0.25">
      <c r="A102">
        <v>130</v>
      </c>
      <c r="B102" t="s">
        <v>26</v>
      </c>
      <c r="C102" t="s">
        <v>122</v>
      </c>
      <c r="D102">
        <v>5818</v>
      </c>
      <c r="E102">
        <v>2909</v>
      </c>
      <c r="F102">
        <v>1163.5999999999999</v>
      </c>
      <c r="G102">
        <v>242</v>
      </c>
      <c r="H102">
        <v>598.08000000000004</v>
      </c>
      <c r="I102" t="s">
        <v>29</v>
      </c>
      <c r="J102" t="s">
        <v>37</v>
      </c>
      <c r="K102" t="s">
        <v>142</v>
      </c>
      <c r="L102" t="s">
        <v>137</v>
      </c>
    </row>
    <row r="103" spans="1:12" x14ac:dyDescent="0.25">
      <c r="A103">
        <v>131</v>
      </c>
      <c r="B103" t="s">
        <v>10</v>
      </c>
      <c r="C103" t="s">
        <v>123</v>
      </c>
      <c r="D103">
        <v>7428</v>
      </c>
      <c r="E103">
        <v>3714</v>
      </c>
      <c r="F103">
        <v>1485.6</v>
      </c>
      <c r="G103">
        <v>154</v>
      </c>
      <c r="H103">
        <v>645.12</v>
      </c>
      <c r="I103" t="s">
        <v>32</v>
      </c>
      <c r="J103" t="s">
        <v>24</v>
      </c>
      <c r="K103" t="s">
        <v>143</v>
      </c>
      <c r="L103" t="s">
        <v>138</v>
      </c>
    </row>
    <row r="104" spans="1:12" x14ac:dyDescent="0.25">
      <c r="A104">
        <v>132</v>
      </c>
      <c r="B104" t="s">
        <v>10</v>
      </c>
      <c r="C104" t="s">
        <v>124</v>
      </c>
      <c r="D104">
        <v>6887</v>
      </c>
      <c r="E104">
        <v>3443.5</v>
      </c>
      <c r="F104">
        <v>1377.4</v>
      </c>
      <c r="G104">
        <v>286</v>
      </c>
      <c r="H104">
        <v>725.76</v>
      </c>
      <c r="I104" t="s">
        <v>32</v>
      </c>
      <c r="J104" t="s">
        <v>24</v>
      </c>
      <c r="K104" t="s">
        <v>143</v>
      </c>
      <c r="L104" t="s">
        <v>138</v>
      </c>
    </row>
    <row r="105" spans="1:12" x14ac:dyDescent="0.25">
      <c r="A105">
        <v>133</v>
      </c>
      <c r="B105" t="s">
        <v>26</v>
      </c>
      <c r="C105" t="s">
        <v>125</v>
      </c>
      <c r="D105">
        <v>11424</v>
      </c>
      <c r="E105">
        <v>5712</v>
      </c>
      <c r="F105">
        <v>2284.8000000000002</v>
      </c>
      <c r="G105">
        <v>286</v>
      </c>
      <c r="H105">
        <v>540.96</v>
      </c>
      <c r="I105" t="s">
        <v>29</v>
      </c>
      <c r="J105" t="s">
        <v>16</v>
      </c>
      <c r="K105" t="s">
        <v>141</v>
      </c>
      <c r="L105" t="s">
        <v>137</v>
      </c>
    </row>
    <row r="106" spans="1:12" x14ac:dyDescent="0.25">
      <c r="A106">
        <v>135</v>
      </c>
      <c r="B106" t="s">
        <v>10</v>
      </c>
      <c r="C106" t="s">
        <v>126</v>
      </c>
      <c r="D106">
        <v>13506</v>
      </c>
      <c r="E106">
        <v>6753</v>
      </c>
      <c r="F106">
        <v>2701.2</v>
      </c>
      <c r="G106">
        <v>154</v>
      </c>
      <c r="H106">
        <v>829.92</v>
      </c>
      <c r="I106" t="s">
        <v>29</v>
      </c>
      <c r="J106" t="s">
        <v>18</v>
      </c>
      <c r="K106" t="s">
        <v>144</v>
      </c>
      <c r="L106" t="s">
        <v>138</v>
      </c>
    </row>
    <row r="107" spans="1:12" x14ac:dyDescent="0.25">
      <c r="A107">
        <v>137</v>
      </c>
      <c r="B107" t="s">
        <v>10</v>
      </c>
      <c r="C107" t="s">
        <v>127</v>
      </c>
      <c r="D107">
        <v>17437</v>
      </c>
      <c r="E107">
        <v>8718.5</v>
      </c>
      <c r="F107">
        <v>3487.4</v>
      </c>
      <c r="G107">
        <v>176</v>
      </c>
      <c r="H107">
        <v>651.84</v>
      </c>
      <c r="I107" t="s">
        <v>20</v>
      </c>
      <c r="J107" t="s">
        <v>37</v>
      </c>
      <c r="K107" t="s">
        <v>142</v>
      </c>
      <c r="L107" t="s">
        <v>137</v>
      </c>
    </row>
    <row r="108" spans="1:12" x14ac:dyDescent="0.25">
      <c r="A108">
        <v>138</v>
      </c>
      <c r="B108" t="s">
        <v>26</v>
      </c>
      <c r="C108" t="s">
        <v>128</v>
      </c>
      <c r="D108">
        <v>13893</v>
      </c>
      <c r="E108">
        <v>6946.5</v>
      </c>
      <c r="F108">
        <v>2778.6</v>
      </c>
      <c r="G108">
        <v>242</v>
      </c>
      <c r="H108">
        <v>551.04</v>
      </c>
      <c r="I108" t="s">
        <v>20</v>
      </c>
      <c r="J108" t="s">
        <v>37</v>
      </c>
      <c r="K108" t="s">
        <v>142</v>
      </c>
      <c r="L108" t="s">
        <v>138</v>
      </c>
    </row>
    <row r="109" spans="1:12" x14ac:dyDescent="0.25">
      <c r="A109">
        <v>139</v>
      </c>
      <c r="B109" t="s">
        <v>26</v>
      </c>
      <c r="C109" t="s">
        <v>129</v>
      </c>
      <c r="D109">
        <v>15531</v>
      </c>
      <c r="E109">
        <v>7765.5</v>
      </c>
      <c r="F109">
        <v>3106.2</v>
      </c>
      <c r="G109">
        <v>220</v>
      </c>
      <c r="H109">
        <v>631.67999999999995</v>
      </c>
      <c r="I109" t="s">
        <v>29</v>
      </c>
      <c r="J109" t="s">
        <v>18</v>
      </c>
      <c r="K109" t="s">
        <v>144</v>
      </c>
      <c r="L109" t="s">
        <v>138</v>
      </c>
    </row>
    <row r="110" spans="1:12" x14ac:dyDescent="0.25">
      <c r="A110">
        <v>142</v>
      </c>
      <c r="B110" t="s">
        <v>26</v>
      </c>
      <c r="C110" t="s">
        <v>130</v>
      </c>
      <c r="D110">
        <v>24598</v>
      </c>
      <c r="E110">
        <v>12299</v>
      </c>
      <c r="F110">
        <v>4919.6000000000004</v>
      </c>
      <c r="G110">
        <v>242</v>
      </c>
      <c r="H110">
        <v>527.52</v>
      </c>
      <c r="I110" t="s">
        <v>15</v>
      </c>
      <c r="J110" t="s">
        <v>16</v>
      </c>
      <c r="K110" t="s">
        <v>141</v>
      </c>
      <c r="L110" t="s">
        <v>137</v>
      </c>
    </row>
    <row r="111" spans="1:12" x14ac:dyDescent="0.25">
      <c r="A111">
        <v>143</v>
      </c>
      <c r="B111" t="s">
        <v>10</v>
      </c>
      <c r="C111" t="s">
        <v>131</v>
      </c>
      <c r="D111">
        <v>10793</v>
      </c>
      <c r="E111">
        <v>5396.5</v>
      </c>
      <c r="F111">
        <v>2158.6</v>
      </c>
      <c r="G111">
        <v>242</v>
      </c>
      <c r="H111">
        <v>514.08000000000004</v>
      </c>
      <c r="I111" t="s">
        <v>20</v>
      </c>
      <c r="J111" t="s">
        <v>16</v>
      </c>
      <c r="K111" t="s">
        <v>141</v>
      </c>
      <c r="L111" t="s">
        <v>138</v>
      </c>
    </row>
    <row r="112" spans="1:12" x14ac:dyDescent="0.25">
      <c r="A112">
        <v>144</v>
      </c>
      <c r="B112" t="s">
        <v>26</v>
      </c>
      <c r="C112" t="s">
        <v>132</v>
      </c>
      <c r="D112">
        <v>4048</v>
      </c>
      <c r="E112">
        <v>2024</v>
      </c>
      <c r="F112">
        <v>809.6</v>
      </c>
      <c r="G112">
        <v>198</v>
      </c>
      <c r="H112">
        <v>796.32</v>
      </c>
      <c r="I112" t="s">
        <v>15</v>
      </c>
      <c r="J112" t="s">
        <v>37</v>
      </c>
      <c r="K112" t="s">
        <v>142</v>
      </c>
      <c r="L112" t="s">
        <v>137</v>
      </c>
    </row>
    <row r="113" spans="1:12" x14ac:dyDescent="0.25">
      <c r="A113">
        <v>148</v>
      </c>
      <c r="B113" t="s">
        <v>26</v>
      </c>
      <c r="C113" t="s">
        <v>133</v>
      </c>
      <c r="D113">
        <v>24596</v>
      </c>
      <c r="E113">
        <v>12298</v>
      </c>
      <c r="F113">
        <v>4919.2</v>
      </c>
      <c r="G113">
        <v>242</v>
      </c>
      <c r="H113">
        <v>561.12</v>
      </c>
      <c r="I113" t="s">
        <v>20</v>
      </c>
      <c r="J113" t="s">
        <v>18</v>
      </c>
      <c r="K113" t="s">
        <v>144</v>
      </c>
      <c r="L113" t="s">
        <v>138</v>
      </c>
    </row>
    <row r="114" spans="1:12" x14ac:dyDescent="0.25">
      <c r="A114">
        <v>149</v>
      </c>
      <c r="B114" t="s">
        <v>10</v>
      </c>
      <c r="C114" t="s">
        <v>134</v>
      </c>
      <c r="D114">
        <v>5078</v>
      </c>
      <c r="E114">
        <v>2539</v>
      </c>
      <c r="F114">
        <v>1015.6</v>
      </c>
      <c r="G114">
        <v>308</v>
      </c>
      <c r="H114">
        <v>665.28</v>
      </c>
      <c r="I114" t="s">
        <v>15</v>
      </c>
      <c r="J114" t="s">
        <v>37</v>
      </c>
      <c r="K114" t="s">
        <v>142</v>
      </c>
      <c r="L114" t="s">
        <v>138</v>
      </c>
    </row>
    <row r="115" spans="1:12" x14ac:dyDescent="0.25">
      <c r="A115">
        <v>150</v>
      </c>
      <c r="B115" t="s">
        <v>10</v>
      </c>
      <c r="C115" t="s">
        <v>135</v>
      </c>
      <c r="D115">
        <v>15939</v>
      </c>
      <c r="E115">
        <v>7969.5</v>
      </c>
      <c r="F115">
        <v>3187.8</v>
      </c>
      <c r="G115">
        <v>220</v>
      </c>
      <c r="H115">
        <v>769.44</v>
      </c>
      <c r="I115" t="s">
        <v>20</v>
      </c>
      <c r="J115" t="s">
        <v>37</v>
      </c>
      <c r="K115" t="s">
        <v>142</v>
      </c>
      <c r="L115" t="s">
        <v>137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B3D2-B9DC-47AF-8982-98FBACCEFF69}">
  <dimension ref="A1:I64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5" bestFit="1" customWidth="1"/>
    <col min="2" max="2" width="11.5703125" bestFit="1" customWidth="1"/>
    <col min="3" max="4" width="11.140625" bestFit="1" customWidth="1"/>
    <col min="5" max="5" width="11.7109375" customWidth="1"/>
    <col min="6" max="6" width="12.42578125" customWidth="1"/>
    <col min="7" max="7" width="12.42578125" bestFit="1" customWidth="1"/>
    <col min="8" max="8" width="11.5703125" bestFit="1" customWidth="1"/>
    <col min="9" max="9" width="27.7109375" bestFit="1" customWidth="1"/>
  </cols>
  <sheetData>
    <row r="1" spans="1:9" s="8" customFormat="1" ht="33.75" customHeight="1" x14ac:dyDescent="0.25">
      <c r="A1" s="8" t="s">
        <v>149</v>
      </c>
      <c r="B1" s="8" t="s">
        <v>162</v>
      </c>
      <c r="C1" s="8" t="s">
        <v>136</v>
      </c>
      <c r="D1" s="8" t="s">
        <v>166</v>
      </c>
      <c r="E1" s="8" t="s">
        <v>178</v>
      </c>
      <c r="F1" s="8" t="s">
        <v>179</v>
      </c>
      <c r="G1" s="8" t="s">
        <v>181</v>
      </c>
    </row>
    <row r="2" spans="1:9" ht="15.75" thickBot="1" x14ac:dyDescent="0.3">
      <c r="A2" t="s">
        <v>157</v>
      </c>
      <c r="B2" t="s">
        <v>150</v>
      </c>
      <c r="C2" t="s">
        <v>163</v>
      </c>
      <c r="D2">
        <f>IF(C2=$I$4,10,IF(C2=$I$5,0,IF(C2=$I$6,1,0)))</f>
        <v>10</v>
      </c>
      <c r="E2" t="str">
        <f>_xlfn.XLOOKUP(A2,Campanha!$C$2:$C$5,Campanha!$D$2:$D$5,$I$8)</f>
        <v>Não</v>
      </c>
      <c r="F2" t="str">
        <f>_xlfn.XLOOKUP(B2,Campanha!$A$2:$A$6,Campanha!$B$2:$B$6,$I$8)</f>
        <v>Sim</v>
      </c>
      <c r="G2">
        <f>IF(AND(E2=$I$9,F2=$I$9),1,0)</f>
        <v>0</v>
      </c>
    </row>
    <row r="3" spans="1:9" x14ac:dyDescent="0.25">
      <c r="A3" t="s">
        <v>157</v>
      </c>
      <c r="B3" t="s">
        <v>151</v>
      </c>
      <c r="C3" t="s">
        <v>164</v>
      </c>
      <c r="D3">
        <f>IF(C3=$I$4,10,IF(C3=$I$5,0,IF(C3=$I$6,1,0)))</f>
        <v>0</v>
      </c>
      <c r="E3" t="str">
        <f>_xlfn.XLOOKUP(A3,Campanha!$C$2:$C$5,Campanha!$D$2:$D$5,$I$8)</f>
        <v>Não</v>
      </c>
      <c r="F3" t="str">
        <f>_xlfn.XLOOKUP(B3,Campanha!$A$2:$A$6,Campanha!$B$2:$B$6,$I$8)</f>
        <v>Não</v>
      </c>
      <c r="G3">
        <f t="shared" ref="G3:G64" si="0">IF(AND(E3=$I$9,F3=$I$9),1,0)</f>
        <v>0</v>
      </c>
      <c r="I3" s="4" t="s">
        <v>168</v>
      </c>
    </row>
    <row r="4" spans="1:9" x14ac:dyDescent="0.25">
      <c r="A4" t="s">
        <v>157</v>
      </c>
      <c r="B4" t="s">
        <v>152</v>
      </c>
      <c r="C4" t="s">
        <v>165</v>
      </c>
      <c r="D4">
        <f>IF(C4=$I$4,10,IF(C4=$I$5,0,IF(C4=$I$6,1,0)))</f>
        <v>1</v>
      </c>
      <c r="E4" t="str">
        <f>_xlfn.XLOOKUP(A4,Campanha!$C$2:$C$5,Campanha!$D$2:$D$5,$I$8)</f>
        <v>Não</v>
      </c>
      <c r="F4" t="str">
        <f>_xlfn.XLOOKUP(B4,Campanha!$A$2:$A$6,Campanha!$B$2:$B$6,$I$8)</f>
        <v>Sim</v>
      </c>
      <c r="G4">
        <f t="shared" si="0"/>
        <v>0</v>
      </c>
      <c r="I4" s="5" t="s">
        <v>163</v>
      </c>
    </row>
    <row r="5" spans="1:9" x14ac:dyDescent="0.25">
      <c r="A5" t="s">
        <v>157</v>
      </c>
      <c r="B5" t="s">
        <v>153</v>
      </c>
      <c r="C5" t="s">
        <v>163</v>
      </c>
      <c r="D5">
        <f>IF(C5=$I$4,10,IF(C5=$I$5,0,IF(C5=$I$6,1,0)))</f>
        <v>10</v>
      </c>
      <c r="E5" t="str">
        <f>_xlfn.XLOOKUP(A5,Campanha!$C$2:$C$5,Campanha!$D$2:$D$5,$I$8)</f>
        <v>Não</v>
      </c>
      <c r="F5" t="str">
        <f>_xlfn.XLOOKUP(B5,Campanha!$A$2:$A$6,Campanha!$B$2:$B$6,$I$8)</f>
        <v>Sim</v>
      </c>
      <c r="G5">
        <f t="shared" si="0"/>
        <v>0</v>
      </c>
      <c r="I5" s="5" t="s">
        <v>164</v>
      </c>
    </row>
    <row r="6" spans="1:9" ht="15.75" thickBot="1" x14ac:dyDescent="0.3">
      <c r="A6" t="s">
        <v>157</v>
      </c>
      <c r="B6" t="s">
        <v>154</v>
      </c>
      <c r="C6" t="s">
        <v>164</v>
      </c>
      <c r="D6">
        <f>IF(C6=$I$4,10,IF(C6=$I$5,0,IF(C6=$I$6,1,0)))</f>
        <v>0</v>
      </c>
      <c r="E6" t="str">
        <f>_xlfn.XLOOKUP(A6,Campanha!$C$2:$C$5,Campanha!$D$2:$D$5,$I$8)</f>
        <v>Não</v>
      </c>
      <c r="F6" t="str">
        <f>_xlfn.XLOOKUP(B6,Campanha!$A$2:$A$6,Campanha!$B$2:$B$6,$I$8)</f>
        <v>Sim</v>
      </c>
      <c r="G6">
        <f t="shared" si="0"/>
        <v>0</v>
      </c>
      <c r="I6" s="6" t="s">
        <v>165</v>
      </c>
    </row>
    <row r="7" spans="1:9" x14ac:dyDescent="0.25">
      <c r="A7" t="s">
        <v>157</v>
      </c>
      <c r="B7" t="s">
        <v>155</v>
      </c>
      <c r="C7" t="s">
        <v>165</v>
      </c>
      <c r="D7">
        <f>IF(C7=$I$4,10,IF(C7=$I$5,0,IF(C7=$I$6,1,0)))</f>
        <v>1</v>
      </c>
      <c r="E7" t="str">
        <f>_xlfn.XLOOKUP(A7,Campanha!$C$2:$C$5,Campanha!$D$2:$D$5,$I$8)</f>
        <v>Não</v>
      </c>
      <c r="F7" t="str">
        <f>_xlfn.XLOOKUP(B7,Campanha!$A$2:$A$6,Campanha!$B$2:$B$6,$I$8)</f>
        <v>Sim</v>
      </c>
      <c r="G7">
        <f t="shared" si="0"/>
        <v>0</v>
      </c>
    </row>
    <row r="8" spans="1:9" x14ac:dyDescent="0.25">
      <c r="A8" t="s">
        <v>157</v>
      </c>
      <c r="B8" t="s">
        <v>156</v>
      </c>
      <c r="C8" t="s">
        <v>163</v>
      </c>
      <c r="D8">
        <f>IF(C8=$I$4,10,IF(C8=$I$5,0,IF(C8=$I$6,1,0)))</f>
        <v>10</v>
      </c>
      <c r="E8" t="str">
        <f>_xlfn.XLOOKUP(A8,Campanha!$C$2:$C$5,Campanha!$D$2:$D$5,$I$8)</f>
        <v>Não</v>
      </c>
      <c r="F8" t="str">
        <f>_xlfn.XLOOKUP(B8,Campanha!$A$2:$A$6,Campanha!$B$2:$B$6,$I$8)</f>
        <v>Não</v>
      </c>
      <c r="G8">
        <f t="shared" si="0"/>
        <v>0</v>
      </c>
      <c r="I8" t="s">
        <v>180</v>
      </c>
    </row>
    <row r="9" spans="1:9" x14ac:dyDescent="0.25">
      <c r="A9" t="s">
        <v>158</v>
      </c>
      <c r="B9" t="s">
        <v>150</v>
      </c>
      <c r="C9" t="s">
        <v>163</v>
      </c>
      <c r="D9">
        <f>IF(C9=$I$4,10,IF(C9=$I$5,0,IF(C9=$I$6,1,0)))</f>
        <v>10</v>
      </c>
      <c r="E9" t="str">
        <f>_xlfn.XLOOKUP(A9,Campanha!$C$2:$C$5,Campanha!$D$2:$D$5,$I$8)</f>
        <v>Não</v>
      </c>
      <c r="F9" t="str">
        <f>_xlfn.XLOOKUP(B9,Campanha!$A$2:$A$6,Campanha!$B$2:$B$6,$I$8)</f>
        <v>Sim</v>
      </c>
      <c r="G9">
        <f t="shared" si="0"/>
        <v>0</v>
      </c>
      <c r="I9" t="s">
        <v>177</v>
      </c>
    </row>
    <row r="10" spans="1:9" x14ac:dyDescent="0.25">
      <c r="A10" t="s">
        <v>158</v>
      </c>
      <c r="B10" t="s">
        <v>151</v>
      </c>
      <c r="C10" t="s">
        <v>163</v>
      </c>
      <c r="D10">
        <f>IF(C10=$I$4,10,IF(C10=$I$5,0,IF(C10=$I$6,1,0)))</f>
        <v>10</v>
      </c>
      <c r="E10" t="str">
        <f>_xlfn.XLOOKUP(A10,Campanha!$C$2:$C$5,Campanha!$D$2:$D$5,$I$8)</f>
        <v>Não</v>
      </c>
      <c r="F10" t="str">
        <f>_xlfn.XLOOKUP(B10,Campanha!$A$2:$A$6,Campanha!$B$2:$B$6,$I$8)</f>
        <v>Não</v>
      </c>
      <c r="G10">
        <f t="shared" si="0"/>
        <v>0</v>
      </c>
    </row>
    <row r="11" spans="1:9" x14ac:dyDescent="0.25">
      <c r="A11" t="s">
        <v>158</v>
      </c>
      <c r="B11" t="s">
        <v>152</v>
      </c>
      <c r="C11" t="s">
        <v>163</v>
      </c>
      <c r="D11">
        <f>IF(C11=$I$4,10,IF(C11=$I$5,0,IF(C11=$I$6,1,0)))</f>
        <v>10</v>
      </c>
      <c r="E11" t="str">
        <f>_xlfn.XLOOKUP(A11,Campanha!$C$2:$C$5,Campanha!$D$2:$D$5,$I$8)</f>
        <v>Não</v>
      </c>
      <c r="F11" t="str">
        <f>_xlfn.XLOOKUP(B11,Campanha!$A$2:$A$6,Campanha!$B$2:$B$6,$I$8)</f>
        <v>Sim</v>
      </c>
      <c r="G11">
        <f t="shared" si="0"/>
        <v>0</v>
      </c>
    </row>
    <row r="12" spans="1:9" x14ac:dyDescent="0.25">
      <c r="A12" t="s">
        <v>158</v>
      </c>
      <c r="B12" t="s">
        <v>153</v>
      </c>
      <c r="C12" t="s">
        <v>163</v>
      </c>
      <c r="D12">
        <f>IF(C12=$I$4,10,IF(C12=$I$5,0,IF(C12=$I$6,1,0)))</f>
        <v>10</v>
      </c>
      <c r="E12" t="str">
        <f>_xlfn.XLOOKUP(A12,Campanha!$C$2:$C$5,Campanha!$D$2:$D$5,$I$8)</f>
        <v>Não</v>
      </c>
      <c r="F12" t="str">
        <f>_xlfn.XLOOKUP(B12,Campanha!$A$2:$A$6,Campanha!$B$2:$B$6,$I$8)</f>
        <v>Sim</v>
      </c>
      <c r="G12">
        <f t="shared" si="0"/>
        <v>0</v>
      </c>
    </row>
    <row r="13" spans="1:9" x14ac:dyDescent="0.25">
      <c r="A13" t="s">
        <v>158</v>
      </c>
      <c r="B13" t="s">
        <v>154</v>
      </c>
      <c r="C13" t="s">
        <v>163</v>
      </c>
      <c r="D13">
        <f>IF(C13=$I$4,10,IF(C13=$I$5,0,IF(C13=$I$6,1,0)))</f>
        <v>10</v>
      </c>
      <c r="E13" t="str">
        <f>_xlfn.XLOOKUP(A13,Campanha!$C$2:$C$5,Campanha!$D$2:$D$5,$I$8)</f>
        <v>Não</v>
      </c>
      <c r="F13" t="str">
        <f>_xlfn.XLOOKUP(B13,Campanha!$A$2:$A$6,Campanha!$B$2:$B$6,$I$8)</f>
        <v>Sim</v>
      </c>
      <c r="G13">
        <f t="shared" si="0"/>
        <v>0</v>
      </c>
    </row>
    <row r="14" spans="1:9" x14ac:dyDescent="0.25">
      <c r="A14" t="s">
        <v>158</v>
      </c>
      <c r="B14" t="s">
        <v>155</v>
      </c>
      <c r="C14" t="s">
        <v>163</v>
      </c>
      <c r="D14">
        <f>IF(C14=$I$4,10,IF(C14=$I$5,0,IF(C14=$I$6,1,0)))</f>
        <v>10</v>
      </c>
      <c r="E14" t="str">
        <f>_xlfn.XLOOKUP(A14,Campanha!$C$2:$C$5,Campanha!$D$2:$D$5,$I$8)</f>
        <v>Não</v>
      </c>
      <c r="F14" t="str">
        <f>_xlfn.XLOOKUP(B14,Campanha!$A$2:$A$6,Campanha!$B$2:$B$6,$I$8)</f>
        <v>Sim</v>
      </c>
      <c r="G14">
        <f t="shared" si="0"/>
        <v>0</v>
      </c>
    </row>
    <row r="15" spans="1:9" x14ac:dyDescent="0.25">
      <c r="A15" t="s">
        <v>158</v>
      </c>
      <c r="B15" t="s">
        <v>156</v>
      </c>
      <c r="C15" t="s">
        <v>163</v>
      </c>
      <c r="D15">
        <f>IF(C15=$I$4,10,IF(C15=$I$5,0,IF(C15=$I$6,1,0)))</f>
        <v>10</v>
      </c>
      <c r="E15" t="str">
        <f>_xlfn.XLOOKUP(A15,Campanha!$C$2:$C$5,Campanha!$D$2:$D$5,$I$8)</f>
        <v>Não</v>
      </c>
      <c r="F15" t="str">
        <f>_xlfn.XLOOKUP(B15,Campanha!$A$2:$A$6,Campanha!$B$2:$B$6,$I$8)</f>
        <v>Não</v>
      </c>
      <c r="G15">
        <f t="shared" si="0"/>
        <v>0</v>
      </c>
    </row>
    <row r="16" spans="1:9" x14ac:dyDescent="0.25">
      <c r="A16" t="s">
        <v>159</v>
      </c>
      <c r="B16" t="s">
        <v>150</v>
      </c>
      <c r="C16" t="s">
        <v>164</v>
      </c>
      <c r="D16">
        <f>IF(C16=$I$4,10,IF(C16=$I$5,0,IF(C16=$I$6,1,0)))</f>
        <v>0</v>
      </c>
      <c r="E16" t="str">
        <f>_xlfn.XLOOKUP(A16,Campanha!$C$2:$C$5,Campanha!$D$2:$D$5,$I$8)</f>
        <v>Não</v>
      </c>
      <c r="F16" t="str">
        <f>_xlfn.XLOOKUP(B16,Campanha!$A$2:$A$6,Campanha!$B$2:$B$6,$I$8)</f>
        <v>Sim</v>
      </c>
      <c r="G16">
        <f t="shared" si="0"/>
        <v>0</v>
      </c>
    </row>
    <row r="17" spans="1:7" x14ac:dyDescent="0.25">
      <c r="A17" t="s">
        <v>159</v>
      </c>
      <c r="B17" t="s">
        <v>151</v>
      </c>
      <c r="C17" t="s">
        <v>165</v>
      </c>
      <c r="D17">
        <f>IF(C17=$I$4,10,IF(C17=$I$5,0,IF(C17=$I$6,1,0)))</f>
        <v>1</v>
      </c>
      <c r="E17" t="str">
        <f>_xlfn.XLOOKUP(A17,Campanha!$C$2:$C$5,Campanha!$D$2:$D$5,$I$8)</f>
        <v>Não</v>
      </c>
      <c r="F17" t="str">
        <f>_xlfn.XLOOKUP(B17,Campanha!$A$2:$A$6,Campanha!$B$2:$B$6,$I$8)</f>
        <v>Não</v>
      </c>
      <c r="G17">
        <f t="shared" si="0"/>
        <v>0</v>
      </c>
    </row>
    <row r="18" spans="1:7" x14ac:dyDescent="0.25">
      <c r="A18" t="s">
        <v>159</v>
      </c>
      <c r="B18" t="s">
        <v>152</v>
      </c>
      <c r="C18" t="s">
        <v>163</v>
      </c>
      <c r="D18">
        <f>IF(C18=$I$4,10,IF(C18=$I$5,0,IF(C18=$I$6,1,0)))</f>
        <v>10</v>
      </c>
      <c r="E18" t="str">
        <f>_xlfn.XLOOKUP(A18,Campanha!$C$2:$C$5,Campanha!$D$2:$D$5,$I$8)</f>
        <v>Não</v>
      </c>
      <c r="F18" t="str">
        <f>_xlfn.XLOOKUP(B18,Campanha!$A$2:$A$6,Campanha!$B$2:$B$6,$I$8)</f>
        <v>Sim</v>
      </c>
      <c r="G18">
        <f t="shared" si="0"/>
        <v>0</v>
      </c>
    </row>
    <row r="19" spans="1:7" x14ac:dyDescent="0.25">
      <c r="A19" t="s">
        <v>159</v>
      </c>
      <c r="B19" t="s">
        <v>153</v>
      </c>
      <c r="C19" t="s">
        <v>164</v>
      </c>
      <c r="D19">
        <f>IF(C19=$I$4,10,IF(C19=$I$5,0,IF(C19=$I$6,1,0)))</f>
        <v>0</v>
      </c>
      <c r="E19" t="str">
        <f>_xlfn.XLOOKUP(A19,Campanha!$C$2:$C$5,Campanha!$D$2:$D$5,$I$8)</f>
        <v>Não</v>
      </c>
      <c r="F19" t="str">
        <f>_xlfn.XLOOKUP(B19,Campanha!$A$2:$A$6,Campanha!$B$2:$B$6,$I$8)</f>
        <v>Sim</v>
      </c>
      <c r="G19">
        <f t="shared" si="0"/>
        <v>0</v>
      </c>
    </row>
    <row r="20" spans="1:7" x14ac:dyDescent="0.25">
      <c r="A20" t="s">
        <v>159</v>
      </c>
      <c r="B20" t="s">
        <v>154</v>
      </c>
      <c r="C20" t="s">
        <v>165</v>
      </c>
      <c r="D20">
        <f>IF(C20=$I$4,10,IF(C20=$I$5,0,IF(C20=$I$6,1,0)))</f>
        <v>1</v>
      </c>
      <c r="E20" t="str">
        <f>_xlfn.XLOOKUP(A20,Campanha!$C$2:$C$5,Campanha!$D$2:$D$5,$I$8)</f>
        <v>Não</v>
      </c>
      <c r="F20" t="str">
        <f>_xlfn.XLOOKUP(B20,Campanha!$A$2:$A$6,Campanha!$B$2:$B$6,$I$8)</f>
        <v>Sim</v>
      </c>
      <c r="G20">
        <f t="shared" si="0"/>
        <v>0</v>
      </c>
    </row>
    <row r="21" spans="1:7" x14ac:dyDescent="0.25">
      <c r="A21" t="s">
        <v>159</v>
      </c>
      <c r="B21" t="s">
        <v>155</v>
      </c>
      <c r="C21" t="s">
        <v>163</v>
      </c>
      <c r="D21">
        <f>IF(C21=$I$4,10,IF(C21=$I$5,0,IF(C21=$I$6,1,0)))</f>
        <v>10</v>
      </c>
      <c r="E21" t="str">
        <f>_xlfn.XLOOKUP(A21,Campanha!$C$2:$C$5,Campanha!$D$2:$D$5,$I$8)</f>
        <v>Não</v>
      </c>
      <c r="F21" t="str">
        <f>_xlfn.XLOOKUP(B21,Campanha!$A$2:$A$6,Campanha!$B$2:$B$6,$I$8)</f>
        <v>Sim</v>
      </c>
      <c r="G21">
        <f t="shared" si="0"/>
        <v>0</v>
      </c>
    </row>
    <row r="22" spans="1:7" x14ac:dyDescent="0.25">
      <c r="A22" t="s">
        <v>159</v>
      </c>
      <c r="B22" t="s">
        <v>156</v>
      </c>
      <c r="C22" t="s">
        <v>165</v>
      </c>
      <c r="D22">
        <f>IF(C22=$I$4,10,IF(C22=$I$5,0,IF(C22=$I$6,1,0)))</f>
        <v>1</v>
      </c>
      <c r="E22" t="str">
        <f>_xlfn.XLOOKUP(A22,Campanha!$C$2:$C$5,Campanha!$D$2:$D$5,$I$8)</f>
        <v>Não</v>
      </c>
      <c r="F22" t="str">
        <f>_xlfn.XLOOKUP(B22,Campanha!$A$2:$A$6,Campanha!$B$2:$B$6,$I$8)</f>
        <v>Não</v>
      </c>
      <c r="G22">
        <f t="shared" si="0"/>
        <v>0</v>
      </c>
    </row>
    <row r="23" spans="1:7" x14ac:dyDescent="0.25">
      <c r="A23" t="s">
        <v>160</v>
      </c>
      <c r="B23" t="s">
        <v>150</v>
      </c>
      <c r="C23" t="s">
        <v>163</v>
      </c>
      <c r="D23">
        <f t="shared" ref="D23:D64" si="1">IF(C23=$I$4,10,IF(C23=$I$5,0,IF(C23=$I$6,1,0)))</f>
        <v>10</v>
      </c>
      <c r="E23" t="str">
        <f>_xlfn.XLOOKUP(A23,Campanha!$C$2:$C$5,Campanha!$D$2:$D$5,$I$8)</f>
        <v>Sim</v>
      </c>
      <c r="F23" t="str">
        <f>_xlfn.XLOOKUP(B23,Campanha!$A$2:$A$6,Campanha!$B$2:$B$6,$I$8)</f>
        <v>Sim</v>
      </c>
      <c r="G23">
        <f t="shared" si="0"/>
        <v>1</v>
      </c>
    </row>
    <row r="24" spans="1:7" x14ac:dyDescent="0.25">
      <c r="A24" t="s">
        <v>160</v>
      </c>
      <c r="B24" t="s">
        <v>151</v>
      </c>
      <c r="C24" t="s">
        <v>164</v>
      </c>
      <c r="D24">
        <f t="shared" si="1"/>
        <v>0</v>
      </c>
      <c r="E24" t="str">
        <f>_xlfn.XLOOKUP(A24,Campanha!$C$2:$C$5,Campanha!$D$2:$D$5,$I$8)</f>
        <v>Sim</v>
      </c>
      <c r="F24" t="str">
        <f>_xlfn.XLOOKUP(B24,Campanha!$A$2:$A$6,Campanha!$B$2:$B$6,$I$8)</f>
        <v>Não</v>
      </c>
      <c r="G24">
        <f t="shared" si="0"/>
        <v>0</v>
      </c>
    </row>
    <row r="25" spans="1:7" x14ac:dyDescent="0.25">
      <c r="A25" t="s">
        <v>160</v>
      </c>
      <c r="B25" t="s">
        <v>152</v>
      </c>
      <c r="C25" t="s">
        <v>165</v>
      </c>
      <c r="D25">
        <f t="shared" si="1"/>
        <v>1</v>
      </c>
      <c r="E25" t="str">
        <f>_xlfn.XLOOKUP(A25,Campanha!$C$2:$C$5,Campanha!$D$2:$D$5,$I$8)</f>
        <v>Sim</v>
      </c>
      <c r="F25" t="str">
        <f>_xlfn.XLOOKUP(B25,Campanha!$A$2:$A$6,Campanha!$B$2:$B$6,$I$8)</f>
        <v>Sim</v>
      </c>
      <c r="G25">
        <f t="shared" si="0"/>
        <v>1</v>
      </c>
    </row>
    <row r="26" spans="1:7" x14ac:dyDescent="0.25">
      <c r="A26" t="s">
        <v>160</v>
      </c>
      <c r="B26" t="s">
        <v>153</v>
      </c>
      <c r="C26" t="s">
        <v>163</v>
      </c>
      <c r="D26">
        <f t="shared" si="1"/>
        <v>10</v>
      </c>
      <c r="E26" t="str">
        <f>_xlfn.XLOOKUP(A26,Campanha!$C$2:$C$5,Campanha!$D$2:$D$5,$I$8)</f>
        <v>Sim</v>
      </c>
      <c r="F26" t="str">
        <f>_xlfn.XLOOKUP(B26,Campanha!$A$2:$A$6,Campanha!$B$2:$B$6,$I$8)</f>
        <v>Sim</v>
      </c>
      <c r="G26">
        <f t="shared" si="0"/>
        <v>1</v>
      </c>
    </row>
    <row r="27" spans="1:7" x14ac:dyDescent="0.25">
      <c r="A27" t="s">
        <v>160</v>
      </c>
      <c r="B27" t="s">
        <v>154</v>
      </c>
      <c r="C27" t="s">
        <v>164</v>
      </c>
      <c r="D27">
        <f t="shared" si="1"/>
        <v>0</v>
      </c>
      <c r="E27" t="str">
        <f>_xlfn.XLOOKUP(A27,Campanha!$C$2:$C$5,Campanha!$D$2:$D$5,$I$8)</f>
        <v>Sim</v>
      </c>
      <c r="F27" t="str">
        <f>_xlfn.XLOOKUP(B27,Campanha!$A$2:$A$6,Campanha!$B$2:$B$6,$I$8)</f>
        <v>Sim</v>
      </c>
      <c r="G27">
        <f t="shared" si="0"/>
        <v>1</v>
      </c>
    </row>
    <row r="28" spans="1:7" x14ac:dyDescent="0.25">
      <c r="A28" t="s">
        <v>160</v>
      </c>
      <c r="B28" t="s">
        <v>155</v>
      </c>
      <c r="C28" t="s">
        <v>165</v>
      </c>
      <c r="D28">
        <f t="shared" si="1"/>
        <v>1</v>
      </c>
      <c r="E28" t="str">
        <f>_xlfn.XLOOKUP(A28,Campanha!$C$2:$C$5,Campanha!$D$2:$D$5,$I$8)</f>
        <v>Sim</v>
      </c>
      <c r="F28" t="str">
        <f>_xlfn.XLOOKUP(B28,Campanha!$A$2:$A$6,Campanha!$B$2:$B$6,$I$8)</f>
        <v>Sim</v>
      </c>
      <c r="G28">
        <f t="shared" si="0"/>
        <v>1</v>
      </c>
    </row>
    <row r="29" spans="1:7" x14ac:dyDescent="0.25">
      <c r="A29" t="s">
        <v>160</v>
      </c>
      <c r="B29" t="s">
        <v>156</v>
      </c>
      <c r="C29" t="s">
        <v>163</v>
      </c>
      <c r="D29">
        <f t="shared" si="1"/>
        <v>10</v>
      </c>
      <c r="E29" t="str">
        <f>_xlfn.XLOOKUP(A29,Campanha!$C$2:$C$5,Campanha!$D$2:$D$5,$I$8)</f>
        <v>Sim</v>
      </c>
      <c r="F29" t="str">
        <f>_xlfn.XLOOKUP(B29,Campanha!$A$2:$A$6,Campanha!$B$2:$B$6,$I$8)</f>
        <v>Não</v>
      </c>
      <c r="G29">
        <f t="shared" si="0"/>
        <v>0</v>
      </c>
    </row>
    <row r="30" spans="1:7" x14ac:dyDescent="0.25">
      <c r="A30" t="s">
        <v>161</v>
      </c>
      <c r="B30" t="s">
        <v>150</v>
      </c>
      <c r="C30" t="s">
        <v>163</v>
      </c>
      <c r="D30">
        <f t="shared" si="1"/>
        <v>10</v>
      </c>
      <c r="E30" t="str">
        <f>_xlfn.XLOOKUP(A30,Campanha!$C$2:$C$5,Campanha!$D$2:$D$5,$I$8)</f>
        <v>Sim</v>
      </c>
      <c r="F30" t="str">
        <f>_xlfn.XLOOKUP(B30,Campanha!$A$2:$A$6,Campanha!$B$2:$B$6,$I$8)</f>
        <v>Sim</v>
      </c>
      <c r="G30">
        <f t="shared" si="0"/>
        <v>1</v>
      </c>
    </row>
    <row r="31" spans="1:7" x14ac:dyDescent="0.25">
      <c r="A31" t="s">
        <v>161</v>
      </c>
      <c r="B31" t="s">
        <v>151</v>
      </c>
      <c r="C31" t="s">
        <v>163</v>
      </c>
      <c r="D31">
        <f t="shared" si="1"/>
        <v>10</v>
      </c>
      <c r="E31" t="str">
        <f>_xlfn.XLOOKUP(A31,Campanha!$C$2:$C$5,Campanha!$D$2:$D$5,$I$8)</f>
        <v>Sim</v>
      </c>
      <c r="F31" t="str">
        <f>_xlfn.XLOOKUP(B31,Campanha!$A$2:$A$6,Campanha!$B$2:$B$6,$I$8)</f>
        <v>Não</v>
      </c>
      <c r="G31">
        <f t="shared" si="0"/>
        <v>0</v>
      </c>
    </row>
    <row r="32" spans="1:7" x14ac:dyDescent="0.25">
      <c r="A32" t="s">
        <v>161</v>
      </c>
      <c r="B32" t="s">
        <v>152</v>
      </c>
      <c r="C32" t="s">
        <v>163</v>
      </c>
      <c r="D32">
        <f t="shared" si="1"/>
        <v>10</v>
      </c>
      <c r="E32" t="str">
        <f>_xlfn.XLOOKUP(A32,Campanha!$C$2:$C$5,Campanha!$D$2:$D$5,$I$8)</f>
        <v>Sim</v>
      </c>
      <c r="F32" t="str">
        <f>_xlfn.XLOOKUP(B32,Campanha!$A$2:$A$6,Campanha!$B$2:$B$6,$I$8)</f>
        <v>Sim</v>
      </c>
      <c r="G32">
        <f t="shared" si="0"/>
        <v>1</v>
      </c>
    </row>
    <row r="33" spans="1:7" x14ac:dyDescent="0.25">
      <c r="A33" t="s">
        <v>161</v>
      </c>
      <c r="B33" t="s">
        <v>153</v>
      </c>
      <c r="C33" t="s">
        <v>163</v>
      </c>
      <c r="D33">
        <f t="shared" si="1"/>
        <v>10</v>
      </c>
      <c r="E33" t="str">
        <f>_xlfn.XLOOKUP(A33,Campanha!$C$2:$C$5,Campanha!$D$2:$D$5,$I$8)</f>
        <v>Sim</v>
      </c>
      <c r="F33" t="str">
        <f>_xlfn.XLOOKUP(B33,Campanha!$A$2:$A$6,Campanha!$B$2:$B$6,$I$8)</f>
        <v>Sim</v>
      </c>
      <c r="G33">
        <f t="shared" si="0"/>
        <v>1</v>
      </c>
    </row>
    <row r="34" spans="1:7" x14ac:dyDescent="0.25">
      <c r="A34" t="s">
        <v>161</v>
      </c>
      <c r="B34" t="s">
        <v>154</v>
      </c>
      <c r="C34" t="s">
        <v>163</v>
      </c>
      <c r="D34">
        <f t="shared" si="1"/>
        <v>10</v>
      </c>
      <c r="E34" t="str">
        <f>_xlfn.XLOOKUP(A34,Campanha!$C$2:$C$5,Campanha!$D$2:$D$5,$I$8)</f>
        <v>Sim</v>
      </c>
      <c r="F34" t="str">
        <f>_xlfn.XLOOKUP(B34,Campanha!$A$2:$A$6,Campanha!$B$2:$B$6,$I$8)</f>
        <v>Sim</v>
      </c>
      <c r="G34">
        <f t="shared" si="0"/>
        <v>1</v>
      </c>
    </row>
    <row r="35" spans="1:7" x14ac:dyDescent="0.25">
      <c r="A35" t="s">
        <v>161</v>
      </c>
      <c r="B35" t="s">
        <v>155</v>
      </c>
      <c r="C35" t="s">
        <v>163</v>
      </c>
      <c r="D35">
        <f t="shared" si="1"/>
        <v>10</v>
      </c>
      <c r="E35" t="str">
        <f>_xlfn.XLOOKUP(A35,Campanha!$C$2:$C$5,Campanha!$D$2:$D$5,$I$8)</f>
        <v>Sim</v>
      </c>
      <c r="F35" t="str">
        <f>_xlfn.XLOOKUP(B35,Campanha!$A$2:$A$6,Campanha!$B$2:$B$6,$I$8)</f>
        <v>Sim</v>
      </c>
      <c r="G35">
        <f t="shared" si="0"/>
        <v>1</v>
      </c>
    </row>
    <row r="36" spans="1:7" x14ac:dyDescent="0.25">
      <c r="A36" t="s">
        <v>161</v>
      </c>
      <c r="B36" t="s">
        <v>156</v>
      </c>
      <c r="C36" t="s">
        <v>163</v>
      </c>
      <c r="D36">
        <f t="shared" si="1"/>
        <v>10</v>
      </c>
      <c r="E36" t="str">
        <f>_xlfn.XLOOKUP(A36,Campanha!$C$2:$C$5,Campanha!$D$2:$D$5,$I$8)</f>
        <v>Sim</v>
      </c>
      <c r="F36" t="str">
        <f>_xlfn.XLOOKUP(B36,Campanha!$A$2:$A$6,Campanha!$B$2:$B$6,$I$8)</f>
        <v>Não</v>
      </c>
      <c r="G36">
        <f t="shared" si="0"/>
        <v>0</v>
      </c>
    </row>
    <row r="37" spans="1:7" x14ac:dyDescent="0.25">
      <c r="A37" t="s">
        <v>171</v>
      </c>
      <c r="B37" t="s">
        <v>150</v>
      </c>
      <c r="C37" t="s">
        <v>164</v>
      </c>
      <c r="D37">
        <f t="shared" si="1"/>
        <v>0</v>
      </c>
      <c r="E37" t="str">
        <f>_xlfn.XLOOKUP(A37,Campanha!$C$2:$C$5,Campanha!$D$2:$D$5,$I$8)</f>
        <v>Não</v>
      </c>
      <c r="F37" t="str">
        <f>_xlfn.XLOOKUP(B37,Campanha!$A$2:$A$6,Campanha!$B$2:$B$6,$I$8)</f>
        <v>Sim</v>
      </c>
      <c r="G37">
        <f t="shared" si="0"/>
        <v>0</v>
      </c>
    </row>
    <row r="38" spans="1:7" x14ac:dyDescent="0.25">
      <c r="A38" t="s">
        <v>171</v>
      </c>
      <c r="B38" t="s">
        <v>151</v>
      </c>
      <c r="C38" t="s">
        <v>165</v>
      </c>
      <c r="D38">
        <f t="shared" si="1"/>
        <v>1</v>
      </c>
      <c r="E38" t="str">
        <f>_xlfn.XLOOKUP(A38,Campanha!$C$2:$C$5,Campanha!$D$2:$D$5,$I$8)</f>
        <v>Não</v>
      </c>
      <c r="F38" t="str">
        <f>_xlfn.XLOOKUP(B38,Campanha!$A$2:$A$6,Campanha!$B$2:$B$6,$I$8)</f>
        <v>Não</v>
      </c>
      <c r="G38">
        <f t="shared" si="0"/>
        <v>0</v>
      </c>
    </row>
    <row r="39" spans="1:7" x14ac:dyDescent="0.25">
      <c r="A39" t="s">
        <v>171</v>
      </c>
      <c r="B39" t="s">
        <v>152</v>
      </c>
      <c r="C39" t="s">
        <v>163</v>
      </c>
      <c r="D39">
        <f t="shared" si="1"/>
        <v>10</v>
      </c>
      <c r="E39" t="str">
        <f>_xlfn.XLOOKUP(A39,Campanha!$C$2:$C$5,Campanha!$D$2:$D$5,$I$8)</f>
        <v>Não</v>
      </c>
      <c r="F39" t="str">
        <f>_xlfn.XLOOKUP(B39,Campanha!$A$2:$A$6,Campanha!$B$2:$B$6,$I$8)</f>
        <v>Sim</v>
      </c>
      <c r="G39">
        <f t="shared" si="0"/>
        <v>0</v>
      </c>
    </row>
    <row r="40" spans="1:7" x14ac:dyDescent="0.25">
      <c r="A40" t="s">
        <v>171</v>
      </c>
      <c r="B40" t="s">
        <v>153</v>
      </c>
      <c r="C40" t="s">
        <v>164</v>
      </c>
      <c r="D40">
        <f t="shared" si="1"/>
        <v>0</v>
      </c>
      <c r="E40" t="str">
        <f>_xlfn.XLOOKUP(A40,Campanha!$C$2:$C$5,Campanha!$D$2:$D$5,$I$8)</f>
        <v>Não</v>
      </c>
      <c r="F40" t="str">
        <f>_xlfn.XLOOKUP(B40,Campanha!$A$2:$A$6,Campanha!$B$2:$B$6,$I$8)</f>
        <v>Sim</v>
      </c>
      <c r="G40">
        <f t="shared" si="0"/>
        <v>0</v>
      </c>
    </row>
    <row r="41" spans="1:7" x14ac:dyDescent="0.25">
      <c r="A41" t="s">
        <v>171</v>
      </c>
      <c r="B41" t="s">
        <v>154</v>
      </c>
      <c r="C41" t="s">
        <v>165</v>
      </c>
      <c r="D41">
        <f t="shared" si="1"/>
        <v>1</v>
      </c>
      <c r="E41" t="str">
        <f>_xlfn.XLOOKUP(A41,Campanha!$C$2:$C$5,Campanha!$D$2:$D$5,$I$8)</f>
        <v>Não</v>
      </c>
      <c r="F41" t="str">
        <f>_xlfn.XLOOKUP(B41,Campanha!$A$2:$A$6,Campanha!$B$2:$B$6,$I$8)</f>
        <v>Sim</v>
      </c>
      <c r="G41">
        <f t="shared" si="0"/>
        <v>0</v>
      </c>
    </row>
    <row r="42" spans="1:7" x14ac:dyDescent="0.25">
      <c r="A42" t="s">
        <v>171</v>
      </c>
      <c r="B42" t="s">
        <v>155</v>
      </c>
      <c r="C42" t="s">
        <v>163</v>
      </c>
      <c r="D42">
        <f t="shared" si="1"/>
        <v>10</v>
      </c>
      <c r="E42" t="str">
        <f>_xlfn.XLOOKUP(A42,Campanha!$C$2:$C$5,Campanha!$D$2:$D$5,$I$8)</f>
        <v>Não</v>
      </c>
      <c r="F42" t="str">
        <f>_xlfn.XLOOKUP(B42,Campanha!$A$2:$A$6,Campanha!$B$2:$B$6,$I$8)</f>
        <v>Sim</v>
      </c>
      <c r="G42">
        <f t="shared" si="0"/>
        <v>0</v>
      </c>
    </row>
    <row r="43" spans="1:7" x14ac:dyDescent="0.25">
      <c r="A43" t="s">
        <v>171</v>
      </c>
      <c r="B43" t="s">
        <v>156</v>
      </c>
      <c r="C43" t="s">
        <v>165</v>
      </c>
      <c r="D43">
        <f t="shared" si="1"/>
        <v>1</v>
      </c>
      <c r="E43" t="str">
        <f>_xlfn.XLOOKUP(A43,Campanha!$C$2:$C$5,Campanha!$D$2:$D$5,$I$8)</f>
        <v>Não</v>
      </c>
      <c r="F43" t="str">
        <f>_xlfn.XLOOKUP(B43,Campanha!$A$2:$A$6,Campanha!$B$2:$B$6,$I$8)</f>
        <v>Não</v>
      </c>
      <c r="G43">
        <f t="shared" si="0"/>
        <v>0</v>
      </c>
    </row>
    <row r="44" spans="1:7" x14ac:dyDescent="0.25">
      <c r="A44" t="s">
        <v>172</v>
      </c>
      <c r="B44" t="s">
        <v>150</v>
      </c>
      <c r="C44" t="s">
        <v>163</v>
      </c>
      <c r="D44">
        <f t="shared" si="1"/>
        <v>10</v>
      </c>
      <c r="E44" t="str">
        <f>_xlfn.XLOOKUP(A44,Campanha!$C$2:$C$5,Campanha!$D$2:$D$5,$I$8)</f>
        <v>Sim</v>
      </c>
      <c r="F44" t="str">
        <f>_xlfn.XLOOKUP(B44,Campanha!$A$2:$A$6,Campanha!$B$2:$B$6,$I$8)</f>
        <v>Sim</v>
      </c>
      <c r="G44">
        <f t="shared" si="0"/>
        <v>1</v>
      </c>
    </row>
    <row r="45" spans="1:7" x14ac:dyDescent="0.25">
      <c r="A45" t="s">
        <v>172</v>
      </c>
      <c r="B45" t="s">
        <v>151</v>
      </c>
      <c r="C45" t="s">
        <v>164</v>
      </c>
      <c r="D45">
        <f t="shared" si="1"/>
        <v>0</v>
      </c>
      <c r="E45" t="str">
        <f>_xlfn.XLOOKUP(A45,Campanha!$C$2:$C$5,Campanha!$D$2:$D$5,$I$8)</f>
        <v>Sim</v>
      </c>
      <c r="F45" t="str">
        <f>_xlfn.XLOOKUP(B45,Campanha!$A$2:$A$6,Campanha!$B$2:$B$6,$I$8)</f>
        <v>Não</v>
      </c>
      <c r="G45">
        <f t="shared" si="0"/>
        <v>0</v>
      </c>
    </row>
    <row r="46" spans="1:7" x14ac:dyDescent="0.25">
      <c r="A46" t="s">
        <v>172</v>
      </c>
      <c r="B46" t="s">
        <v>152</v>
      </c>
      <c r="C46" t="s">
        <v>165</v>
      </c>
      <c r="D46">
        <f t="shared" si="1"/>
        <v>1</v>
      </c>
      <c r="E46" t="str">
        <f>_xlfn.XLOOKUP(A46,Campanha!$C$2:$C$5,Campanha!$D$2:$D$5,$I$8)</f>
        <v>Sim</v>
      </c>
      <c r="F46" t="str">
        <f>_xlfn.XLOOKUP(B46,Campanha!$A$2:$A$6,Campanha!$B$2:$B$6,$I$8)</f>
        <v>Sim</v>
      </c>
      <c r="G46">
        <f t="shared" si="0"/>
        <v>1</v>
      </c>
    </row>
    <row r="47" spans="1:7" x14ac:dyDescent="0.25">
      <c r="A47" t="s">
        <v>172</v>
      </c>
      <c r="B47" t="s">
        <v>153</v>
      </c>
      <c r="C47" t="s">
        <v>163</v>
      </c>
      <c r="D47">
        <f t="shared" si="1"/>
        <v>10</v>
      </c>
      <c r="E47" t="str">
        <f>_xlfn.XLOOKUP(A47,Campanha!$C$2:$C$5,Campanha!$D$2:$D$5,$I$8)</f>
        <v>Sim</v>
      </c>
      <c r="F47" t="str">
        <f>_xlfn.XLOOKUP(B47,Campanha!$A$2:$A$6,Campanha!$B$2:$B$6,$I$8)</f>
        <v>Sim</v>
      </c>
      <c r="G47">
        <f t="shared" si="0"/>
        <v>1</v>
      </c>
    </row>
    <row r="48" spans="1:7" x14ac:dyDescent="0.25">
      <c r="A48" t="s">
        <v>172</v>
      </c>
      <c r="B48" t="s">
        <v>154</v>
      </c>
      <c r="C48" t="s">
        <v>164</v>
      </c>
      <c r="D48">
        <f t="shared" si="1"/>
        <v>0</v>
      </c>
      <c r="E48" t="str">
        <f>_xlfn.XLOOKUP(A48,Campanha!$C$2:$C$5,Campanha!$D$2:$D$5,$I$8)</f>
        <v>Sim</v>
      </c>
      <c r="F48" t="str">
        <f>_xlfn.XLOOKUP(B48,Campanha!$A$2:$A$6,Campanha!$B$2:$B$6,$I$8)</f>
        <v>Sim</v>
      </c>
      <c r="G48">
        <f t="shared" si="0"/>
        <v>1</v>
      </c>
    </row>
    <row r="49" spans="1:7" x14ac:dyDescent="0.25">
      <c r="A49" t="s">
        <v>172</v>
      </c>
      <c r="B49" t="s">
        <v>155</v>
      </c>
      <c r="C49" t="s">
        <v>165</v>
      </c>
      <c r="D49">
        <f t="shared" si="1"/>
        <v>1</v>
      </c>
      <c r="E49" t="str">
        <f>_xlfn.XLOOKUP(A49,Campanha!$C$2:$C$5,Campanha!$D$2:$D$5,$I$8)</f>
        <v>Sim</v>
      </c>
      <c r="F49" t="str">
        <f>_xlfn.XLOOKUP(B49,Campanha!$A$2:$A$6,Campanha!$B$2:$B$6,$I$8)</f>
        <v>Sim</v>
      </c>
      <c r="G49">
        <f t="shared" si="0"/>
        <v>1</v>
      </c>
    </row>
    <row r="50" spans="1:7" x14ac:dyDescent="0.25">
      <c r="A50" t="s">
        <v>172</v>
      </c>
      <c r="B50" t="s">
        <v>156</v>
      </c>
      <c r="C50" t="s">
        <v>163</v>
      </c>
      <c r="D50">
        <f t="shared" si="1"/>
        <v>10</v>
      </c>
      <c r="E50" t="str">
        <f>_xlfn.XLOOKUP(A50,Campanha!$C$2:$C$5,Campanha!$D$2:$D$5,$I$8)</f>
        <v>Sim</v>
      </c>
      <c r="F50" t="str">
        <f>_xlfn.XLOOKUP(B50,Campanha!$A$2:$A$6,Campanha!$B$2:$B$6,$I$8)</f>
        <v>Não</v>
      </c>
      <c r="G50">
        <f t="shared" si="0"/>
        <v>0</v>
      </c>
    </row>
    <row r="51" spans="1:7" x14ac:dyDescent="0.25">
      <c r="A51" t="s">
        <v>173</v>
      </c>
      <c r="B51" t="s">
        <v>150</v>
      </c>
      <c r="C51" t="s">
        <v>163</v>
      </c>
      <c r="D51">
        <f t="shared" si="1"/>
        <v>10</v>
      </c>
      <c r="E51" t="str">
        <f>_xlfn.XLOOKUP(A51,Campanha!$C$2:$C$5,Campanha!$D$2:$D$5,$I$8)</f>
        <v>Sim</v>
      </c>
      <c r="F51" t="str">
        <f>_xlfn.XLOOKUP(B51,Campanha!$A$2:$A$6,Campanha!$B$2:$B$6,$I$8)</f>
        <v>Sim</v>
      </c>
      <c r="G51">
        <f t="shared" si="0"/>
        <v>1</v>
      </c>
    </row>
    <row r="52" spans="1:7" x14ac:dyDescent="0.25">
      <c r="A52" t="s">
        <v>173</v>
      </c>
      <c r="B52" t="s">
        <v>151</v>
      </c>
      <c r="C52" t="s">
        <v>163</v>
      </c>
      <c r="D52">
        <f t="shared" si="1"/>
        <v>10</v>
      </c>
      <c r="E52" t="str">
        <f>_xlfn.XLOOKUP(A52,Campanha!$C$2:$C$5,Campanha!$D$2:$D$5,$I$8)</f>
        <v>Sim</v>
      </c>
      <c r="F52" t="str">
        <f>_xlfn.XLOOKUP(B52,Campanha!$A$2:$A$6,Campanha!$B$2:$B$6,$I$8)</f>
        <v>Não</v>
      </c>
      <c r="G52">
        <f t="shared" si="0"/>
        <v>0</v>
      </c>
    </row>
    <row r="53" spans="1:7" x14ac:dyDescent="0.25">
      <c r="A53" t="s">
        <v>173</v>
      </c>
      <c r="B53" t="s">
        <v>152</v>
      </c>
      <c r="C53" t="s">
        <v>163</v>
      </c>
      <c r="D53">
        <f t="shared" si="1"/>
        <v>10</v>
      </c>
      <c r="E53" t="str">
        <f>_xlfn.XLOOKUP(A53,Campanha!$C$2:$C$5,Campanha!$D$2:$D$5,$I$8)</f>
        <v>Sim</v>
      </c>
      <c r="F53" t="str">
        <f>_xlfn.XLOOKUP(B53,Campanha!$A$2:$A$6,Campanha!$B$2:$B$6,$I$8)</f>
        <v>Sim</v>
      </c>
      <c r="G53">
        <f t="shared" si="0"/>
        <v>1</v>
      </c>
    </row>
    <row r="54" spans="1:7" x14ac:dyDescent="0.25">
      <c r="A54" t="s">
        <v>173</v>
      </c>
      <c r="B54" t="s">
        <v>153</v>
      </c>
      <c r="C54" t="s">
        <v>163</v>
      </c>
      <c r="D54">
        <f t="shared" si="1"/>
        <v>10</v>
      </c>
      <c r="E54" t="str">
        <f>_xlfn.XLOOKUP(A54,Campanha!$C$2:$C$5,Campanha!$D$2:$D$5,$I$8)</f>
        <v>Sim</v>
      </c>
      <c r="F54" t="str">
        <f>_xlfn.XLOOKUP(B54,Campanha!$A$2:$A$6,Campanha!$B$2:$B$6,$I$8)</f>
        <v>Sim</v>
      </c>
      <c r="G54">
        <f t="shared" si="0"/>
        <v>1</v>
      </c>
    </row>
    <row r="55" spans="1:7" x14ac:dyDescent="0.25">
      <c r="A55" t="s">
        <v>173</v>
      </c>
      <c r="B55" t="s">
        <v>154</v>
      </c>
      <c r="C55" t="s">
        <v>163</v>
      </c>
      <c r="D55">
        <f t="shared" si="1"/>
        <v>10</v>
      </c>
      <c r="E55" t="str">
        <f>_xlfn.XLOOKUP(A55,Campanha!$C$2:$C$5,Campanha!$D$2:$D$5,$I$8)</f>
        <v>Sim</v>
      </c>
      <c r="F55" t="str">
        <f>_xlfn.XLOOKUP(B55,Campanha!$A$2:$A$6,Campanha!$B$2:$B$6,$I$8)</f>
        <v>Sim</v>
      </c>
      <c r="G55">
        <f t="shared" si="0"/>
        <v>1</v>
      </c>
    </row>
    <row r="56" spans="1:7" x14ac:dyDescent="0.25">
      <c r="A56" t="s">
        <v>173</v>
      </c>
      <c r="B56" t="s">
        <v>155</v>
      </c>
      <c r="C56" t="s">
        <v>163</v>
      </c>
      <c r="D56">
        <f t="shared" si="1"/>
        <v>10</v>
      </c>
      <c r="E56" t="str">
        <f>_xlfn.XLOOKUP(A56,Campanha!$C$2:$C$5,Campanha!$D$2:$D$5,$I$8)</f>
        <v>Sim</v>
      </c>
      <c r="F56" t="str">
        <f>_xlfn.XLOOKUP(B56,Campanha!$A$2:$A$6,Campanha!$B$2:$B$6,$I$8)</f>
        <v>Sim</v>
      </c>
      <c r="G56">
        <f t="shared" si="0"/>
        <v>1</v>
      </c>
    </row>
    <row r="57" spans="1:7" x14ac:dyDescent="0.25">
      <c r="A57" t="s">
        <v>173</v>
      </c>
      <c r="B57" t="s">
        <v>156</v>
      </c>
      <c r="C57" t="s">
        <v>163</v>
      </c>
      <c r="D57">
        <f t="shared" si="1"/>
        <v>10</v>
      </c>
      <c r="E57" t="str">
        <f>_xlfn.XLOOKUP(A57,Campanha!$C$2:$C$5,Campanha!$D$2:$D$5,$I$8)</f>
        <v>Sim</v>
      </c>
      <c r="F57" t="str">
        <f>_xlfn.XLOOKUP(B57,Campanha!$A$2:$A$6,Campanha!$B$2:$B$6,$I$8)</f>
        <v>Não</v>
      </c>
      <c r="G57">
        <f t="shared" si="0"/>
        <v>0</v>
      </c>
    </row>
    <row r="58" spans="1:7" x14ac:dyDescent="0.25">
      <c r="A58" t="s">
        <v>174</v>
      </c>
      <c r="B58" t="s">
        <v>150</v>
      </c>
      <c r="C58" t="s">
        <v>164</v>
      </c>
      <c r="D58">
        <f t="shared" si="1"/>
        <v>0</v>
      </c>
      <c r="E58" t="str">
        <f>_xlfn.XLOOKUP(A58,Campanha!$C$2:$C$5,Campanha!$D$2:$D$5,$I$8)</f>
        <v>Não</v>
      </c>
      <c r="F58" t="str">
        <f>_xlfn.XLOOKUP(B58,Campanha!$A$2:$A$6,Campanha!$B$2:$B$6,$I$8)</f>
        <v>Sim</v>
      </c>
      <c r="G58">
        <f t="shared" si="0"/>
        <v>0</v>
      </c>
    </row>
    <row r="59" spans="1:7" x14ac:dyDescent="0.25">
      <c r="A59" t="s">
        <v>174</v>
      </c>
      <c r="B59" t="s">
        <v>151</v>
      </c>
      <c r="C59" t="s">
        <v>165</v>
      </c>
      <c r="D59">
        <f t="shared" si="1"/>
        <v>1</v>
      </c>
      <c r="E59" t="str">
        <f>_xlfn.XLOOKUP(A59,Campanha!$C$2:$C$5,Campanha!$D$2:$D$5,$I$8)</f>
        <v>Não</v>
      </c>
      <c r="F59" t="str">
        <f>_xlfn.XLOOKUP(B59,Campanha!$A$2:$A$6,Campanha!$B$2:$B$6,$I$8)</f>
        <v>Não</v>
      </c>
      <c r="G59">
        <f t="shared" si="0"/>
        <v>0</v>
      </c>
    </row>
    <row r="60" spans="1:7" x14ac:dyDescent="0.25">
      <c r="A60" t="s">
        <v>174</v>
      </c>
      <c r="B60" t="s">
        <v>152</v>
      </c>
      <c r="C60" t="s">
        <v>163</v>
      </c>
      <c r="D60">
        <f t="shared" si="1"/>
        <v>10</v>
      </c>
      <c r="E60" t="str">
        <f>_xlfn.XLOOKUP(A60,Campanha!$C$2:$C$5,Campanha!$D$2:$D$5,$I$8)</f>
        <v>Não</v>
      </c>
      <c r="F60" t="str">
        <f>_xlfn.XLOOKUP(B60,Campanha!$A$2:$A$6,Campanha!$B$2:$B$6,$I$8)</f>
        <v>Sim</v>
      </c>
      <c r="G60">
        <f t="shared" si="0"/>
        <v>0</v>
      </c>
    </row>
    <row r="61" spans="1:7" x14ac:dyDescent="0.25">
      <c r="A61" t="s">
        <v>174</v>
      </c>
      <c r="B61" t="s">
        <v>153</v>
      </c>
      <c r="C61" t="s">
        <v>164</v>
      </c>
      <c r="D61">
        <f t="shared" si="1"/>
        <v>0</v>
      </c>
      <c r="E61" t="str">
        <f>_xlfn.XLOOKUP(A61,Campanha!$C$2:$C$5,Campanha!$D$2:$D$5,$I$8)</f>
        <v>Não</v>
      </c>
      <c r="F61" t="str">
        <f>_xlfn.XLOOKUP(B61,Campanha!$A$2:$A$6,Campanha!$B$2:$B$6,$I$8)</f>
        <v>Sim</v>
      </c>
      <c r="G61">
        <f t="shared" si="0"/>
        <v>0</v>
      </c>
    </row>
    <row r="62" spans="1:7" x14ac:dyDescent="0.25">
      <c r="A62" t="s">
        <v>174</v>
      </c>
      <c r="B62" t="s">
        <v>154</v>
      </c>
      <c r="C62" t="s">
        <v>165</v>
      </c>
      <c r="D62">
        <f t="shared" si="1"/>
        <v>1</v>
      </c>
      <c r="E62" t="str">
        <f>_xlfn.XLOOKUP(A62,Campanha!$C$2:$C$5,Campanha!$D$2:$D$5,$I$8)</f>
        <v>Não</v>
      </c>
      <c r="F62" t="str">
        <f>_xlfn.XLOOKUP(B62,Campanha!$A$2:$A$6,Campanha!$B$2:$B$6,$I$8)</f>
        <v>Sim</v>
      </c>
      <c r="G62">
        <f t="shared" si="0"/>
        <v>0</v>
      </c>
    </row>
    <row r="63" spans="1:7" x14ac:dyDescent="0.25">
      <c r="A63" t="s">
        <v>174</v>
      </c>
      <c r="B63" t="s">
        <v>155</v>
      </c>
      <c r="C63" t="s">
        <v>163</v>
      </c>
      <c r="D63">
        <f t="shared" si="1"/>
        <v>10</v>
      </c>
      <c r="E63" t="str">
        <f>_xlfn.XLOOKUP(A63,Campanha!$C$2:$C$5,Campanha!$D$2:$D$5,$I$8)</f>
        <v>Não</v>
      </c>
      <c r="F63" t="str">
        <f>_xlfn.XLOOKUP(B63,Campanha!$A$2:$A$6,Campanha!$B$2:$B$6,$I$8)</f>
        <v>Sim</v>
      </c>
      <c r="G63">
        <f t="shared" si="0"/>
        <v>0</v>
      </c>
    </row>
    <row r="64" spans="1:7" x14ac:dyDescent="0.25">
      <c r="A64" t="s">
        <v>174</v>
      </c>
      <c r="B64" t="s">
        <v>156</v>
      </c>
      <c r="C64" t="s">
        <v>165</v>
      </c>
      <c r="D64">
        <f t="shared" si="1"/>
        <v>1</v>
      </c>
      <c r="E64" t="str">
        <f>_xlfn.XLOOKUP(A64,Campanha!$C$2:$C$5,Campanha!$D$2:$D$5,$I$8)</f>
        <v>Não</v>
      </c>
      <c r="F64" t="str">
        <f>_xlfn.XLOOKUP(B64,Campanha!$A$2:$A$6,Campanha!$B$2:$B$6,$I$8)</f>
        <v>Não</v>
      </c>
      <c r="G64">
        <f t="shared" si="0"/>
        <v>0</v>
      </c>
    </row>
  </sheetData>
  <autoFilter ref="A1:G64" xr:uid="{A28CB3D2-B9DC-47AF-8982-98FBACCEFF6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B811-4A91-4AEC-BC38-F73224A99F27}">
  <dimension ref="A1:M20"/>
  <sheetViews>
    <sheetView tabSelected="1" topLeftCell="I1" workbookViewId="0">
      <selection activeCell="M5" sqref="M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1.140625" bestFit="1" customWidth="1"/>
    <col min="4" max="4" width="11.28515625" bestFit="1" customWidth="1"/>
    <col min="5" max="6" width="11" bestFit="1" customWidth="1"/>
    <col min="7" max="7" width="10.7109375" bestFit="1" customWidth="1"/>
    <col min="8" max="8" width="11.42578125" bestFit="1" customWidth="1"/>
    <col min="9" max="9" width="10.7109375" bestFit="1" customWidth="1"/>
    <col min="10" max="11" width="2.42578125" customWidth="1"/>
    <col min="13" max="13" width="22" bestFit="1" customWidth="1"/>
  </cols>
  <sheetData>
    <row r="1" spans="1:13" x14ac:dyDescent="0.25">
      <c r="A1" s="1" t="s">
        <v>181</v>
      </c>
      <c r="B1" s="2">
        <v>1</v>
      </c>
    </row>
    <row r="3" spans="1:13" x14ac:dyDescent="0.25">
      <c r="A3" s="1" t="s">
        <v>167</v>
      </c>
      <c r="B3" s="1" t="s">
        <v>147</v>
      </c>
    </row>
    <row r="4" spans="1:13" x14ac:dyDescent="0.25">
      <c r="A4" s="1" t="s">
        <v>145</v>
      </c>
      <c r="B4" t="s">
        <v>150</v>
      </c>
      <c r="C4" t="s">
        <v>152</v>
      </c>
      <c r="D4" t="s">
        <v>153</v>
      </c>
      <c r="E4" t="s">
        <v>154</v>
      </c>
      <c r="F4" t="s">
        <v>155</v>
      </c>
      <c r="G4" t="s">
        <v>146</v>
      </c>
      <c r="M4" s="7" t="s">
        <v>169</v>
      </c>
    </row>
    <row r="5" spans="1:13" x14ac:dyDescent="0.25">
      <c r="A5" s="2" t="s">
        <v>160</v>
      </c>
      <c r="B5" s="3">
        <v>10</v>
      </c>
      <c r="C5" s="3">
        <v>1</v>
      </c>
      <c r="D5" s="3">
        <v>10</v>
      </c>
      <c r="E5" s="3">
        <v>0</v>
      </c>
      <c r="F5" s="3">
        <v>1</v>
      </c>
      <c r="G5" s="3">
        <v>22</v>
      </c>
      <c r="L5">
        <f>G5</f>
        <v>22</v>
      </c>
      <c r="M5">
        <f>IF(L5=50,1,0)</f>
        <v>0</v>
      </c>
    </row>
    <row r="6" spans="1:13" x14ac:dyDescent="0.25">
      <c r="A6" s="2" t="s">
        <v>161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3">
        <v>50</v>
      </c>
      <c r="L6">
        <f t="shared" ref="L6:L19" si="0">G6</f>
        <v>50</v>
      </c>
      <c r="M6">
        <f t="shared" ref="M6:M19" si="1">IF(L6=50,1,0)</f>
        <v>1</v>
      </c>
    </row>
    <row r="7" spans="1:13" x14ac:dyDescent="0.25">
      <c r="A7" s="2" t="s">
        <v>172</v>
      </c>
      <c r="B7" s="3">
        <v>10</v>
      </c>
      <c r="C7" s="3">
        <v>1</v>
      </c>
      <c r="D7" s="3">
        <v>10</v>
      </c>
      <c r="E7" s="3">
        <v>0</v>
      </c>
      <c r="F7" s="3">
        <v>1</v>
      </c>
      <c r="G7" s="3">
        <v>22</v>
      </c>
      <c r="L7">
        <f t="shared" si="0"/>
        <v>22</v>
      </c>
      <c r="M7">
        <f t="shared" si="1"/>
        <v>0</v>
      </c>
    </row>
    <row r="8" spans="1:13" x14ac:dyDescent="0.25">
      <c r="A8" s="2" t="s">
        <v>173</v>
      </c>
      <c r="B8" s="3">
        <v>10</v>
      </c>
      <c r="C8" s="3">
        <v>10</v>
      </c>
      <c r="D8" s="3">
        <v>10</v>
      </c>
      <c r="E8" s="3">
        <v>10</v>
      </c>
      <c r="F8" s="3">
        <v>10</v>
      </c>
      <c r="G8" s="3">
        <v>50</v>
      </c>
      <c r="L8">
        <f t="shared" si="0"/>
        <v>50</v>
      </c>
      <c r="M8">
        <f t="shared" si="1"/>
        <v>1</v>
      </c>
    </row>
    <row r="9" spans="1:13" x14ac:dyDescent="0.25">
      <c r="A9" s="2" t="s">
        <v>146</v>
      </c>
      <c r="B9" s="3">
        <v>40</v>
      </c>
      <c r="C9" s="3">
        <v>22</v>
      </c>
      <c r="D9" s="3">
        <v>40</v>
      </c>
      <c r="E9" s="3">
        <v>20</v>
      </c>
      <c r="F9" s="3">
        <v>22</v>
      </c>
      <c r="G9" s="3">
        <v>144</v>
      </c>
      <c r="L9">
        <f t="shared" si="0"/>
        <v>144</v>
      </c>
      <c r="M9">
        <f t="shared" si="1"/>
        <v>0</v>
      </c>
    </row>
    <row r="10" spans="1:13" x14ac:dyDescent="0.25">
      <c r="L10">
        <f t="shared" si="0"/>
        <v>0</v>
      </c>
      <c r="M10">
        <f t="shared" si="1"/>
        <v>0</v>
      </c>
    </row>
    <row r="11" spans="1:13" x14ac:dyDescent="0.25">
      <c r="L11">
        <f t="shared" si="0"/>
        <v>0</v>
      </c>
      <c r="M11">
        <f t="shared" si="1"/>
        <v>0</v>
      </c>
    </row>
    <row r="12" spans="1:13" x14ac:dyDescent="0.25">
      <c r="L12">
        <f t="shared" si="0"/>
        <v>0</v>
      </c>
      <c r="M12">
        <f t="shared" si="1"/>
        <v>0</v>
      </c>
    </row>
    <row r="13" spans="1:13" x14ac:dyDescent="0.25">
      <c r="L13">
        <f t="shared" si="0"/>
        <v>0</v>
      </c>
      <c r="M13">
        <f t="shared" si="1"/>
        <v>0</v>
      </c>
    </row>
    <row r="14" spans="1:13" x14ac:dyDescent="0.25">
      <c r="L14">
        <f t="shared" si="0"/>
        <v>0</v>
      </c>
      <c r="M14">
        <f t="shared" si="1"/>
        <v>0</v>
      </c>
    </row>
    <row r="15" spans="1:13" x14ac:dyDescent="0.25">
      <c r="L15">
        <f t="shared" si="0"/>
        <v>0</v>
      </c>
      <c r="M15">
        <f t="shared" si="1"/>
        <v>0</v>
      </c>
    </row>
    <row r="16" spans="1:13" x14ac:dyDescent="0.25">
      <c r="L16">
        <f t="shared" si="0"/>
        <v>0</v>
      </c>
      <c r="M16">
        <f t="shared" si="1"/>
        <v>0</v>
      </c>
    </row>
    <row r="17" spans="12:13" x14ac:dyDescent="0.25">
      <c r="L17">
        <f t="shared" si="0"/>
        <v>0</v>
      </c>
      <c r="M17">
        <f t="shared" si="1"/>
        <v>0</v>
      </c>
    </row>
    <row r="18" spans="12:13" x14ac:dyDescent="0.25">
      <c r="L18">
        <f t="shared" si="0"/>
        <v>0</v>
      </c>
      <c r="M18">
        <f t="shared" si="1"/>
        <v>0</v>
      </c>
    </row>
    <row r="19" spans="12:13" x14ac:dyDescent="0.25">
      <c r="L19">
        <f t="shared" si="0"/>
        <v>0</v>
      </c>
      <c r="M19">
        <f t="shared" si="1"/>
        <v>0</v>
      </c>
    </row>
    <row r="20" spans="12:13" x14ac:dyDescent="0.25">
      <c r="L20" s="7" t="s">
        <v>170</v>
      </c>
      <c r="M20" s="7">
        <f>SUM(M5:M19)</f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6528-5617-485C-8D36-4922B8F3FBC5}">
  <dimension ref="A1:D6"/>
  <sheetViews>
    <sheetView workbookViewId="0">
      <selection activeCell="C2" sqref="C2"/>
    </sheetView>
  </sheetViews>
  <sheetFormatPr defaultRowHeight="15" x14ac:dyDescent="0.25"/>
  <cols>
    <col min="1" max="1" width="19.42578125" bestFit="1" customWidth="1"/>
    <col min="2" max="2" width="5.85546875" customWidth="1"/>
    <col min="3" max="3" width="19.42578125" bestFit="1" customWidth="1"/>
  </cols>
  <sheetData>
    <row r="1" spans="1:4" x14ac:dyDescent="0.25">
      <c r="A1" t="s">
        <v>175</v>
      </c>
      <c r="C1" t="s">
        <v>176</v>
      </c>
    </row>
    <row r="2" spans="1:4" x14ac:dyDescent="0.25">
      <c r="A2" t="s">
        <v>152</v>
      </c>
      <c r="B2" t="s">
        <v>177</v>
      </c>
      <c r="C2" t="s">
        <v>172</v>
      </c>
      <c r="D2" t="s">
        <v>177</v>
      </c>
    </row>
    <row r="3" spans="1:4" x14ac:dyDescent="0.25">
      <c r="A3" t="s">
        <v>153</v>
      </c>
      <c r="B3" t="s">
        <v>177</v>
      </c>
      <c r="C3" t="s">
        <v>173</v>
      </c>
      <c r="D3" t="s">
        <v>177</v>
      </c>
    </row>
    <row r="4" spans="1:4" x14ac:dyDescent="0.25">
      <c r="A4" t="s">
        <v>154</v>
      </c>
      <c r="B4" t="s">
        <v>177</v>
      </c>
      <c r="C4" t="s">
        <v>160</v>
      </c>
      <c r="D4" t="s">
        <v>177</v>
      </c>
    </row>
    <row r="5" spans="1:4" x14ac:dyDescent="0.25">
      <c r="A5" t="s">
        <v>155</v>
      </c>
      <c r="B5" t="s">
        <v>177</v>
      </c>
      <c r="C5" t="s">
        <v>161</v>
      </c>
      <c r="D5" t="s">
        <v>177</v>
      </c>
    </row>
    <row r="6" spans="1:4" x14ac:dyDescent="0.25">
      <c r="A6" t="s">
        <v>150</v>
      </c>
      <c r="B6" t="s">
        <v>177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CadastroColaboradores.csv</vt:lpstr>
      <vt:lpstr>BASE</vt:lpstr>
      <vt:lpstr>Contagem de Finalizados</vt:lpstr>
      <vt:lpstr>Campanha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Hibernon Júnior</dc:creator>
  <cp:lastModifiedBy>Hibernon Júnior</cp:lastModifiedBy>
  <dcterms:created xsi:type="dcterms:W3CDTF">2023-03-31T16:25:41Z</dcterms:created>
  <dcterms:modified xsi:type="dcterms:W3CDTF">2023-04-05T02:20:42Z</dcterms:modified>
</cp:coreProperties>
</file>