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9" yWindow="109" windowWidth="25947" windowHeight="11112"/>
  </bookViews>
  <sheets>
    <sheet name="Beverage_lists" sheetId="1" r:id="rId1"/>
    <sheet name="Feuil2" sheetId="2" r:id="rId2"/>
    <sheet name="Feuil3" sheetId="3" r:id="rId3"/>
  </sheets>
  <calcPr calcId="124519"/>
</workbook>
</file>

<file path=xl/calcChain.xml><?xml version="1.0" encoding="utf-8"?>
<calcChain xmlns="http://schemas.openxmlformats.org/spreadsheetml/2006/main">
  <c r="F29" i="1"/>
  <c r="E29"/>
  <c r="D29"/>
  <c r="H28"/>
  <c r="F28"/>
  <c r="E28"/>
  <c r="D28"/>
  <c r="F27"/>
  <c r="E27"/>
  <c r="D27"/>
  <c r="G26"/>
  <c r="F26"/>
  <c r="E26"/>
  <c r="D26"/>
  <c r="F25"/>
  <c r="E25"/>
  <c r="D25"/>
  <c r="F24"/>
  <c r="E24"/>
  <c r="D24"/>
  <c r="B6"/>
  <c r="B5"/>
  <c r="B4"/>
  <c r="B3"/>
  <c r="B7"/>
  <c r="B8"/>
  <c r="B9"/>
  <c r="B10"/>
  <c r="B11"/>
  <c r="B12"/>
  <c r="B13"/>
  <c r="C11"/>
  <c r="C10"/>
  <c r="C9"/>
  <c r="C8"/>
  <c r="C7"/>
  <c r="C6"/>
  <c r="C5"/>
  <c r="C4"/>
  <c r="C3"/>
  <c r="C21"/>
  <c r="C20"/>
  <c r="C19"/>
  <c r="C18"/>
  <c r="C17"/>
  <c r="C16"/>
  <c r="C15"/>
  <c r="C14"/>
  <c r="C13"/>
  <c r="H4"/>
  <c r="H5"/>
  <c r="H6"/>
  <c r="H7"/>
  <c r="H27" s="1"/>
  <c r="H8"/>
  <c r="H24" s="1"/>
  <c r="H9"/>
  <c r="H10"/>
  <c r="H11"/>
  <c r="H25" s="1"/>
  <c r="H12"/>
  <c r="H13"/>
  <c r="H14"/>
  <c r="H15"/>
  <c r="H16"/>
  <c r="H17"/>
  <c r="H18"/>
  <c r="H19"/>
  <c r="H29" s="1"/>
  <c r="H20"/>
  <c r="H21"/>
  <c r="H3"/>
  <c r="H26" s="1"/>
  <c r="G11"/>
  <c r="B14"/>
  <c r="B15"/>
  <c r="B16"/>
  <c r="B17"/>
  <c r="B28" s="1"/>
  <c r="B18"/>
  <c r="B19"/>
  <c r="B29" s="1"/>
  <c r="B20"/>
  <c r="B21"/>
  <c r="C12"/>
  <c r="G4"/>
  <c r="G5"/>
  <c r="G6"/>
  <c r="G27" s="1"/>
  <c r="G7"/>
  <c r="G8"/>
  <c r="G24" s="1"/>
  <c r="G9"/>
  <c r="G10"/>
  <c r="G25" s="1"/>
  <c r="G12"/>
  <c r="G13"/>
  <c r="G14"/>
  <c r="G15"/>
  <c r="G16"/>
  <c r="G17"/>
  <c r="G28" s="1"/>
  <c r="G18"/>
  <c r="G19"/>
  <c r="G29" s="1"/>
  <c r="G20"/>
  <c r="G21"/>
  <c r="G3"/>
  <c r="B24" l="1"/>
  <c r="C29"/>
  <c r="C25"/>
  <c r="B27"/>
  <c r="B26"/>
  <c r="C24"/>
  <c r="C27"/>
  <c r="C28"/>
  <c r="B25"/>
  <c r="C26"/>
</calcChain>
</file>

<file path=xl/sharedStrings.xml><?xml version="1.0" encoding="utf-8"?>
<sst xmlns="http://schemas.openxmlformats.org/spreadsheetml/2006/main" count="96" uniqueCount="79">
  <si>
    <t>Beverage Name</t>
  </si>
  <si>
    <t>Caffeine rate (mg/l)</t>
  </si>
  <si>
    <t>Coca Cola Classic</t>
  </si>
  <si>
    <t>Diet Coke</t>
  </si>
  <si>
    <t>Red Bull</t>
  </si>
  <si>
    <t>Monster</t>
  </si>
  <si>
    <t>Lipton Iced Tea</t>
  </si>
  <si>
    <t>Pepsi Cola</t>
  </si>
  <si>
    <t>Traditional container volume (ml)</t>
  </si>
  <si>
    <t>Caffeine per glass (mg/250ml)</t>
  </si>
  <si>
    <t>Caffeine rating source</t>
  </si>
  <si>
    <t>https://www.caffeineinformer.com/caffeine-content/coca-cola-classic</t>
  </si>
  <si>
    <t>https://www.caffeineinformer.com/caffeine-content/red-bull</t>
  </si>
  <si>
    <t>https://www.caffeineinformer.com/caffeine-content/diet-coke</t>
  </si>
  <si>
    <t>https://www.caffeineinformer.com/caffeine-content/pepsi-cola</t>
  </si>
  <si>
    <t xml:space="preserve">https://www.caffeineinformer.com/caffeine-content/monster </t>
  </si>
  <si>
    <t>https://www.caffeineinformer.com/caffeine-content/mcdonalds-latte</t>
  </si>
  <si>
    <t>https://www.caffeineinformer.com/caffeine-content/mcdonalds-mocha</t>
  </si>
  <si>
    <t>Starbucks Frappucino "Grande"</t>
  </si>
  <si>
    <t>Starbucks Caffè Latte "Grande"</t>
  </si>
  <si>
    <t>Starbucks Caffè Mocha "Grande"</t>
  </si>
  <si>
    <t>https://www.fastfoodmenuprices.com/starbucks-prices/</t>
  </si>
  <si>
    <t>https://www.fastfoodmenuprices.com/mcdonalds-prices/</t>
  </si>
  <si>
    <t>Note</t>
  </si>
  <si>
    <t>https://www.caffeineinformer.com/caffeine-content/barqs-root-beer</t>
  </si>
  <si>
    <t>McCafe Latte "Small"</t>
  </si>
  <si>
    <t>McCafe Mocha "Small"</t>
  </si>
  <si>
    <t>Barq's Root Beer (Can)</t>
  </si>
  <si>
    <t>Caffeine per item (in its traditional container) (mg)</t>
  </si>
  <si>
    <t>"Traditional" Price per item ($) (US)</t>
  </si>
  <si>
    <t>Price per liter ($) (US)</t>
  </si>
  <si>
    <t>https://www.caffeineinformer.com/caffeine-content/lipton-iced-tea</t>
  </si>
  <si>
    <t>https://www.caffeineinformer.com/the-complete-guide-to-starbucks-caffeine</t>
  </si>
  <si>
    <t>https://www.caffeineinformer.com/caffeine-content/nestea-iced-tea</t>
  </si>
  <si>
    <t>Price in California according to the website</t>
  </si>
  <si>
    <t>https://grocery.walmart.com/ip/Coca-Cola-Soda-12-Fl-Oz-12-Count/12166733</t>
  </si>
  <si>
    <t>5.08$ for 12 cans of 354.8ml, i.e. 0.4233$ per can</t>
  </si>
  <si>
    <t>https://grocery.walmart.com/ip/Diet-Coca-Cola-Diet-Soda-12-Fl-Oz-12-Count/10291610</t>
  </si>
  <si>
    <t>https://grocery.walmart.com/ip/Pepsi-Soda-12-Fl-Oz-12-Count/16785027</t>
  </si>
  <si>
    <t>4.98$ for 12 cans of 354.8ml, i.e. 0.415$ per can</t>
  </si>
  <si>
    <t>https://grocery.walmart.com/ip/Red-Bull-Original-Energy-Drink-8-4-Fl-Oz-12-Ct/10316267</t>
  </si>
  <si>
    <t>18.73$ for 12 cans of 236.5ml, i.e. 1.56$ per can</t>
  </si>
  <si>
    <t>https://grocery.walmart.com/ip/Monster-Original-Energy-Drink-16-Fl-Oz-10-Ct/17177535</t>
  </si>
  <si>
    <t>14.72$ for 10 cans of 473.1ml, i.e. 1.472$ per can</t>
  </si>
  <si>
    <t>https://grocery.walmart.com/ip/Lipton-Diet-Iced-Tea-Peach-16-9-Fl-Oz-12-Count/45428376</t>
  </si>
  <si>
    <t>Pure Leaf Iced Tea</t>
  </si>
  <si>
    <t>https://grocery.walmart.com/ip/Pure-Leaf-Sweetened-Iced-Tea-Lemon-18-5-Fl-Oz-6-Count/21096112</t>
  </si>
  <si>
    <t>https://grocery.walmart.com/ip/Barq-s-Root-Beer-Soda-12-Fl-Oz-12-Count/10291614</t>
  </si>
  <si>
    <t>5.08$ for 12 cans of 354.8ml, i.e 0.4233$ per can</t>
  </si>
  <si>
    <t>https://www.caffeineinformer.com/caffeine-content/nespresso-coffee-capsules</t>
  </si>
  <si>
    <t>https://www.amazon.com/stores/page/65E87605-CD34-489C-BEE4-55EA142694C0?ingress=0&amp;visitId=819c3379-00bf-4d16-b58e-478c3c624626</t>
  </si>
  <si>
    <t>Cappucino (Dolce Gusto Pod)</t>
  </si>
  <si>
    <t>Espresso Intenso (Dolce Gusto Pod)</t>
  </si>
  <si>
    <t>Decaf Lungo (Dolce Gusto Pod)</t>
  </si>
  <si>
    <t>21.49$ for 16 items, i.e 1.34$/pod \\ Quantities are the traditional one found (on https://www.caffeineinformer.com/caffeine-content/cappuccino), and prices on Amazon (given by the official website : https://www.dolce-gusto.us/).</t>
  </si>
  <si>
    <t>24.25$ for 48 pods, i.e 0.505$/pod \\ Quantities are the traditional one found (on https://www.caffeineinformer.com/caffeine-content/cappuccino), and prices on Amazon (given by the official website : https://www.dolce-gusto.us/).</t>
  </si>
  <si>
    <t>Grande Intenso (Dolce Gusto Pod)</t>
  </si>
  <si>
    <t>21.75$ for 48 pods, i.e 0.45$/pod  \\ Quantities are the traditional one found (on https://www.caffeineinformer.com/caffeine-content/cappuccino), and prices on Amazon (given by the official website : https://www.dolce-gusto.us/).</t>
  </si>
  <si>
    <t>24,39$ for 48 pods, i.e 0.508$/pod  \\ Quantities are the traditional one found (on https://www.caffeineinformer.com/caffeine-content/cappuccino), and prices on Amazon (given by the official website : https://www.dolce-gusto.us/).</t>
  </si>
  <si>
    <t>4.98$ for 6 bottles of 547ml, i.e 0.830$ per botle</t>
  </si>
  <si>
    <t>4.98$ for 12 bottles of 499.7ml, i.e 0.415$ per bottle</t>
  </si>
  <si>
    <t>Lipton Black Tea (Infusion)</t>
  </si>
  <si>
    <t>Lipton Green Tea (Infusion)</t>
  </si>
  <si>
    <t>https://grocery.walmart.com/ip/Lipton-Natural-Green-Tea-Bags-40-ct/19500150</t>
  </si>
  <si>
    <t>https://grocery.walmart.com/ip/Lipton-100-Natural-Tea-Black-Tea-Bags-100-ct/10307788</t>
  </si>
  <si>
    <t xml:space="preserve">3.48$ for 40 bags/infusions, I.e 0.087$/item </t>
  </si>
  <si>
    <t>Pricing Source</t>
  </si>
  <si>
    <t>NB: Walmart was chosen by default as a famous brand of supermarket. Here we tried to respect the same tarification (buy of 6/12/24 packs of items). No pricing for Dolce Gusto was found on Walmart Grocery. For the fast food chains, we also took the prices for California, feel free to change the values.</t>
  </si>
  <si>
    <t>3.48$ for 100 bags/infusions, i.e 0.034$ item</t>
  </si>
  <si>
    <t>https://www.livestrong.com/article/272540-does-lipton-tea-have-caffeine/</t>
  </si>
  <si>
    <t>In the United States (California)</t>
  </si>
  <si>
    <t>Sodas (Coca Cola, Diet Coke, Pepsi)</t>
  </si>
  <si>
    <t>Iced Teas (Lipton, Pure Leaf)</t>
  </si>
  <si>
    <t>Tea Infusions (Lipton Black and Green)</t>
  </si>
  <si>
    <t>Fast Food Coffees (Starbucks, McCafe)</t>
  </si>
  <si>
    <t>Pod Coffees (Dolce Gusto)</t>
  </si>
  <si>
    <t>Energy Drinks  (Red Bull, Monster)</t>
  </si>
  <si>
    <t>Averages</t>
  </si>
  <si>
    <t>Traditional Caffeine/Price Rate (mg for 1$)</t>
  </si>
</sst>
</file>

<file path=xl/styles.xml><?xml version="1.0" encoding="utf-8"?>
<styleSheet xmlns="http://schemas.openxmlformats.org/spreadsheetml/2006/main">
  <fonts count="4">
    <font>
      <sz val="11"/>
      <color theme="1"/>
      <name val="Calibri"/>
      <family val="2"/>
      <scheme val="minor"/>
    </font>
    <font>
      <u/>
      <sz val="11"/>
      <color theme="10"/>
      <name val="Calibri"/>
      <family val="2"/>
    </font>
    <font>
      <b/>
      <sz val="11"/>
      <color rgb="FFC00000"/>
      <name val="Calibri"/>
      <family val="2"/>
      <scheme val="minor"/>
    </font>
    <font>
      <b/>
      <sz val="18"/>
      <color theme="1"/>
      <name val="Calibri"/>
      <family val="2"/>
      <scheme val="minor"/>
    </font>
  </fonts>
  <fills count="10">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8" tint="0.39997558519241921"/>
        <bgColor indexed="64"/>
      </patternFill>
    </fill>
  </fills>
  <borders count="14">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5" borderId="1" xfId="0" applyFill="1" applyBorder="1"/>
    <xf numFmtId="0" fontId="0" fillId="6" borderId="1" xfId="0" applyFill="1" applyBorder="1"/>
    <xf numFmtId="0" fontId="0" fillId="4" borderId="1" xfId="0" applyFill="1" applyBorder="1"/>
    <xf numFmtId="0" fontId="0" fillId="7" borderId="1" xfId="0" applyFill="1" applyBorder="1"/>
    <xf numFmtId="0" fontId="0" fillId="9" borderId="1" xfId="0" applyFill="1" applyBorder="1"/>
    <xf numFmtId="0" fontId="0" fillId="3" borderId="1" xfId="0" applyFill="1" applyBorder="1"/>
    <xf numFmtId="0" fontId="0" fillId="2" borderId="1" xfId="0" applyFill="1" applyBorder="1"/>
    <xf numFmtId="0" fontId="0" fillId="8" borderId="1" xfId="0" applyFill="1" applyBorder="1"/>
    <xf numFmtId="0" fontId="2" fillId="0" borderId="2" xfId="0" applyFont="1" applyBorder="1"/>
    <xf numFmtId="0" fontId="0" fillId="5" borderId="3" xfId="0" applyFill="1" applyBorder="1"/>
    <xf numFmtId="0" fontId="0" fillId="5" borderId="4" xfId="0" applyFill="1" applyBorder="1"/>
    <xf numFmtId="0" fontId="0" fillId="6" borderId="4" xfId="0" applyFill="1" applyBorder="1"/>
    <xf numFmtId="0" fontId="0" fillId="4" borderId="4" xfId="0" applyFill="1" applyBorder="1"/>
    <xf numFmtId="0" fontId="0" fillId="7" borderId="4" xfId="0" applyFill="1" applyBorder="1"/>
    <xf numFmtId="0" fontId="0" fillId="9" borderId="4" xfId="0" applyFill="1" applyBorder="1"/>
    <xf numFmtId="0" fontId="0" fillId="3" borderId="4" xfId="0" applyFill="1" applyBorder="1"/>
    <xf numFmtId="0" fontId="0" fillId="2" borderId="4" xfId="0" applyFill="1" applyBorder="1"/>
    <xf numFmtId="0" fontId="0" fillId="8" borderId="4" xfId="0" applyFill="1" applyBorder="1"/>
    <xf numFmtId="0" fontId="0" fillId="5" borderId="3" xfId="0" applyFont="1" applyFill="1" applyBorder="1"/>
    <xf numFmtId="0" fontId="0" fillId="5" borderId="4" xfId="0" applyFont="1" applyFill="1" applyBorder="1"/>
    <xf numFmtId="0" fontId="0" fillId="6" borderId="4" xfId="0" applyFont="1" applyFill="1" applyBorder="1"/>
    <xf numFmtId="0" fontId="0" fillId="4" borderId="4" xfId="0" applyFont="1" applyFill="1" applyBorder="1"/>
    <xf numFmtId="0" fontId="0" fillId="7" borderId="4" xfId="0" applyFont="1" applyFill="1" applyBorder="1"/>
    <xf numFmtId="0" fontId="0" fillId="9" borderId="4" xfId="0" applyFont="1" applyFill="1" applyBorder="1"/>
    <xf numFmtId="0" fontId="0" fillId="3" borderId="4" xfId="0" applyFont="1" applyFill="1" applyBorder="1"/>
    <xf numFmtId="0" fontId="0" fillId="2" borderId="4" xfId="0" applyFont="1" applyFill="1" applyBorder="1"/>
    <xf numFmtId="0" fontId="0" fillId="8" borderId="4" xfId="0" applyFont="1" applyFill="1" applyBorder="1"/>
    <xf numFmtId="0" fontId="1" fillId="4" borderId="1" xfId="1" applyFill="1" applyBorder="1" applyAlignment="1" applyProtection="1"/>
    <xf numFmtId="0" fontId="1" fillId="9" borderId="1" xfId="1" applyFill="1" applyBorder="1" applyAlignment="1" applyProtection="1"/>
    <xf numFmtId="0" fontId="1" fillId="8" borderId="1" xfId="1" applyFill="1" applyBorder="1" applyAlignment="1" applyProtection="1"/>
    <xf numFmtId="0" fontId="1" fillId="5" borderId="3" xfId="1" applyFill="1" applyBorder="1" applyAlignment="1" applyProtection="1"/>
    <xf numFmtId="0" fontId="1" fillId="5" borderId="4" xfId="1" applyFill="1" applyBorder="1" applyAlignment="1" applyProtection="1"/>
    <xf numFmtId="0" fontId="1" fillId="6" borderId="4" xfId="1" applyFill="1" applyBorder="1" applyAlignment="1" applyProtection="1"/>
    <xf numFmtId="0" fontId="1" fillId="4" borderId="4" xfId="1" applyFill="1" applyBorder="1" applyAlignment="1" applyProtection="1"/>
    <xf numFmtId="0" fontId="1" fillId="8" borderId="4" xfId="1" applyFill="1" applyBorder="1" applyAlignment="1" applyProtection="1"/>
    <xf numFmtId="0" fontId="1" fillId="6" borderId="1" xfId="1" applyFill="1" applyBorder="1" applyAlignment="1" applyProtection="1"/>
    <xf numFmtId="0" fontId="1" fillId="5" borderId="5" xfId="1" applyFill="1" applyBorder="1" applyAlignment="1" applyProtection="1"/>
    <xf numFmtId="0" fontId="1" fillId="5" borderId="1" xfId="1" applyFill="1" applyBorder="1" applyAlignment="1" applyProtection="1"/>
    <xf numFmtId="0" fontId="1" fillId="3" borderId="1" xfId="1" applyFill="1" applyBorder="1" applyAlignment="1" applyProtection="1"/>
    <xf numFmtId="0" fontId="1" fillId="3" borderId="4" xfId="1" applyFill="1" applyBorder="1" applyAlignment="1" applyProtection="1"/>
    <xf numFmtId="0" fontId="1" fillId="7" borderId="4" xfId="1" applyFill="1" applyBorder="1" applyAlignment="1" applyProtection="1"/>
    <xf numFmtId="0" fontId="1" fillId="9" borderId="4" xfId="1" applyFill="1" applyBorder="1" applyAlignment="1" applyProtection="1"/>
    <xf numFmtId="0" fontId="1" fillId="2" borderId="4" xfId="1" applyFill="1" applyBorder="1" applyAlignment="1" applyProtection="1"/>
    <xf numFmtId="0" fontId="1" fillId="7" borderId="1" xfId="1" applyFill="1" applyBorder="1" applyAlignment="1" applyProtection="1"/>
    <xf numFmtId="0" fontId="2" fillId="0" borderId="2" xfId="0" applyFont="1" applyFill="1" applyBorder="1"/>
    <xf numFmtId="0" fontId="0" fillId="0" borderId="3" xfId="0" applyBorder="1"/>
    <xf numFmtId="0" fontId="0" fillId="0" borderId="4" xfId="0" applyBorder="1"/>
    <xf numFmtId="0" fontId="0" fillId="5" borderId="8" xfId="0" applyFill="1" applyBorder="1"/>
    <xf numFmtId="0" fontId="0" fillId="5" borderId="9" xfId="0" applyFill="1" applyBorder="1"/>
    <xf numFmtId="0" fontId="0" fillId="0" borderId="0" xfId="0" applyBorder="1"/>
    <xf numFmtId="0" fontId="0" fillId="0" borderId="1" xfId="0" applyBorder="1"/>
    <xf numFmtId="0" fontId="1" fillId="2" borderId="1" xfId="1" applyFill="1" applyBorder="1" applyAlignment="1" applyProtection="1"/>
    <xf numFmtId="0" fontId="3" fillId="0" borderId="0" xfId="0" applyFont="1"/>
    <xf numFmtId="0" fontId="0" fillId="9" borderId="9" xfId="0" applyFill="1" applyBorder="1"/>
    <xf numFmtId="0" fontId="0" fillId="7" borderId="9" xfId="0" applyFill="1" applyBorder="1"/>
    <xf numFmtId="0" fontId="0" fillId="4" borderId="9" xfId="0" applyFill="1" applyBorder="1"/>
    <xf numFmtId="0" fontId="0" fillId="6" borderId="9" xfId="0" applyFill="1" applyBorder="1"/>
    <xf numFmtId="0" fontId="0" fillId="3" borderId="9" xfId="0" applyFill="1" applyBorder="1"/>
    <xf numFmtId="0" fontId="0" fillId="2" borderId="9" xfId="0" applyFill="1" applyBorder="1"/>
    <xf numFmtId="0" fontId="0" fillId="0" borderId="9" xfId="0" applyBorder="1"/>
    <xf numFmtId="0" fontId="0" fillId="5" borderId="0" xfId="0" applyFill="1" applyBorder="1"/>
    <xf numFmtId="0" fontId="0" fillId="6" borderId="0" xfId="0" applyFill="1" applyBorder="1"/>
    <xf numFmtId="0" fontId="0" fillId="4" borderId="0" xfId="0" applyFill="1" applyBorder="1"/>
    <xf numFmtId="0" fontId="0" fillId="7" borderId="0" xfId="0" applyFill="1" applyBorder="1"/>
    <xf numFmtId="0" fontId="0" fillId="9" borderId="0" xfId="0" applyFill="1" applyBorder="1"/>
    <xf numFmtId="0" fontId="0" fillId="3" borderId="0" xfId="0" applyFill="1" applyBorder="1"/>
    <xf numFmtId="0" fontId="0" fillId="2" borderId="0" xfId="0" applyFill="1" applyBorder="1"/>
    <xf numFmtId="0" fontId="0" fillId="8" borderId="0" xfId="0" applyFill="1" applyBorder="1"/>
    <xf numFmtId="0" fontId="0" fillId="0" borderId="10" xfId="0" applyBorder="1"/>
    <xf numFmtId="0" fontId="0" fillId="0" borderId="6" xfId="0" applyBorder="1"/>
    <xf numFmtId="0" fontId="0" fillId="0" borderId="7" xfId="0" applyBorder="1"/>
    <xf numFmtId="0" fontId="2" fillId="0" borderId="12" xfId="0" applyFont="1" applyBorder="1"/>
    <xf numFmtId="0" fontId="0" fillId="0" borderId="13" xfId="0" applyBorder="1"/>
    <xf numFmtId="0" fontId="0" fillId="0" borderId="11" xfId="0" applyBorder="1"/>
    <xf numFmtId="0" fontId="2" fillId="0" borderId="0" xfId="0" applyFont="1" applyFill="1" applyBorder="1"/>
    <xf numFmtId="0" fontId="0" fillId="0" borderId="0" xfId="0" applyFill="1" applyBorder="1"/>
    <xf numFmtId="0" fontId="3" fillId="0" borderId="0" xfId="0" applyFont="1" applyFill="1" applyBorder="1"/>
    <xf numFmtId="0" fontId="0" fillId="0" borderId="0" xfId="0" applyFont="1" applyFill="1" applyBorder="1"/>
    <xf numFmtId="0" fontId="1" fillId="0" borderId="0" xfId="1" applyFill="1" applyBorder="1" applyAlignment="1" applyProtection="1"/>
  </cellXfs>
  <cellStyles count="2">
    <cellStyle name="Lien hypertexte"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ocery.walmart.com/ip/Pepsi-Soda-12-Fl-Oz-12-Count/16785027" TargetMode="External"/><Relationship Id="rId13" Type="http://schemas.openxmlformats.org/officeDocument/2006/relationships/hyperlink" Target="https://grocery.walmart.com/ip/Barq-s-Root-Beer-Soda-12-Fl-Oz-12-Count/10291614" TargetMode="External"/><Relationship Id="rId18" Type="http://schemas.openxmlformats.org/officeDocument/2006/relationships/hyperlink" Target="https://grocery.walmart.com/ip/Lipton-Natural-Green-Tea-Bags-40-ct/19500150" TargetMode="External"/><Relationship Id="rId26" Type="http://schemas.openxmlformats.org/officeDocument/2006/relationships/hyperlink" Target="https://www.caffeineinformer.com/caffeine-content/nespresso-coffee-capsules" TargetMode="External"/><Relationship Id="rId39" Type="http://schemas.openxmlformats.org/officeDocument/2006/relationships/printerSettings" Target="../printerSettings/printerSettings1.bin"/><Relationship Id="rId3" Type="http://schemas.openxmlformats.org/officeDocument/2006/relationships/hyperlink" Target="https://www.fastfoodmenuprices.com/starbucks-prices/" TargetMode="External"/><Relationship Id="rId21" Type="http://schemas.openxmlformats.org/officeDocument/2006/relationships/hyperlink" Target="https://grocery.walmart.com/ip/Lipton-100-Natural-Tea-Black-Tea-Bags-100-ct/10307788" TargetMode="External"/><Relationship Id="rId34" Type="http://schemas.openxmlformats.org/officeDocument/2006/relationships/hyperlink" Target="https://www.caffeineinformer.com/caffeine-content/monster" TargetMode="External"/><Relationship Id="rId7" Type="http://schemas.openxmlformats.org/officeDocument/2006/relationships/hyperlink" Target="https://grocery.walmart.com/ip/Diet-Coca-Cola-Diet-Soda-12-Fl-Oz-12-Count/10291610" TargetMode="External"/><Relationship Id="rId12" Type="http://schemas.openxmlformats.org/officeDocument/2006/relationships/hyperlink" Target="https://grocery.walmart.com/ip/Pure-Leaf-Sweetened-Iced-Tea-Lemon-18-5-Fl-Oz-6-Count/21096112" TargetMode="External"/><Relationship Id="rId17" Type="http://schemas.openxmlformats.org/officeDocument/2006/relationships/hyperlink" Target="https://www.amazon.com/stores/page/65E87605-CD34-489C-BEE4-55EA142694C0?ingress=0&amp;visitId=819c3379-00bf-4d16-b58e-478c3c624626" TargetMode="External"/><Relationship Id="rId25" Type="http://schemas.openxmlformats.org/officeDocument/2006/relationships/hyperlink" Target="https://www.caffeineinformer.com/the-complete-guide-to-starbucks-caffeine" TargetMode="External"/><Relationship Id="rId33" Type="http://schemas.openxmlformats.org/officeDocument/2006/relationships/hyperlink" Target="https://www.caffeineinformer.com/caffeine-content/mcdonalds-latte" TargetMode="External"/><Relationship Id="rId38" Type="http://schemas.openxmlformats.org/officeDocument/2006/relationships/hyperlink" Target="https://www.caffeineinformer.com/caffeine-content/coca-cola-classic" TargetMode="External"/><Relationship Id="rId2" Type="http://schemas.openxmlformats.org/officeDocument/2006/relationships/hyperlink" Target="https://www.fastfoodmenuprices.com/starbucks-prices/" TargetMode="External"/><Relationship Id="rId16" Type="http://schemas.openxmlformats.org/officeDocument/2006/relationships/hyperlink" Target="https://www.amazon.com/stores/page/65E87605-CD34-489C-BEE4-55EA142694C0?ingress=0&amp;visitId=819c3379-00bf-4d16-b58e-478c3c624626" TargetMode="External"/><Relationship Id="rId20" Type="http://schemas.openxmlformats.org/officeDocument/2006/relationships/hyperlink" Target="https://www.livestrong.com/article/272540-does-lipton-tea-have-caffeine/" TargetMode="External"/><Relationship Id="rId29" Type="http://schemas.openxmlformats.org/officeDocument/2006/relationships/hyperlink" Target="https://www.caffeineinformer.com/caffeine-content/nespresso-coffee-capsules" TargetMode="External"/><Relationship Id="rId1" Type="http://schemas.openxmlformats.org/officeDocument/2006/relationships/hyperlink" Target="https://www.fastfoodmenuprices.com/starbucks-prices/" TargetMode="External"/><Relationship Id="rId6" Type="http://schemas.openxmlformats.org/officeDocument/2006/relationships/hyperlink" Target="https://grocery.walmart.com/ip/Coca-Cola-Soda-12-Fl-Oz-12-Count/12166733" TargetMode="External"/><Relationship Id="rId11" Type="http://schemas.openxmlformats.org/officeDocument/2006/relationships/hyperlink" Target="https://grocery.walmart.com/ip/Lipton-Diet-Iced-Tea-Peach-16-9-Fl-Oz-12-Count/45428376" TargetMode="External"/><Relationship Id="rId24" Type="http://schemas.openxmlformats.org/officeDocument/2006/relationships/hyperlink" Target="https://www.caffeineinformer.com/the-complete-guide-to-starbucks-caffeine" TargetMode="External"/><Relationship Id="rId32" Type="http://schemas.openxmlformats.org/officeDocument/2006/relationships/hyperlink" Target="https://www.caffeineinformer.com/caffeine-content/mcdonalds-mocha" TargetMode="External"/><Relationship Id="rId37" Type="http://schemas.openxmlformats.org/officeDocument/2006/relationships/hyperlink" Target="https://www.caffeineinformer.com/caffeine-content/red-bull" TargetMode="External"/><Relationship Id="rId5" Type="http://schemas.openxmlformats.org/officeDocument/2006/relationships/hyperlink" Target="https://www.fastfoodmenuprices.com/mcdonalds-prices/" TargetMode="External"/><Relationship Id="rId15" Type="http://schemas.openxmlformats.org/officeDocument/2006/relationships/hyperlink" Target="https://www.amazon.com/stores/page/65E87605-CD34-489C-BEE4-55EA142694C0?ingress=0&amp;visitId=819c3379-00bf-4d16-b58e-478c3c624626" TargetMode="External"/><Relationship Id="rId23" Type="http://schemas.openxmlformats.org/officeDocument/2006/relationships/hyperlink" Target="https://www.caffeineinformer.com/the-complete-guide-to-starbucks-caffeine" TargetMode="External"/><Relationship Id="rId28" Type="http://schemas.openxmlformats.org/officeDocument/2006/relationships/hyperlink" Target="https://www.caffeineinformer.com/caffeine-content/nespresso-coffee-capsules" TargetMode="External"/><Relationship Id="rId36" Type="http://schemas.openxmlformats.org/officeDocument/2006/relationships/hyperlink" Target="https://www.caffeineinformer.com/caffeine-content/diet-coke" TargetMode="External"/><Relationship Id="rId10" Type="http://schemas.openxmlformats.org/officeDocument/2006/relationships/hyperlink" Target="https://grocery.walmart.com/ip/Monster-Original-Energy-Drink-16-Fl-Oz-10-Ct/17177535" TargetMode="External"/><Relationship Id="rId19" Type="http://schemas.openxmlformats.org/officeDocument/2006/relationships/hyperlink" Target="https://grocery.walmart.com/ip/Lipton-100-Natural-Tea-Black-Tea-Bags-100-ct/10307788" TargetMode="External"/><Relationship Id="rId31" Type="http://schemas.openxmlformats.org/officeDocument/2006/relationships/hyperlink" Target="https://www.caffeineinformer.com/caffeine-content/barqs-root-beer" TargetMode="External"/><Relationship Id="rId4" Type="http://schemas.openxmlformats.org/officeDocument/2006/relationships/hyperlink" Target="https://www.fastfoodmenuprices.com/mcdonalds-prices/" TargetMode="External"/><Relationship Id="rId9" Type="http://schemas.openxmlformats.org/officeDocument/2006/relationships/hyperlink" Target="https://grocery.walmart.com/ip/Red-Bull-Original-Energy-Drink-8-4-Fl-Oz-12-Ct/10316267" TargetMode="External"/><Relationship Id="rId14" Type="http://schemas.openxmlformats.org/officeDocument/2006/relationships/hyperlink" Target="https://www.amazon.com/stores/page/65E87605-CD34-489C-BEE4-55EA142694C0?ingress=0&amp;visitId=819c3379-00bf-4d16-b58e-478c3c624626" TargetMode="External"/><Relationship Id="rId22" Type="http://schemas.openxmlformats.org/officeDocument/2006/relationships/hyperlink" Target="https://www.caffeineinformer.com/caffeine-content/nestea-iced-tea" TargetMode="External"/><Relationship Id="rId27" Type="http://schemas.openxmlformats.org/officeDocument/2006/relationships/hyperlink" Target="https://www.caffeineinformer.com/caffeine-content/nespresso-coffee-capsules" TargetMode="External"/><Relationship Id="rId30" Type="http://schemas.openxmlformats.org/officeDocument/2006/relationships/hyperlink" Target="https://www.caffeineinformer.com/caffeine-content/lipton-iced-tea" TargetMode="External"/><Relationship Id="rId35" Type="http://schemas.openxmlformats.org/officeDocument/2006/relationships/hyperlink" Target="https://www.caffeineinformer.com/caffeine-content/pepsi-cola" TargetMode="External"/></Relationships>
</file>

<file path=xl/worksheets/sheet1.xml><?xml version="1.0" encoding="utf-8"?>
<worksheet xmlns="http://schemas.openxmlformats.org/spreadsheetml/2006/main" xmlns:r="http://schemas.openxmlformats.org/officeDocument/2006/relationships">
  <dimension ref="A1:U113"/>
  <sheetViews>
    <sheetView tabSelected="1" zoomScale="25" zoomScaleNormal="25" workbookViewId="0">
      <selection activeCell="K47" sqref="K47"/>
    </sheetView>
  </sheetViews>
  <sheetFormatPr baseColWidth="10" defaultRowHeight="14.3"/>
  <cols>
    <col min="1" max="1" width="62.375" customWidth="1"/>
    <col min="2" max="2" width="34.875" customWidth="1"/>
    <col min="3" max="3" width="29.125" customWidth="1"/>
    <col min="4" max="4" width="44.5" customWidth="1"/>
    <col min="5" max="5" width="31.375" customWidth="1"/>
    <col min="6" max="6" width="35.75" customWidth="1"/>
    <col min="7" max="7" width="43.25" customWidth="1"/>
    <col min="8" max="8" width="39" customWidth="1"/>
    <col min="9" max="9" width="65.875" customWidth="1"/>
    <col min="10" max="10" width="31.75" customWidth="1"/>
    <col min="11" max="11" width="189.25" customWidth="1"/>
  </cols>
  <sheetData>
    <row r="1" spans="1:12" ht="23.8">
      <c r="A1" s="61" t="s">
        <v>70</v>
      </c>
    </row>
    <row r="2" spans="1:12">
      <c r="A2" s="17" t="s">
        <v>0</v>
      </c>
      <c r="B2" s="17" t="s">
        <v>1</v>
      </c>
      <c r="C2" s="17" t="s">
        <v>9</v>
      </c>
      <c r="D2" s="17" t="s">
        <v>28</v>
      </c>
      <c r="E2" s="17" t="s">
        <v>8</v>
      </c>
      <c r="F2" s="17" t="s">
        <v>29</v>
      </c>
      <c r="G2" s="17" t="s">
        <v>30</v>
      </c>
      <c r="H2" s="53" t="s">
        <v>78</v>
      </c>
      <c r="I2" s="17" t="s">
        <v>66</v>
      </c>
      <c r="J2" s="17" t="s">
        <v>10</v>
      </c>
      <c r="K2" s="17" t="s">
        <v>23</v>
      </c>
    </row>
    <row r="3" spans="1:12">
      <c r="A3" s="9" t="s">
        <v>2</v>
      </c>
      <c r="B3" s="19">
        <f>ROUND((D3/E3)*1000,1)</f>
        <v>95.5</v>
      </c>
      <c r="C3" s="19">
        <f t="shared" ref="C3:C11" si="0">ROUND((D3/E3)*250,1)</f>
        <v>23.9</v>
      </c>
      <c r="D3" s="27">
        <v>33.9</v>
      </c>
      <c r="E3" s="18">
        <v>354.8</v>
      </c>
      <c r="F3" s="18">
        <v>0.42</v>
      </c>
      <c r="G3" s="56">
        <f>ROUND((F3/E3)*1000,2)</f>
        <v>1.18</v>
      </c>
      <c r="H3" s="69">
        <f>ROUND(D3/F3,2)</f>
        <v>80.709999999999994</v>
      </c>
      <c r="I3" s="45" t="s">
        <v>35</v>
      </c>
      <c r="J3" s="39" t="s">
        <v>11</v>
      </c>
      <c r="K3" s="4" t="s">
        <v>36</v>
      </c>
      <c r="L3" s="4"/>
    </row>
    <row r="4" spans="1:12">
      <c r="A4" s="9" t="s">
        <v>3</v>
      </c>
      <c r="B4" s="19">
        <f>ROUND((D4/E4)*1000,1)</f>
        <v>129.4</v>
      </c>
      <c r="C4" s="19">
        <f t="shared" si="0"/>
        <v>32.299999999999997</v>
      </c>
      <c r="D4" s="28">
        <v>45.9</v>
      </c>
      <c r="E4" s="19">
        <v>354.8</v>
      </c>
      <c r="F4" s="19">
        <v>0.42</v>
      </c>
      <c r="G4" s="57">
        <f t="shared" ref="G4:G21" si="1">ROUND((F4/E4)*1000,2)</f>
        <v>1.18</v>
      </c>
      <c r="H4" s="69">
        <f t="shared" ref="H4:H21" si="2">ROUND(D4/F4,2)</f>
        <v>109.29</v>
      </c>
      <c r="I4" s="46" t="s">
        <v>37</v>
      </c>
      <c r="J4" s="40" t="s">
        <v>13</v>
      </c>
      <c r="K4" s="4" t="s">
        <v>36</v>
      </c>
      <c r="L4" s="4"/>
    </row>
    <row r="5" spans="1:12">
      <c r="A5" s="9" t="s">
        <v>7</v>
      </c>
      <c r="B5" s="19">
        <f>ROUND((D5/E5)*1000,1)</f>
        <v>107.1</v>
      </c>
      <c r="C5" s="19">
        <f t="shared" si="0"/>
        <v>26.8</v>
      </c>
      <c r="D5" s="28">
        <v>38</v>
      </c>
      <c r="E5" s="19">
        <v>354.8</v>
      </c>
      <c r="F5" s="19">
        <v>0.41499999999999998</v>
      </c>
      <c r="G5" s="57">
        <f t="shared" si="1"/>
        <v>1.17</v>
      </c>
      <c r="H5" s="69">
        <f t="shared" si="2"/>
        <v>91.57</v>
      </c>
      <c r="I5" s="46" t="s">
        <v>38</v>
      </c>
      <c r="J5" s="40" t="s">
        <v>14</v>
      </c>
      <c r="K5" s="4" t="s">
        <v>39</v>
      </c>
      <c r="L5" s="4"/>
    </row>
    <row r="6" spans="1:12">
      <c r="A6" s="10" t="s">
        <v>4</v>
      </c>
      <c r="B6" s="20">
        <f>ROUND((D6/E6)*1000,1)</f>
        <v>338.3</v>
      </c>
      <c r="C6" s="20">
        <f t="shared" si="0"/>
        <v>84.6</v>
      </c>
      <c r="D6" s="29">
        <v>80</v>
      </c>
      <c r="E6" s="20">
        <v>236.5</v>
      </c>
      <c r="F6" s="20">
        <v>1.56</v>
      </c>
      <c r="G6" s="65">
        <f t="shared" si="1"/>
        <v>6.6</v>
      </c>
      <c r="H6" s="70">
        <f t="shared" si="2"/>
        <v>51.28</v>
      </c>
      <c r="I6" s="44" t="s">
        <v>40</v>
      </c>
      <c r="J6" s="41" t="s">
        <v>12</v>
      </c>
      <c r="K6" s="5" t="s">
        <v>41</v>
      </c>
      <c r="L6" s="5"/>
    </row>
    <row r="7" spans="1:12">
      <c r="A7" s="10" t="s">
        <v>5</v>
      </c>
      <c r="B7" s="20">
        <f t="shared" ref="B7:B13" si="3">ROUND((D7/E7)*1000,1)</f>
        <v>338.3</v>
      </c>
      <c r="C7" s="20">
        <f t="shared" si="0"/>
        <v>84.6</v>
      </c>
      <c r="D7" s="29">
        <v>160</v>
      </c>
      <c r="E7" s="20">
        <v>473</v>
      </c>
      <c r="F7" s="20">
        <v>1.42</v>
      </c>
      <c r="G7" s="65">
        <f t="shared" si="1"/>
        <v>3</v>
      </c>
      <c r="H7" s="70">
        <f t="shared" si="2"/>
        <v>112.68</v>
      </c>
      <c r="I7" s="44" t="s">
        <v>42</v>
      </c>
      <c r="J7" s="41" t="s">
        <v>15</v>
      </c>
      <c r="K7" s="5" t="s">
        <v>43</v>
      </c>
      <c r="L7" s="5"/>
    </row>
    <row r="8" spans="1:12">
      <c r="A8" s="11" t="s">
        <v>25</v>
      </c>
      <c r="B8" s="21">
        <f t="shared" si="3"/>
        <v>300.2</v>
      </c>
      <c r="C8" s="21">
        <f t="shared" si="0"/>
        <v>75.099999999999994</v>
      </c>
      <c r="D8" s="30">
        <v>142</v>
      </c>
      <c r="E8" s="21">
        <v>473</v>
      </c>
      <c r="F8" s="21">
        <v>3.06</v>
      </c>
      <c r="G8" s="64">
        <f t="shared" si="1"/>
        <v>6.47</v>
      </c>
      <c r="H8" s="71">
        <f t="shared" si="2"/>
        <v>46.41</v>
      </c>
      <c r="I8" s="36" t="s">
        <v>22</v>
      </c>
      <c r="J8" s="42" t="s">
        <v>16</v>
      </c>
      <c r="K8" s="3" t="s">
        <v>34</v>
      </c>
      <c r="L8" s="3"/>
    </row>
    <row r="9" spans="1:12">
      <c r="A9" s="11" t="s">
        <v>26</v>
      </c>
      <c r="B9" s="21">
        <f t="shared" si="3"/>
        <v>353.1</v>
      </c>
      <c r="C9" s="21">
        <f t="shared" si="0"/>
        <v>88.3</v>
      </c>
      <c r="D9" s="30">
        <v>167</v>
      </c>
      <c r="E9" s="21">
        <v>473</v>
      </c>
      <c r="F9" s="21">
        <v>3.06</v>
      </c>
      <c r="G9" s="64">
        <f t="shared" si="1"/>
        <v>6.47</v>
      </c>
      <c r="H9" s="71">
        <f t="shared" si="2"/>
        <v>54.58</v>
      </c>
      <c r="I9" s="36" t="s">
        <v>22</v>
      </c>
      <c r="J9" s="42" t="s">
        <v>17</v>
      </c>
      <c r="K9" s="3" t="s">
        <v>34</v>
      </c>
      <c r="L9" s="3"/>
    </row>
    <row r="10" spans="1:12">
      <c r="A10" s="12" t="s">
        <v>51</v>
      </c>
      <c r="B10" s="22">
        <f t="shared" si="3"/>
        <v>302.3</v>
      </c>
      <c r="C10" s="22">
        <f t="shared" si="0"/>
        <v>75.599999999999994</v>
      </c>
      <c r="D10" s="31">
        <v>107</v>
      </c>
      <c r="E10" s="22">
        <v>354</v>
      </c>
      <c r="F10" s="22">
        <v>1.34</v>
      </c>
      <c r="G10" s="63">
        <f t="shared" si="1"/>
        <v>3.79</v>
      </c>
      <c r="H10" s="72">
        <f t="shared" si="2"/>
        <v>79.849999999999994</v>
      </c>
      <c r="I10" s="52" t="s">
        <v>50</v>
      </c>
      <c r="J10" s="49" t="s">
        <v>49</v>
      </c>
      <c r="K10" s="6" t="s">
        <v>54</v>
      </c>
      <c r="L10" s="6"/>
    </row>
    <row r="11" spans="1:12">
      <c r="A11" s="12" t="s">
        <v>52</v>
      </c>
      <c r="B11" s="22">
        <f t="shared" si="3"/>
        <v>2613.6</v>
      </c>
      <c r="C11" s="22">
        <f t="shared" si="0"/>
        <v>653.4</v>
      </c>
      <c r="D11" s="31">
        <v>115</v>
      </c>
      <c r="E11" s="22">
        <v>44</v>
      </c>
      <c r="F11" s="22">
        <v>0.505</v>
      </c>
      <c r="G11" s="63">
        <f>ROUND((F11/E11)*1000,2)</f>
        <v>11.48</v>
      </c>
      <c r="H11" s="72">
        <f t="shared" si="2"/>
        <v>227.72</v>
      </c>
      <c r="I11" s="52" t="s">
        <v>50</v>
      </c>
      <c r="J11" s="49" t="s">
        <v>49</v>
      </c>
      <c r="K11" s="6" t="s">
        <v>55</v>
      </c>
      <c r="L11" s="6"/>
    </row>
    <row r="12" spans="1:12">
      <c r="A12" s="12" t="s">
        <v>56</v>
      </c>
      <c r="B12" s="22">
        <f t="shared" si="3"/>
        <v>502.8</v>
      </c>
      <c r="C12" s="22">
        <f t="shared" ref="C12:C21" si="4">ROUND((D12/E12)*250,1)</f>
        <v>125.7</v>
      </c>
      <c r="D12" s="31">
        <v>89</v>
      </c>
      <c r="E12" s="22">
        <v>177</v>
      </c>
      <c r="F12" s="22">
        <v>0.45</v>
      </c>
      <c r="G12" s="63">
        <f t="shared" si="1"/>
        <v>2.54</v>
      </c>
      <c r="H12" s="72">
        <f t="shared" si="2"/>
        <v>197.78</v>
      </c>
      <c r="I12" s="52" t="s">
        <v>50</v>
      </c>
      <c r="J12" s="49" t="s">
        <v>49</v>
      </c>
      <c r="K12" s="6" t="s">
        <v>57</v>
      </c>
      <c r="L12" s="6"/>
    </row>
    <row r="13" spans="1:12">
      <c r="A13" s="12" t="s">
        <v>53</v>
      </c>
      <c r="B13" s="22">
        <f t="shared" si="3"/>
        <v>4.2</v>
      </c>
      <c r="C13" s="22">
        <f t="shared" si="4"/>
        <v>1.1000000000000001</v>
      </c>
      <c r="D13" s="31">
        <v>1</v>
      </c>
      <c r="E13" s="22">
        <v>238</v>
      </c>
      <c r="F13" s="22">
        <v>0.51</v>
      </c>
      <c r="G13" s="63">
        <f t="shared" si="1"/>
        <v>2.14</v>
      </c>
      <c r="H13" s="72">
        <f t="shared" si="2"/>
        <v>1.96</v>
      </c>
      <c r="I13" s="52" t="s">
        <v>50</v>
      </c>
      <c r="J13" s="49" t="s">
        <v>49</v>
      </c>
      <c r="K13" s="6" t="s">
        <v>58</v>
      </c>
      <c r="L13" s="6"/>
    </row>
    <row r="14" spans="1:12">
      <c r="A14" s="13" t="s">
        <v>19</v>
      </c>
      <c r="B14" s="23">
        <f t="shared" ref="B14:B21" si="5">ROUND((D14/E14)*1000,1)</f>
        <v>317.10000000000002</v>
      </c>
      <c r="C14" s="23">
        <f t="shared" si="4"/>
        <v>79.3</v>
      </c>
      <c r="D14" s="32">
        <v>150</v>
      </c>
      <c r="E14" s="23">
        <v>473</v>
      </c>
      <c r="F14" s="23">
        <v>4.67</v>
      </c>
      <c r="G14" s="62">
        <f t="shared" si="1"/>
        <v>9.8699999999999992</v>
      </c>
      <c r="H14" s="73">
        <f t="shared" si="2"/>
        <v>32.119999999999997</v>
      </c>
      <c r="I14" s="37" t="s">
        <v>21</v>
      </c>
      <c r="J14" s="50" t="s">
        <v>32</v>
      </c>
      <c r="K14" s="8" t="s">
        <v>34</v>
      </c>
      <c r="L14" s="8"/>
    </row>
    <row r="15" spans="1:12">
      <c r="A15" s="13" t="s">
        <v>20</v>
      </c>
      <c r="B15" s="23">
        <f t="shared" si="5"/>
        <v>370</v>
      </c>
      <c r="C15" s="23">
        <f t="shared" si="4"/>
        <v>92.5</v>
      </c>
      <c r="D15" s="32">
        <v>175</v>
      </c>
      <c r="E15" s="23">
        <v>473</v>
      </c>
      <c r="F15" s="23">
        <v>5.31</v>
      </c>
      <c r="G15" s="62">
        <f t="shared" si="1"/>
        <v>11.23</v>
      </c>
      <c r="H15" s="73">
        <f t="shared" si="2"/>
        <v>32.96</v>
      </c>
      <c r="I15" s="37" t="s">
        <v>21</v>
      </c>
      <c r="J15" s="50" t="s">
        <v>32</v>
      </c>
      <c r="K15" s="8" t="s">
        <v>34</v>
      </c>
      <c r="L15" s="8"/>
    </row>
    <row r="16" spans="1:12">
      <c r="A16" s="13" t="s">
        <v>18</v>
      </c>
      <c r="B16" s="23">
        <f t="shared" si="5"/>
        <v>320.7</v>
      </c>
      <c r="C16" s="23">
        <f t="shared" si="4"/>
        <v>80.2</v>
      </c>
      <c r="D16" s="32">
        <v>151.69999999999999</v>
      </c>
      <c r="E16" s="23">
        <v>473</v>
      </c>
      <c r="F16" s="23">
        <v>5.0599999999999996</v>
      </c>
      <c r="G16" s="62">
        <f t="shared" si="1"/>
        <v>10.7</v>
      </c>
      <c r="H16" s="73">
        <f t="shared" si="2"/>
        <v>29.98</v>
      </c>
      <c r="I16" s="37" t="s">
        <v>21</v>
      </c>
      <c r="J16" s="50" t="s">
        <v>32</v>
      </c>
      <c r="K16" s="8" t="s">
        <v>34</v>
      </c>
      <c r="L16" s="8"/>
    </row>
    <row r="17" spans="1:12">
      <c r="A17" s="14" t="s">
        <v>6</v>
      </c>
      <c r="B17" s="24">
        <f t="shared" si="5"/>
        <v>96.1</v>
      </c>
      <c r="C17" s="24">
        <f t="shared" si="4"/>
        <v>24</v>
      </c>
      <c r="D17" s="33">
        <v>48</v>
      </c>
      <c r="E17" s="24">
        <v>499.7</v>
      </c>
      <c r="F17" s="24">
        <v>0.41499999999999998</v>
      </c>
      <c r="G17" s="66">
        <f t="shared" si="1"/>
        <v>0.83</v>
      </c>
      <c r="H17" s="74">
        <f t="shared" si="2"/>
        <v>115.66</v>
      </c>
      <c r="I17" s="47" t="s">
        <v>44</v>
      </c>
      <c r="J17" s="48" t="s">
        <v>31</v>
      </c>
      <c r="K17" s="2" t="s">
        <v>60</v>
      </c>
      <c r="L17" s="2"/>
    </row>
    <row r="18" spans="1:12">
      <c r="A18" s="14" t="s">
        <v>45</v>
      </c>
      <c r="B18" s="24">
        <f t="shared" si="5"/>
        <v>126.1</v>
      </c>
      <c r="C18" s="24">
        <f t="shared" si="4"/>
        <v>31.5</v>
      </c>
      <c r="D18" s="33">
        <v>69</v>
      </c>
      <c r="E18" s="24">
        <v>547</v>
      </c>
      <c r="F18" s="24">
        <v>0.83</v>
      </c>
      <c r="G18" s="66">
        <f t="shared" si="1"/>
        <v>1.52</v>
      </c>
      <c r="H18" s="74">
        <f t="shared" si="2"/>
        <v>83.13</v>
      </c>
      <c r="I18" s="47" t="s">
        <v>46</v>
      </c>
      <c r="J18" s="48" t="s">
        <v>33</v>
      </c>
      <c r="K18" s="2" t="s">
        <v>59</v>
      </c>
      <c r="L18" s="2"/>
    </row>
    <row r="19" spans="1:12">
      <c r="A19" s="15" t="s">
        <v>61</v>
      </c>
      <c r="B19" s="25">
        <f t="shared" si="5"/>
        <v>233.1</v>
      </c>
      <c r="C19" s="25">
        <f t="shared" si="4"/>
        <v>58.3</v>
      </c>
      <c r="D19" s="34">
        <v>55</v>
      </c>
      <c r="E19" s="25">
        <v>236</v>
      </c>
      <c r="F19" s="25">
        <v>3.4000000000000002E-2</v>
      </c>
      <c r="G19" s="67">
        <f t="shared" si="1"/>
        <v>0.14000000000000001</v>
      </c>
      <c r="H19" s="75">
        <f t="shared" si="2"/>
        <v>1617.65</v>
      </c>
      <c r="I19" s="60" t="s">
        <v>64</v>
      </c>
      <c r="J19" s="51" t="s">
        <v>64</v>
      </c>
      <c r="K19" s="1" t="s">
        <v>68</v>
      </c>
      <c r="L19" s="1"/>
    </row>
    <row r="20" spans="1:12">
      <c r="A20" s="15" t="s">
        <v>62</v>
      </c>
      <c r="B20" s="25">
        <f t="shared" si="5"/>
        <v>190.7</v>
      </c>
      <c r="C20" s="25">
        <f t="shared" si="4"/>
        <v>47.7</v>
      </c>
      <c r="D20" s="34">
        <v>45</v>
      </c>
      <c r="E20" s="25">
        <v>236</v>
      </c>
      <c r="F20" s="25">
        <v>8.6999999999999994E-2</v>
      </c>
      <c r="G20" s="67">
        <f t="shared" si="1"/>
        <v>0.37</v>
      </c>
      <c r="H20" s="75">
        <f t="shared" si="2"/>
        <v>517.24</v>
      </c>
      <c r="I20" s="60" t="s">
        <v>63</v>
      </c>
      <c r="J20" s="51" t="s">
        <v>69</v>
      </c>
      <c r="K20" s="1" t="s">
        <v>65</v>
      </c>
      <c r="L20" s="1"/>
    </row>
    <row r="21" spans="1:12">
      <c r="A21" s="16" t="s">
        <v>27</v>
      </c>
      <c r="B21" s="26">
        <f t="shared" si="5"/>
        <v>62</v>
      </c>
      <c r="C21" s="26">
        <f t="shared" si="4"/>
        <v>15.5</v>
      </c>
      <c r="D21" s="35">
        <v>22</v>
      </c>
      <c r="E21" s="26">
        <v>354.8</v>
      </c>
      <c r="F21" s="26">
        <v>0.42299999999999999</v>
      </c>
      <c r="G21" s="26">
        <f t="shared" si="1"/>
        <v>1.19</v>
      </c>
      <c r="H21" s="76">
        <f t="shared" si="2"/>
        <v>52.01</v>
      </c>
      <c r="I21" s="38" t="s">
        <v>47</v>
      </c>
      <c r="J21" s="43" t="s">
        <v>24</v>
      </c>
      <c r="K21" s="7" t="s">
        <v>48</v>
      </c>
      <c r="L21" s="7"/>
    </row>
    <row r="22" spans="1:12" ht="14.95" thickBot="1">
      <c r="A22" s="58"/>
      <c r="B22" s="58"/>
      <c r="C22" s="58"/>
      <c r="D22" s="58"/>
      <c r="E22" s="58"/>
      <c r="F22" s="58"/>
      <c r="G22" s="58"/>
      <c r="H22" s="58"/>
    </row>
    <row r="23" spans="1:12" ht="14.95" thickBot="1">
      <c r="A23" s="80" t="s">
        <v>77</v>
      </c>
      <c r="B23" s="81"/>
      <c r="C23" s="77"/>
      <c r="D23" s="77"/>
      <c r="E23" s="77"/>
      <c r="F23" s="77"/>
      <c r="G23" s="77"/>
      <c r="H23" s="77"/>
    </row>
    <row r="24" spans="1:12">
      <c r="A24" s="59" t="s">
        <v>74</v>
      </c>
      <c r="B24" s="55">
        <f>(B8+B9+B14+B15+B16)/5</f>
        <v>332.22</v>
      </c>
      <c r="C24" s="68">
        <f>(C8+C9+C14+C15+C16)/5</f>
        <v>83.08</v>
      </c>
      <c r="D24" s="68">
        <f t="shared" ref="D24:H24" si="6">(D8+D9+D14+D15+D16)/5</f>
        <v>157.14000000000001</v>
      </c>
      <c r="E24" s="68">
        <f t="shared" si="6"/>
        <v>473</v>
      </c>
      <c r="F24" s="68">
        <f t="shared" si="6"/>
        <v>4.2319999999999993</v>
      </c>
      <c r="G24" s="68">
        <f t="shared" si="6"/>
        <v>8.9479999999999986</v>
      </c>
      <c r="H24" s="54">
        <f t="shared" si="6"/>
        <v>39.209999999999994</v>
      </c>
    </row>
    <row r="25" spans="1:12">
      <c r="A25" s="59" t="s">
        <v>75</v>
      </c>
      <c r="B25" s="55">
        <f>(B10+B11+B12+B13)/4</f>
        <v>855.72500000000002</v>
      </c>
      <c r="C25" s="68">
        <f>(C9+C10+C15+C16+C17)/5</f>
        <v>72.11999999999999</v>
      </c>
      <c r="D25" s="68">
        <f t="shared" ref="D25:H25" si="7">(D10+D11+D12+D13)/4</f>
        <v>78</v>
      </c>
      <c r="E25" s="68">
        <f t="shared" si="7"/>
        <v>203.25</v>
      </c>
      <c r="F25" s="68">
        <f t="shared" si="7"/>
        <v>0.70125000000000015</v>
      </c>
      <c r="G25" s="68">
        <f t="shared" si="7"/>
        <v>4.9874999999999998</v>
      </c>
      <c r="H25" s="55">
        <f t="shared" si="7"/>
        <v>126.8275</v>
      </c>
    </row>
    <row r="26" spans="1:12">
      <c r="A26" s="59" t="s">
        <v>71</v>
      </c>
      <c r="B26" s="55">
        <f>(B3+B4+B5)/3</f>
        <v>110.66666666666667</v>
      </c>
      <c r="C26" s="68">
        <f>(C10+C11+C16+C17+C18)/5</f>
        <v>172.94</v>
      </c>
      <c r="D26" s="68">
        <f t="shared" ref="D26:H26" si="8">(D3+D4+D5)/3</f>
        <v>39.266666666666666</v>
      </c>
      <c r="E26" s="68">
        <f t="shared" si="8"/>
        <v>354.8</v>
      </c>
      <c r="F26" s="68">
        <f t="shared" si="8"/>
        <v>0.41833333333333328</v>
      </c>
      <c r="G26" s="68">
        <f t="shared" si="8"/>
        <v>1.1766666666666665</v>
      </c>
      <c r="H26" s="55">
        <f t="shared" si="8"/>
        <v>93.856666666666669</v>
      </c>
    </row>
    <row r="27" spans="1:12">
      <c r="A27" s="59" t="s">
        <v>76</v>
      </c>
      <c r="B27" s="55">
        <f>(B6+B7)/2</f>
        <v>338.3</v>
      </c>
      <c r="C27" s="68">
        <f>(C11+C12+C17+C18+C19)/5</f>
        <v>178.57999999999998</v>
      </c>
      <c r="D27" s="68">
        <f t="shared" ref="D27:H27" si="9">(D6+D7)/2</f>
        <v>120</v>
      </c>
      <c r="E27" s="68">
        <f t="shared" si="9"/>
        <v>354.75</v>
      </c>
      <c r="F27" s="68">
        <f t="shared" si="9"/>
        <v>1.49</v>
      </c>
      <c r="G27" s="68">
        <f t="shared" si="9"/>
        <v>4.8</v>
      </c>
      <c r="H27" s="55">
        <f t="shared" si="9"/>
        <v>81.98</v>
      </c>
    </row>
    <row r="28" spans="1:12">
      <c r="A28" s="59" t="s">
        <v>72</v>
      </c>
      <c r="B28" s="55">
        <f>(B17+B18)/2</f>
        <v>111.1</v>
      </c>
      <c r="C28" s="68">
        <f>(C12+C13+C18+C19+C20)/5</f>
        <v>52.86</v>
      </c>
      <c r="D28" s="68">
        <f t="shared" ref="D28:H28" si="10">(D17+D18)/2</f>
        <v>58.5</v>
      </c>
      <c r="E28" s="68">
        <f t="shared" si="10"/>
        <v>523.35</v>
      </c>
      <c r="F28" s="68">
        <f t="shared" si="10"/>
        <v>0.62249999999999994</v>
      </c>
      <c r="G28" s="68">
        <f t="shared" si="10"/>
        <v>1.175</v>
      </c>
      <c r="H28" s="55">
        <f t="shared" si="10"/>
        <v>99.394999999999996</v>
      </c>
    </row>
    <row r="29" spans="1:12">
      <c r="A29" s="78" t="s">
        <v>73</v>
      </c>
      <c r="B29" s="79">
        <f>(B19+B20)/2</f>
        <v>211.89999999999998</v>
      </c>
      <c r="C29" s="82">
        <f>(C13+C14+C19+C20+C21)/5</f>
        <v>40.379999999999995</v>
      </c>
      <c r="D29" s="82">
        <f t="shared" ref="D29:H29" si="11">(D19+D20)/2</f>
        <v>50</v>
      </c>
      <c r="E29" s="82">
        <f t="shared" si="11"/>
        <v>236</v>
      </c>
      <c r="F29" s="82">
        <f t="shared" si="11"/>
        <v>6.0499999999999998E-2</v>
      </c>
      <c r="G29" s="82">
        <f t="shared" si="11"/>
        <v>0.255</v>
      </c>
      <c r="H29" s="79">
        <f t="shared" si="11"/>
        <v>1067.4450000000002</v>
      </c>
    </row>
    <row r="32" spans="1:12">
      <c r="A32" t="s">
        <v>67</v>
      </c>
    </row>
    <row r="51" spans="1:21">
      <c r="A51" s="84"/>
      <c r="B51" s="84"/>
      <c r="C51" s="84"/>
      <c r="D51" s="84"/>
      <c r="E51" s="84"/>
      <c r="F51" s="84"/>
      <c r="G51" s="84"/>
      <c r="H51" s="84"/>
      <c r="I51" s="84"/>
      <c r="J51" s="84"/>
      <c r="K51" s="84"/>
      <c r="L51" s="84"/>
      <c r="M51" s="84"/>
      <c r="N51" s="84"/>
      <c r="O51" s="84"/>
      <c r="P51" s="84"/>
      <c r="Q51" s="84"/>
      <c r="R51" s="84"/>
      <c r="S51" s="84"/>
      <c r="T51" s="84"/>
      <c r="U51" s="84"/>
    </row>
    <row r="52" spans="1:21">
      <c r="A52" s="84"/>
      <c r="B52" s="84"/>
      <c r="C52" s="84"/>
      <c r="D52" s="84"/>
      <c r="E52" s="84"/>
      <c r="F52" s="84"/>
      <c r="G52" s="84"/>
      <c r="H52" s="84"/>
      <c r="I52" s="84"/>
      <c r="J52" s="84"/>
      <c r="K52" s="84"/>
      <c r="L52" s="84"/>
      <c r="M52" s="84"/>
      <c r="N52" s="84"/>
      <c r="O52" s="84"/>
      <c r="P52" s="84"/>
      <c r="Q52" s="84"/>
      <c r="R52" s="84"/>
      <c r="S52" s="84"/>
      <c r="T52" s="84"/>
      <c r="U52" s="84"/>
    </row>
    <row r="53" spans="1:21">
      <c r="A53" s="84"/>
      <c r="B53" s="84"/>
      <c r="C53" s="84"/>
      <c r="D53" s="84"/>
      <c r="E53" s="84"/>
      <c r="F53" s="84"/>
      <c r="G53" s="84"/>
      <c r="H53" s="84"/>
      <c r="I53" s="84"/>
      <c r="J53" s="84"/>
      <c r="K53" s="84"/>
      <c r="L53" s="84"/>
      <c r="M53" s="84"/>
      <c r="N53" s="84"/>
      <c r="O53" s="84"/>
      <c r="P53" s="84"/>
      <c r="Q53" s="84"/>
      <c r="R53" s="84"/>
      <c r="S53" s="84"/>
      <c r="T53" s="84"/>
      <c r="U53" s="84"/>
    </row>
    <row r="54" spans="1:21">
      <c r="A54" s="84"/>
      <c r="B54" s="84"/>
      <c r="C54" s="84"/>
      <c r="D54" s="84"/>
      <c r="E54" s="84"/>
      <c r="F54" s="84"/>
      <c r="G54" s="84"/>
      <c r="H54" s="84"/>
      <c r="I54" s="84"/>
      <c r="J54" s="84"/>
      <c r="K54" s="84"/>
      <c r="L54" s="84"/>
      <c r="M54" s="84"/>
      <c r="N54" s="84"/>
      <c r="O54" s="84"/>
      <c r="P54" s="84"/>
      <c r="Q54" s="84"/>
      <c r="R54" s="84"/>
      <c r="S54" s="84"/>
      <c r="T54" s="84"/>
      <c r="U54" s="84"/>
    </row>
    <row r="55" spans="1:21">
      <c r="A55" s="84"/>
      <c r="B55" s="84"/>
      <c r="C55" s="84"/>
      <c r="D55" s="84"/>
      <c r="E55" s="84"/>
      <c r="F55" s="84"/>
      <c r="G55" s="84"/>
      <c r="H55" s="84"/>
      <c r="I55" s="84"/>
      <c r="J55" s="84"/>
      <c r="K55" s="84"/>
      <c r="L55" s="84"/>
      <c r="M55" s="84"/>
      <c r="N55" s="84"/>
      <c r="O55" s="84"/>
      <c r="P55" s="84"/>
      <c r="Q55" s="84"/>
      <c r="R55" s="84"/>
      <c r="S55" s="84"/>
      <c r="T55" s="84"/>
      <c r="U55" s="84"/>
    </row>
    <row r="56" spans="1:21">
      <c r="A56" s="84"/>
      <c r="B56" s="84"/>
      <c r="C56" s="84"/>
      <c r="D56" s="84"/>
      <c r="E56" s="84"/>
      <c r="F56" s="84"/>
      <c r="G56" s="84"/>
      <c r="H56" s="84"/>
      <c r="I56" s="84"/>
      <c r="J56" s="84"/>
      <c r="K56" s="84"/>
      <c r="L56" s="84"/>
      <c r="M56" s="84"/>
      <c r="N56" s="84"/>
      <c r="O56" s="84"/>
      <c r="P56" s="84"/>
      <c r="Q56" s="84"/>
      <c r="R56" s="84"/>
      <c r="S56" s="84"/>
      <c r="T56" s="84"/>
      <c r="U56" s="84"/>
    </row>
    <row r="57" spans="1:21">
      <c r="A57" s="84"/>
      <c r="B57" s="84"/>
      <c r="C57" s="84"/>
      <c r="D57" s="84"/>
      <c r="E57" s="84"/>
      <c r="F57" s="84"/>
      <c r="G57" s="84"/>
      <c r="H57" s="84"/>
      <c r="I57" s="84"/>
      <c r="J57" s="84"/>
      <c r="K57" s="84"/>
      <c r="L57" s="84"/>
      <c r="M57" s="84"/>
      <c r="N57" s="84"/>
      <c r="O57" s="84"/>
      <c r="P57" s="84"/>
      <c r="Q57" s="84"/>
      <c r="R57" s="84"/>
      <c r="S57" s="84"/>
      <c r="T57" s="84"/>
      <c r="U57" s="84"/>
    </row>
    <row r="58" spans="1:21" ht="23.8">
      <c r="A58" s="85"/>
      <c r="B58" s="84"/>
      <c r="C58" s="84"/>
      <c r="D58" s="84"/>
      <c r="E58" s="84"/>
      <c r="F58" s="84"/>
      <c r="G58" s="84"/>
      <c r="H58" s="84"/>
      <c r="I58" s="84"/>
      <c r="J58" s="84"/>
      <c r="K58" s="84"/>
      <c r="L58" s="84"/>
      <c r="M58" s="84"/>
      <c r="N58" s="84"/>
      <c r="O58" s="84"/>
      <c r="P58" s="84"/>
      <c r="Q58" s="84"/>
      <c r="R58" s="84"/>
      <c r="S58" s="84"/>
      <c r="T58" s="84"/>
      <c r="U58" s="84"/>
    </row>
    <row r="59" spans="1:21">
      <c r="A59" s="83"/>
      <c r="B59" s="83"/>
      <c r="C59" s="83"/>
      <c r="D59" s="83"/>
      <c r="E59" s="83"/>
      <c r="F59" s="83"/>
      <c r="G59" s="83"/>
      <c r="H59" s="83"/>
      <c r="I59" s="83"/>
      <c r="J59" s="83"/>
      <c r="K59" s="83"/>
      <c r="L59" s="84"/>
      <c r="M59" s="84"/>
      <c r="N59" s="84"/>
      <c r="O59" s="84"/>
      <c r="P59" s="84"/>
      <c r="Q59" s="84"/>
      <c r="R59" s="84"/>
      <c r="S59" s="84"/>
      <c r="T59" s="84"/>
      <c r="U59" s="84"/>
    </row>
    <row r="60" spans="1:21">
      <c r="A60" s="84"/>
      <c r="B60" s="84"/>
      <c r="C60" s="84"/>
      <c r="D60" s="86"/>
      <c r="E60" s="84"/>
      <c r="F60" s="84"/>
      <c r="G60" s="84"/>
      <c r="H60" s="84"/>
      <c r="I60" s="87"/>
      <c r="J60" s="87"/>
      <c r="K60" s="84"/>
      <c r="L60" s="84"/>
      <c r="M60" s="84"/>
      <c r="N60" s="84"/>
      <c r="O60" s="84"/>
      <c r="P60" s="84"/>
      <c r="Q60" s="84"/>
      <c r="R60" s="84"/>
      <c r="S60" s="84"/>
      <c r="T60" s="84"/>
      <c r="U60" s="84"/>
    </row>
    <row r="61" spans="1:21">
      <c r="A61" s="84"/>
      <c r="B61" s="84"/>
      <c r="C61" s="84"/>
      <c r="D61" s="86"/>
      <c r="E61" s="84"/>
      <c r="F61" s="84"/>
      <c r="G61" s="84"/>
      <c r="H61" s="84"/>
      <c r="I61" s="87"/>
      <c r="J61" s="87"/>
      <c r="K61" s="84"/>
      <c r="L61" s="84"/>
      <c r="M61" s="84"/>
      <c r="N61" s="84"/>
      <c r="O61" s="84"/>
      <c r="P61" s="84"/>
      <c r="Q61" s="84"/>
      <c r="R61" s="84"/>
      <c r="S61" s="84"/>
      <c r="T61" s="84"/>
      <c r="U61" s="84"/>
    </row>
    <row r="62" spans="1:21">
      <c r="A62" s="84"/>
      <c r="B62" s="84"/>
      <c r="C62" s="84"/>
      <c r="D62" s="86"/>
      <c r="E62" s="84"/>
      <c r="F62" s="84"/>
      <c r="G62" s="84"/>
      <c r="H62" s="84"/>
      <c r="I62" s="87"/>
      <c r="J62" s="87"/>
      <c r="K62" s="84"/>
      <c r="L62" s="84"/>
      <c r="M62" s="84"/>
      <c r="N62" s="84"/>
      <c r="O62" s="84"/>
      <c r="P62" s="84"/>
      <c r="Q62" s="84"/>
      <c r="R62" s="84"/>
      <c r="S62" s="84"/>
      <c r="T62" s="84"/>
      <c r="U62" s="84"/>
    </row>
    <row r="63" spans="1:21">
      <c r="A63" s="84"/>
      <c r="B63" s="84"/>
      <c r="C63" s="84"/>
      <c r="D63" s="86"/>
      <c r="E63" s="84"/>
      <c r="F63" s="84"/>
      <c r="G63" s="84"/>
      <c r="H63" s="84"/>
      <c r="I63" s="87"/>
      <c r="J63" s="87"/>
      <c r="K63" s="84"/>
      <c r="L63" s="84"/>
      <c r="M63" s="84"/>
      <c r="N63" s="84"/>
      <c r="O63" s="84"/>
      <c r="P63" s="84"/>
      <c r="Q63" s="84"/>
      <c r="R63" s="84"/>
      <c r="S63" s="84"/>
      <c r="T63" s="84"/>
      <c r="U63" s="84"/>
    </row>
    <row r="64" spans="1:21">
      <c r="A64" s="84"/>
      <c r="B64" s="84"/>
      <c r="C64" s="84"/>
      <c r="D64" s="86"/>
      <c r="E64" s="84"/>
      <c r="F64" s="84"/>
      <c r="G64" s="84"/>
      <c r="H64" s="84"/>
      <c r="I64" s="87"/>
      <c r="J64" s="87"/>
      <c r="K64" s="84"/>
      <c r="L64" s="84"/>
      <c r="M64" s="84"/>
      <c r="N64" s="84"/>
      <c r="O64" s="84"/>
      <c r="P64" s="84"/>
      <c r="Q64" s="84"/>
      <c r="R64" s="84"/>
      <c r="S64" s="84"/>
      <c r="T64" s="84"/>
      <c r="U64" s="84"/>
    </row>
    <row r="65" spans="1:21">
      <c r="A65" s="84"/>
      <c r="B65" s="84"/>
      <c r="C65" s="84"/>
      <c r="D65" s="86"/>
      <c r="E65" s="84"/>
      <c r="F65" s="84"/>
      <c r="G65" s="84"/>
      <c r="H65" s="84"/>
      <c r="I65" s="87"/>
      <c r="J65" s="87"/>
      <c r="K65" s="84"/>
      <c r="L65" s="84"/>
      <c r="M65" s="84"/>
      <c r="N65" s="84"/>
      <c r="O65" s="84"/>
      <c r="P65" s="84"/>
      <c r="Q65" s="84"/>
      <c r="R65" s="84"/>
      <c r="S65" s="84"/>
      <c r="T65" s="84"/>
      <c r="U65" s="84"/>
    </row>
    <row r="66" spans="1:21">
      <c r="A66" s="84"/>
      <c r="B66" s="84"/>
      <c r="C66" s="84"/>
      <c r="D66" s="86"/>
      <c r="E66" s="84"/>
      <c r="F66" s="84"/>
      <c r="G66" s="84"/>
      <c r="H66" s="84"/>
      <c r="I66" s="87"/>
      <c r="J66" s="87"/>
      <c r="K66" s="84"/>
      <c r="L66" s="84"/>
      <c r="M66" s="84"/>
      <c r="N66" s="84"/>
      <c r="O66" s="84"/>
      <c r="P66" s="84"/>
      <c r="Q66" s="84"/>
      <c r="R66" s="84"/>
      <c r="S66" s="84"/>
      <c r="T66" s="84"/>
      <c r="U66" s="84"/>
    </row>
    <row r="67" spans="1:21">
      <c r="A67" s="84"/>
      <c r="B67" s="84"/>
      <c r="C67" s="84"/>
      <c r="D67" s="86"/>
      <c r="E67" s="84"/>
      <c r="F67" s="84"/>
      <c r="G67" s="84"/>
      <c r="H67" s="84"/>
      <c r="I67" s="87"/>
      <c r="J67" s="87"/>
      <c r="K67" s="84"/>
      <c r="L67" s="84"/>
      <c r="M67" s="84"/>
      <c r="N67" s="84"/>
      <c r="O67" s="84"/>
      <c r="P67" s="84"/>
      <c r="Q67" s="84"/>
      <c r="R67" s="84"/>
      <c r="S67" s="84"/>
      <c r="T67" s="84"/>
      <c r="U67" s="84"/>
    </row>
    <row r="68" spans="1:21">
      <c r="A68" s="84"/>
      <c r="B68" s="84"/>
      <c r="C68" s="84"/>
      <c r="D68" s="86"/>
      <c r="E68" s="84"/>
      <c r="F68" s="84"/>
      <c r="G68" s="84"/>
      <c r="H68" s="84"/>
      <c r="I68" s="87"/>
      <c r="J68" s="87"/>
      <c r="K68" s="84"/>
      <c r="L68" s="84"/>
      <c r="M68" s="84"/>
      <c r="N68" s="84"/>
      <c r="O68" s="84"/>
      <c r="P68" s="84"/>
      <c r="Q68" s="84"/>
      <c r="R68" s="84"/>
      <c r="S68" s="84"/>
      <c r="T68" s="84"/>
      <c r="U68" s="84"/>
    </row>
    <row r="69" spans="1:21">
      <c r="A69" s="84"/>
      <c r="B69" s="84"/>
      <c r="C69" s="84"/>
      <c r="D69" s="86"/>
      <c r="E69" s="84"/>
      <c r="F69" s="84"/>
      <c r="G69" s="84"/>
      <c r="H69" s="84"/>
      <c r="I69" s="87"/>
      <c r="J69" s="87"/>
      <c r="K69" s="84"/>
      <c r="L69" s="84"/>
      <c r="M69" s="84"/>
      <c r="N69" s="84"/>
      <c r="O69" s="84"/>
      <c r="P69" s="84"/>
      <c r="Q69" s="84"/>
      <c r="R69" s="84"/>
      <c r="S69" s="84"/>
      <c r="T69" s="84"/>
      <c r="U69" s="84"/>
    </row>
    <row r="70" spans="1:21">
      <c r="A70" s="84"/>
      <c r="B70" s="84"/>
      <c r="C70" s="84"/>
      <c r="D70" s="86"/>
      <c r="E70" s="84"/>
      <c r="F70" s="84"/>
      <c r="G70" s="84"/>
      <c r="H70" s="84"/>
      <c r="I70" s="87"/>
      <c r="J70" s="87"/>
      <c r="K70" s="84"/>
      <c r="L70" s="84"/>
      <c r="M70" s="84"/>
      <c r="N70" s="84"/>
      <c r="O70" s="84"/>
      <c r="P70" s="84"/>
      <c r="Q70" s="84"/>
      <c r="R70" s="84"/>
      <c r="S70" s="84"/>
      <c r="T70" s="84"/>
      <c r="U70" s="84"/>
    </row>
    <row r="71" spans="1:21">
      <c r="A71" s="84"/>
      <c r="B71" s="84"/>
      <c r="C71" s="84"/>
      <c r="D71" s="86"/>
      <c r="E71" s="84"/>
      <c r="F71" s="84"/>
      <c r="G71" s="84"/>
      <c r="H71" s="84"/>
      <c r="I71" s="87"/>
      <c r="J71" s="87"/>
      <c r="K71" s="84"/>
      <c r="L71" s="84"/>
      <c r="M71" s="84"/>
      <c r="N71" s="84"/>
      <c r="O71" s="84"/>
      <c r="P71" s="84"/>
      <c r="Q71" s="84"/>
      <c r="R71" s="84"/>
      <c r="S71" s="84"/>
      <c r="T71" s="84"/>
      <c r="U71" s="84"/>
    </row>
    <row r="72" spans="1:21">
      <c r="A72" s="84"/>
      <c r="B72" s="84"/>
      <c r="C72" s="84"/>
      <c r="D72" s="86"/>
      <c r="E72" s="84"/>
      <c r="F72" s="84"/>
      <c r="G72" s="84"/>
      <c r="H72" s="84"/>
      <c r="I72" s="87"/>
      <c r="J72" s="87"/>
      <c r="K72" s="84"/>
      <c r="L72" s="84"/>
      <c r="M72" s="84"/>
      <c r="N72" s="84"/>
      <c r="O72" s="84"/>
      <c r="P72" s="84"/>
      <c r="Q72" s="84"/>
      <c r="R72" s="84"/>
      <c r="S72" s="84"/>
      <c r="T72" s="84"/>
      <c r="U72" s="84"/>
    </row>
    <row r="73" spans="1:21">
      <c r="A73" s="84"/>
      <c r="B73" s="84"/>
      <c r="C73" s="84"/>
      <c r="D73" s="86"/>
      <c r="E73" s="84"/>
      <c r="F73" s="84"/>
      <c r="G73" s="84"/>
      <c r="H73" s="84"/>
      <c r="I73" s="87"/>
      <c r="J73" s="87"/>
      <c r="K73" s="84"/>
      <c r="L73" s="84"/>
      <c r="M73" s="84"/>
      <c r="N73" s="84"/>
      <c r="O73" s="84"/>
      <c r="P73" s="84"/>
      <c r="Q73" s="84"/>
      <c r="R73" s="84"/>
      <c r="S73" s="84"/>
      <c r="T73" s="84"/>
      <c r="U73" s="84"/>
    </row>
    <row r="74" spans="1:21">
      <c r="A74" s="84"/>
      <c r="B74" s="84"/>
      <c r="C74" s="84"/>
      <c r="D74" s="86"/>
      <c r="E74" s="84"/>
      <c r="F74" s="84"/>
      <c r="G74" s="84"/>
      <c r="H74" s="84"/>
      <c r="I74" s="87"/>
      <c r="J74" s="87"/>
      <c r="K74" s="84"/>
      <c r="L74" s="84"/>
      <c r="M74" s="84"/>
      <c r="N74" s="84"/>
      <c r="O74" s="84"/>
      <c r="P74" s="84"/>
      <c r="Q74" s="84"/>
      <c r="R74" s="84"/>
      <c r="S74" s="84"/>
      <c r="T74" s="84"/>
      <c r="U74" s="84"/>
    </row>
    <row r="75" spans="1:21">
      <c r="A75" s="84"/>
      <c r="B75" s="84"/>
      <c r="C75" s="84"/>
      <c r="D75" s="86"/>
      <c r="E75" s="84"/>
      <c r="F75" s="84"/>
      <c r="G75" s="84"/>
      <c r="H75" s="84"/>
      <c r="I75" s="87"/>
      <c r="J75" s="87"/>
      <c r="K75" s="84"/>
      <c r="L75" s="84"/>
      <c r="M75" s="84"/>
      <c r="N75" s="84"/>
      <c r="O75" s="84"/>
      <c r="P75" s="84"/>
      <c r="Q75" s="84"/>
      <c r="R75" s="84"/>
      <c r="S75" s="84"/>
      <c r="T75" s="84"/>
      <c r="U75" s="84"/>
    </row>
    <row r="76" spans="1:21">
      <c r="A76" s="84"/>
      <c r="B76" s="84"/>
      <c r="C76" s="84"/>
      <c r="D76" s="86"/>
      <c r="E76" s="84"/>
      <c r="F76" s="84"/>
      <c r="G76" s="84"/>
      <c r="H76" s="84"/>
      <c r="I76" s="87"/>
      <c r="J76" s="87"/>
      <c r="K76" s="84"/>
      <c r="L76" s="84"/>
      <c r="M76" s="84"/>
      <c r="N76" s="84"/>
      <c r="O76" s="84"/>
      <c r="P76" s="84"/>
      <c r="Q76" s="84"/>
      <c r="R76" s="84"/>
      <c r="S76" s="84"/>
      <c r="T76" s="84"/>
      <c r="U76" s="84"/>
    </row>
    <row r="77" spans="1:21">
      <c r="A77" s="84"/>
      <c r="B77" s="84"/>
      <c r="C77" s="84"/>
      <c r="D77" s="86"/>
      <c r="E77" s="84"/>
      <c r="F77" s="84"/>
      <c r="G77" s="84"/>
      <c r="H77" s="84"/>
      <c r="I77" s="87"/>
      <c r="J77" s="87"/>
      <c r="K77" s="84"/>
      <c r="L77" s="84"/>
      <c r="M77" s="84"/>
      <c r="N77" s="84"/>
      <c r="O77" s="84"/>
      <c r="P77" s="84"/>
      <c r="Q77" s="84"/>
      <c r="R77" s="84"/>
      <c r="S77" s="84"/>
      <c r="T77" s="84"/>
      <c r="U77" s="84"/>
    </row>
    <row r="78" spans="1:21">
      <c r="A78" s="84"/>
      <c r="B78" s="84"/>
      <c r="C78" s="84"/>
      <c r="D78" s="86"/>
      <c r="E78" s="84"/>
      <c r="F78" s="84"/>
      <c r="G78" s="84"/>
      <c r="H78" s="84"/>
      <c r="I78" s="87"/>
      <c r="J78" s="87"/>
      <c r="K78" s="84"/>
      <c r="L78" s="84"/>
      <c r="M78" s="84"/>
      <c r="N78" s="84"/>
      <c r="O78" s="84"/>
      <c r="P78" s="84"/>
      <c r="Q78" s="84"/>
      <c r="R78" s="84"/>
      <c r="S78" s="84"/>
      <c r="T78" s="84"/>
      <c r="U78" s="84"/>
    </row>
    <row r="79" spans="1:21">
      <c r="A79" s="84"/>
      <c r="B79" s="84"/>
      <c r="C79" s="84"/>
      <c r="D79" s="84"/>
      <c r="E79" s="84"/>
      <c r="F79" s="84"/>
      <c r="G79" s="84"/>
      <c r="H79" s="84"/>
      <c r="I79" s="84"/>
      <c r="J79" s="84"/>
      <c r="K79" s="84"/>
      <c r="L79" s="84"/>
      <c r="M79" s="84"/>
      <c r="N79" s="84"/>
      <c r="O79" s="84"/>
      <c r="P79" s="84"/>
      <c r="Q79" s="84"/>
      <c r="R79" s="84"/>
      <c r="S79" s="84"/>
      <c r="T79" s="84"/>
      <c r="U79" s="84"/>
    </row>
    <row r="80" spans="1:21">
      <c r="A80" s="84"/>
      <c r="B80" s="84"/>
      <c r="C80" s="84"/>
      <c r="D80" s="84"/>
      <c r="E80" s="84"/>
      <c r="F80" s="84"/>
      <c r="G80" s="84"/>
      <c r="H80" s="84"/>
      <c r="I80" s="84"/>
      <c r="J80" s="84"/>
      <c r="K80" s="84"/>
      <c r="L80" s="84"/>
      <c r="M80" s="84"/>
      <c r="N80" s="84"/>
      <c r="O80" s="84"/>
      <c r="P80" s="84"/>
      <c r="Q80" s="84"/>
      <c r="R80" s="84"/>
      <c r="S80" s="84"/>
      <c r="T80" s="84"/>
      <c r="U80" s="84"/>
    </row>
    <row r="81" spans="1:21">
      <c r="A81" s="84"/>
      <c r="B81" s="84"/>
      <c r="C81" s="84"/>
      <c r="D81" s="84"/>
      <c r="E81" s="84"/>
      <c r="F81" s="84"/>
      <c r="G81" s="84"/>
      <c r="H81" s="84"/>
      <c r="I81" s="84"/>
      <c r="J81" s="84"/>
      <c r="K81" s="84"/>
      <c r="L81" s="84"/>
      <c r="M81" s="84"/>
      <c r="N81" s="84"/>
      <c r="O81" s="84"/>
      <c r="P81" s="84"/>
      <c r="Q81" s="84"/>
      <c r="R81" s="84"/>
      <c r="S81" s="84"/>
      <c r="T81" s="84"/>
      <c r="U81" s="84"/>
    </row>
    <row r="82" spans="1:21">
      <c r="A82" s="84"/>
      <c r="B82" s="84"/>
      <c r="C82" s="84"/>
      <c r="D82" s="84"/>
      <c r="E82" s="84"/>
      <c r="F82" s="84"/>
      <c r="G82" s="84"/>
      <c r="H82" s="84"/>
      <c r="I82" s="84"/>
      <c r="J82" s="84"/>
      <c r="K82" s="84"/>
      <c r="L82" s="84"/>
      <c r="M82" s="84"/>
      <c r="N82" s="84"/>
      <c r="O82" s="84"/>
      <c r="P82" s="84"/>
      <c r="Q82" s="84"/>
      <c r="R82" s="84"/>
      <c r="S82" s="84"/>
      <c r="T82" s="84"/>
      <c r="U82" s="84"/>
    </row>
    <row r="83" spans="1:21">
      <c r="A83" s="84"/>
      <c r="B83" s="84"/>
      <c r="C83" s="84"/>
      <c r="D83" s="84"/>
      <c r="E83" s="84"/>
      <c r="F83" s="84"/>
      <c r="G83" s="84"/>
      <c r="H83" s="84"/>
      <c r="I83" s="84"/>
      <c r="J83" s="84"/>
      <c r="K83" s="84"/>
      <c r="L83" s="84"/>
      <c r="M83" s="84"/>
      <c r="N83" s="84"/>
      <c r="O83" s="84"/>
      <c r="P83" s="84"/>
      <c r="Q83" s="84"/>
      <c r="R83" s="84"/>
      <c r="S83" s="84"/>
      <c r="T83" s="84"/>
      <c r="U83" s="84"/>
    </row>
    <row r="84" spans="1:21">
      <c r="A84" s="84"/>
      <c r="B84" s="84"/>
      <c r="C84" s="84"/>
      <c r="D84" s="84"/>
      <c r="E84" s="84"/>
      <c r="F84" s="84"/>
      <c r="G84" s="84"/>
      <c r="H84" s="84"/>
      <c r="I84" s="84"/>
      <c r="J84" s="84"/>
      <c r="K84" s="84"/>
      <c r="L84" s="84"/>
      <c r="M84" s="84"/>
      <c r="N84" s="84"/>
      <c r="O84" s="84"/>
      <c r="P84" s="84"/>
      <c r="Q84" s="84"/>
      <c r="R84" s="84"/>
      <c r="S84" s="84"/>
      <c r="T84" s="84"/>
      <c r="U84" s="84"/>
    </row>
    <row r="85" spans="1:21">
      <c r="A85" s="84"/>
      <c r="B85" s="84"/>
      <c r="C85" s="84"/>
      <c r="D85" s="84"/>
      <c r="E85" s="84"/>
      <c r="F85" s="84"/>
      <c r="G85" s="84"/>
      <c r="H85" s="84"/>
      <c r="I85" s="84"/>
      <c r="J85" s="84"/>
      <c r="K85" s="84"/>
      <c r="L85" s="84"/>
      <c r="M85" s="84"/>
      <c r="N85" s="84"/>
      <c r="O85" s="84"/>
      <c r="P85" s="84"/>
      <c r="Q85" s="84"/>
      <c r="R85" s="84"/>
      <c r="S85" s="84"/>
      <c r="T85" s="84"/>
      <c r="U85" s="84"/>
    </row>
    <row r="86" spans="1:21">
      <c r="A86" s="84"/>
      <c r="B86" s="84"/>
      <c r="C86" s="84"/>
      <c r="D86" s="84"/>
      <c r="E86" s="84"/>
      <c r="F86" s="84"/>
      <c r="G86" s="84"/>
      <c r="H86" s="84"/>
      <c r="I86" s="84"/>
      <c r="J86" s="84"/>
      <c r="K86" s="84"/>
      <c r="L86" s="84"/>
      <c r="M86" s="84"/>
      <c r="N86" s="84"/>
      <c r="O86" s="84"/>
      <c r="P86" s="84"/>
      <c r="Q86" s="84"/>
      <c r="R86" s="84"/>
      <c r="S86" s="84"/>
      <c r="T86" s="84"/>
      <c r="U86" s="84"/>
    </row>
    <row r="87" spans="1:21">
      <c r="A87" s="84"/>
      <c r="B87" s="84"/>
      <c r="C87" s="84"/>
      <c r="D87" s="84"/>
      <c r="E87" s="84"/>
      <c r="F87" s="84"/>
      <c r="G87" s="84"/>
      <c r="H87" s="84"/>
      <c r="I87" s="84"/>
      <c r="J87" s="84"/>
      <c r="K87" s="84"/>
      <c r="L87" s="84"/>
      <c r="M87" s="84"/>
      <c r="N87" s="84"/>
      <c r="O87" s="84"/>
      <c r="P87" s="84"/>
      <c r="Q87" s="84"/>
      <c r="R87" s="84"/>
      <c r="S87" s="84"/>
      <c r="T87" s="84"/>
      <c r="U87" s="84"/>
    </row>
    <row r="88" spans="1:21">
      <c r="A88" s="84"/>
      <c r="B88" s="84"/>
      <c r="C88" s="84"/>
      <c r="D88" s="84"/>
      <c r="E88" s="84"/>
      <c r="F88" s="84"/>
      <c r="G88" s="84"/>
      <c r="H88" s="84"/>
      <c r="I88" s="84"/>
      <c r="J88" s="84"/>
      <c r="K88" s="84"/>
      <c r="L88" s="84"/>
      <c r="M88" s="84"/>
      <c r="N88" s="84"/>
      <c r="O88" s="84"/>
      <c r="P88" s="84"/>
      <c r="Q88" s="84"/>
      <c r="R88" s="84"/>
      <c r="S88" s="84"/>
      <c r="T88" s="84"/>
      <c r="U88" s="84"/>
    </row>
    <row r="89" spans="1:21">
      <c r="A89" s="84"/>
      <c r="B89" s="84"/>
      <c r="C89" s="84"/>
      <c r="D89" s="84"/>
      <c r="E89" s="84"/>
      <c r="F89" s="84"/>
      <c r="G89" s="84"/>
      <c r="H89" s="84"/>
      <c r="I89" s="84"/>
      <c r="J89" s="84"/>
      <c r="K89" s="84"/>
      <c r="L89" s="84"/>
      <c r="M89" s="84"/>
      <c r="N89" s="84"/>
      <c r="O89" s="84"/>
      <c r="P89" s="84"/>
      <c r="Q89" s="84"/>
      <c r="R89" s="84"/>
      <c r="S89" s="84"/>
      <c r="T89" s="84"/>
      <c r="U89" s="84"/>
    </row>
    <row r="90" spans="1:21">
      <c r="A90" s="84"/>
      <c r="B90" s="84"/>
      <c r="C90" s="84"/>
      <c r="D90" s="84"/>
      <c r="E90" s="84"/>
      <c r="F90" s="84"/>
      <c r="G90" s="84"/>
      <c r="H90" s="84"/>
      <c r="I90" s="84"/>
      <c r="J90" s="84"/>
      <c r="K90" s="84"/>
      <c r="L90" s="84"/>
      <c r="M90" s="84"/>
      <c r="N90" s="84"/>
      <c r="O90" s="84"/>
      <c r="P90" s="84"/>
      <c r="Q90" s="84"/>
      <c r="R90" s="84"/>
      <c r="S90" s="84"/>
      <c r="T90" s="84"/>
      <c r="U90" s="84"/>
    </row>
    <row r="91" spans="1:21">
      <c r="A91" s="84"/>
      <c r="B91" s="84"/>
      <c r="C91" s="84"/>
      <c r="D91" s="84"/>
      <c r="E91" s="84"/>
      <c r="F91" s="84"/>
      <c r="G91" s="84"/>
      <c r="H91" s="84"/>
      <c r="I91" s="84"/>
      <c r="J91" s="84"/>
      <c r="K91" s="84"/>
      <c r="L91" s="84"/>
      <c r="M91" s="84"/>
      <c r="N91" s="84"/>
      <c r="O91" s="84"/>
      <c r="P91" s="84"/>
      <c r="Q91" s="84"/>
      <c r="R91" s="84"/>
      <c r="S91" s="84"/>
      <c r="T91" s="84"/>
      <c r="U91" s="84"/>
    </row>
    <row r="92" spans="1:21">
      <c r="A92" s="84"/>
      <c r="B92" s="84"/>
      <c r="C92" s="84"/>
      <c r="D92" s="84"/>
      <c r="E92" s="84"/>
      <c r="F92" s="84"/>
      <c r="G92" s="84"/>
      <c r="H92" s="84"/>
      <c r="I92" s="84"/>
      <c r="J92" s="84"/>
      <c r="K92" s="84"/>
      <c r="L92" s="84"/>
      <c r="M92" s="84"/>
      <c r="N92" s="84"/>
      <c r="O92" s="84"/>
      <c r="P92" s="84"/>
      <c r="Q92" s="84"/>
      <c r="R92" s="84"/>
      <c r="S92" s="84"/>
      <c r="T92" s="84"/>
      <c r="U92" s="84"/>
    </row>
    <row r="93" spans="1:21">
      <c r="A93" s="84"/>
      <c r="B93" s="84"/>
      <c r="C93" s="84"/>
      <c r="D93" s="84"/>
      <c r="E93" s="84"/>
      <c r="F93" s="84"/>
      <c r="G93" s="84"/>
      <c r="H93" s="84"/>
      <c r="I93" s="84"/>
      <c r="J93" s="84"/>
      <c r="K93" s="84"/>
      <c r="L93" s="84"/>
      <c r="M93" s="84"/>
      <c r="N93" s="84"/>
      <c r="O93" s="84"/>
      <c r="P93" s="84"/>
      <c r="Q93" s="84"/>
      <c r="R93" s="84"/>
      <c r="S93" s="84"/>
      <c r="T93" s="84"/>
      <c r="U93" s="84"/>
    </row>
    <row r="94" spans="1:21">
      <c r="A94" s="84"/>
      <c r="B94" s="84"/>
      <c r="C94" s="84"/>
      <c r="D94" s="84"/>
      <c r="E94" s="84"/>
      <c r="F94" s="84"/>
      <c r="G94" s="84"/>
      <c r="H94" s="84"/>
      <c r="I94" s="83"/>
      <c r="J94" s="83"/>
      <c r="K94" s="83"/>
      <c r="L94" s="83"/>
      <c r="M94" s="83"/>
      <c r="N94" s="83"/>
      <c r="O94" s="83"/>
      <c r="P94" s="83"/>
      <c r="Q94" s="83"/>
      <c r="R94" s="83"/>
      <c r="S94" s="84"/>
      <c r="T94" s="84"/>
      <c r="U94" s="84"/>
    </row>
    <row r="95" spans="1:21">
      <c r="A95" s="84"/>
      <c r="B95" s="84"/>
      <c r="C95" s="84"/>
      <c r="D95" s="84"/>
      <c r="E95" s="84"/>
      <c r="F95" s="84"/>
      <c r="G95" s="84"/>
      <c r="H95" s="84"/>
      <c r="I95" s="84"/>
      <c r="J95" s="84"/>
      <c r="K95" s="84"/>
      <c r="L95" s="86"/>
      <c r="M95" s="84"/>
      <c r="N95" s="84"/>
      <c r="O95" s="84"/>
      <c r="P95" s="87"/>
      <c r="Q95" s="87"/>
      <c r="R95" s="84"/>
      <c r="S95" s="84"/>
      <c r="T95" s="84"/>
      <c r="U95" s="84"/>
    </row>
    <row r="96" spans="1:21">
      <c r="A96" s="84"/>
      <c r="B96" s="84"/>
      <c r="C96" s="84"/>
      <c r="D96" s="84"/>
      <c r="E96" s="84"/>
      <c r="F96" s="84"/>
      <c r="G96" s="84"/>
      <c r="H96" s="84"/>
      <c r="I96" s="84"/>
      <c r="J96" s="84"/>
      <c r="K96" s="84"/>
      <c r="L96" s="86"/>
      <c r="M96" s="84"/>
      <c r="N96" s="84"/>
      <c r="O96" s="84"/>
      <c r="P96" s="87"/>
      <c r="Q96" s="87"/>
      <c r="R96" s="84"/>
      <c r="S96" s="84"/>
      <c r="T96" s="84"/>
      <c r="U96" s="84"/>
    </row>
    <row r="97" spans="1:21">
      <c r="A97" s="84"/>
      <c r="B97" s="84"/>
      <c r="C97" s="84"/>
      <c r="D97" s="84"/>
      <c r="E97" s="84"/>
      <c r="F97" s="84"/>
      <c r="G97" s="84"/>
      <c r="H97" s="84"/>
      <c r="I97" s="84"/>
      <c r="J97" s="84"/>
      <c r="K97" s="84"/>
      <c r="L97" s="86"/>
      <c r="M97" s="84"/>
      <c r="N97" s="84"/>
      <c r="O97" s="84"/>
      <c r="P97" s="87"/>
      <c r="Q97" s="87"/>
      <c r="R97" s="84"/>
      <c r="S97" s="84"/>
      <c r="T97" s="84"/>
      <c r="U97" s="84"/>
    </row>
    <row r="98" spans="1:21">
      <c r="A98" s="84"/>
      <c r="B98" s="84"/>
      <c r="C98" s="84"/>
      <c r="D98" s="84"/>
      <c r="E98" s="84"/>
      <c r="F98" s="84"/>
      <c r="G98" s="84"/>
      <c r="H98" s="84"/>
      <c r="I98" s="84"/>
      <c r="J98" s="84"/>
      <c r="K98" s="84"/>
      <c r="L98" s="86"/>
      <c r="M98" s="84"/>
      <c r="N98" s="84"/>
      <c r="O98" s="84"/>
      <c r="P98" s="87"/>
      <c r="Q98" s="87"/>
      <c r="R98" s="84"/>
      <c r="S98" s="84"/>
      <c r="T98" s="84"/>
      <c r="U98" s="84"/>
    </row>
    <row r="99" spans="1:21">
      <c r="A99" s="84"/>
      <c r="B99" s="84"/>
      <c r="C99" s="84"/>
      <c r="D99" s="84"/>
      <c r="E99" s="84"/>
      <c r="F99" s="84"/>
      <c r="G99" s="84"/>
      <c r="H99" s="84"/>
      <c r="I99" s="84"/>
      <c r="J99" s="84"/>
      <c r="K99" s="84"/>
      <c r="L99" s="86"/>
      <c r="M99" s="84"/>
      <c r="N99" s="84"/>
      <c r="O99" s="84"/>
      <c r="P99" s="87"/>
      <c r="Q99" s="87"/>
      <c r="R99" s="84"/>
      <c r="S99" s="84"/>
      <c r="T99" s="84"/>
      <c r="U99" s="84"/>
    </row>
    <row r="100" spans="1:21">
      <c r="A100" s="84"/>
      <c r="B100" s="84"/>
      <c r="C100" s="84"/>
      <c r="D100" s="84"/>
      <c r="E100" s="84"/>
      <c r="F100" s="84"/>
      <c r="G100" s="84"/>
      <c r="H100" s="84"/>
      <c r="I100" s="84"/>
      <c r="J100" s="84"/>
      <c r="K100" s="84"/>
      <c r="L100" s="86"/>
      <c r="M100" s="84"/>
      <c r="N100" s="84"/>
      <c r="O100" s="84"/>
      <c r="P100" s="87"/>
      <c r="Q100" s="87"/>
      <c r="R100" s="84"/>
      <c r="S100" s="84"/>
      <c r="T100" s="84"/>
      <c r="U100" s="84"/>
    </row>
    <row r="101" spans="1:21">
      <c r="A101" s="84"/>
      <c r="B101" s="84"/>
      <c r="C101" s="84"/>
      <c r="D101" s="84"/>
      <c r="E101" s="84"/>
      <c r="F101" s="84"/>
      <c r="G101" s="84"/>
      <c r="H101" s="84"/>
      <c r="I101" s="84"/>
      <c r="J101" s="84"/>
      <c r="K101" s="84"/>
      <c r="L101" s="86"/>
      <c r="M101" s="84"/>
      <c r="N101" s="84"/>
      <c r="O101" s="84"/>
      <c r="P101" s="87"/>
      <c r="Q101" s="87"/>
      <c r="R101" s="84"/>
      <c r="S101" s="84"/>
      <c r="T101" s="84"/>
      <c r="U101" s="84"/>
    </row>
    <row r="102" spans="1:21">
      <c r="A102" s="84"/>
      <c r="B102" s="84"/>
      <c r="C102" s="84"/>
      <c r="D102" s="84"/>
      <c r="E102" s="84"/>
      <c r="F102" s="84"/>
      <c r="G102" s="84"/>
      <c r="H102" s="84"/>
      <c r="I102" s="84"/>
      <c r="J102" s="84"/>
      <c r="K102" s="84"/>
      <c r="L102" s="86"/>
      <c r="M102" s="84"/>
      <c r="N102" s="84"/>
      <c r="O102" s="84"/>
      <c r="P102" s="84"/>
      <c r="Q102" s="84"/>
      <c r="R102" s="84"/>
      <c r="S102" s="84"/>
      <c r="T102" s="84"/>
      <c r="U102" s="84"/>
    </row>
    <row r="103" spans="1:21">
      <c r="A103" s="84"/>
      <c r="B103" s="84"/>
      <c r="C103" s="84"/>
      <c r="D103" s="84"/>
      <c r="E103" s="84"/>
      <c r="F103" s="84"/>
      <c r="G103" s="84"/>
      <c r="H103" s="84"/>
      <c r="I103" s="84"/>
      <c r="J103" s="84"/>
      <c r="K103" s="84"/>
      <c r="L103" s="86"/>
      <c r="M103" s="84"/>
      <c r="N103" s="84"/>
      <c r="O103" s="84"/>
      <c r="P103" s="84"/>
      <c r="Q103" s="84"/>
      <c r="R103" s="84"/>
      <c r="S103" s="84"/>
      <c r="T103" s="84"/>
      <c r="U103" s="84"/>
    </row>
    <row r="104" spans="1:21">
      <c r="A104" s="84"/>
      <c r="B104" s="84"/>
      <c r="C104" s="84"/>
      <c r="D104" s="84"/>
      <c r="E104" s="84"/>
      <c r="F104" s="84"/>
      <c r="G104" s="84"/>
      <c r="H104" s="84"/>
      <c r="I104" s="84"/>
      <c r="J104" s="84"/>
      <c r="K104" s="84"/>
      <c r="L104" s="86"/>
      <c r="M104" s="84"/>
      <c r="N104" s="84"/>
      <c r="O104" s="84"/>
      <c r="P104" s="84"/>
      <c r="Q104" s="84"/>
      <c r="R104" s="84"/>
      <c r="S104" s="84"/>
      <c r="T104" s="84"/>
      <c r="U104" s="84"/>
    </row>
    <row r="105" spans="1:21">
      <c r="A105" s="84"/>
      <c r="B105" s="84"/>
      <c r="C105" s="84"/>
      <c r="D105" s="84"/>
      <c r="E105" s="84"/>
      <c r="F105" s="84"/>
      <c r="G105" s="84"/>
      <c r="H105" s="84"/>
      <c r="I105" s="84"/>
      <c r="J105" s="84"/>
      <c r="K105" s="84"/>
      <c r="L105" s="86"/>
      <c r="M105" s="84"/>
      <c r="N105" s="84"/>
      <c r="O105" s="84"/>
      <c r="P105" s="84"/>
      <c r="Q105" s="84"/>
      <c r="R105" s="84"/>
      <c r="S105" s="84"/>
      <c r="T105" s="84"/>
      <c r="U105" s="84"/>
    </row>
    <row r="106" spans="1:21">
      <c r="A106" s="84"/>
      <c r="B106" s="84"/>
      <c r="C106" s="84"/>
      <c r="D106" s="84"/>
      <c r="E106" s="84"/>
      <c r="F106" s="84"/>
      <c r="G106" s="84"/>
      <c r="H106" s="84"/>
      <c r="I106" s="84"/>
      <c r="J106" s="84"/>
      <c r="K106" s="84"/>
      <c r="L106" s="86"/>
      <c r="M106" s="84"/>
      <c r="N106" s="84"/>
      <c r="O106" s="84"/>
      <c r="P106" s="87"/>
      <c r="Q106" s="84"/>
      <c r="R106" s="84"/>
      <c r="S106" s="84"/>
      <c r="T106" s="84"/>
      <c r="U106" s="84"/>
    </row>
    <row r="107" spans="1:21">
      <c r="A107" s="84"/>
      <c r="B107" s="84"/>
      <c r="C107" s="84"/>
      <c r="D107" s="84"/>
      <c r="E107" s="84"/>
      <c r="F107" s="84"/>
      <c r="G107" s="84"/>
      <c r="H107" s="84"/>
      <c r="I107" s="84"/>
      <c r="J107" s="84"/>
      <c r="K107" s="84"/>
      <c r="L107" s="86"/>
      <c r="M107" s="84"/>
      <c r="N107" s="84"/>
      <c r="O107" s="84"/>
      <c r="P107" s="87"/>
      <c r="Q107" s="84"/>
      <c r="R107" s="84"/>
      <c r="S107" s="84"/>
      <c r="T107" s="84"/>
      <c r="U107" s="84"/>
    </row>
    <row r="108" spans="1:21">
      <c r="A108" s="84"/>
      <c r="B108" s="84"/>
      <c r="C108" s="84"/>
      <c r="D108" s="84"/>
      <c r="E108" s="84"/>
      <c r="F108" s="84"/>
      <c r="G108" s="84"/>
      <c r="H108" s="84"/>
      <c r="I108" s="84"/>
      <c r="J108" s="84"/>
      <c r="K108" s="84"/>
      <c r="L108" s="86"/>
      <c r="M108" s="84"/>
      <c r="N108" s="84"/>
      <c r="O108" s="84"/>
      <c r="P108" s="87"/>
      <c r="Q108" s="84"/>
      <c r="R108" s="84"/>
      <c r="S108" s="84"/>
      <c r="T108" s="84"/>
      <c r="U108" s="84"/>
    </row>
    <row r="109" spans="1:21">
      <c r="A109" s="84"/>
      <c r="B109" s="84"/>
      <c r="C109" s="84"/>
      <c r="D109" s="84"/>
      <c r="E109" s="84"/>
      <c r="F109" s="84"/>
      <c r="G109" s="84"/>
      <c r="H109" s="84"/>
      <c r="I109" s="84"/>
      <c r="J109" s="84"/>
      <c r="K109" s="84"/>
      <c r="L109" s="86"/>
      <c r="M109" s="84"/>
      <c r="N109" s="84"/>
      <c r="O109" s="84"/>
      <c r="P109" s="84"/>
      <c r="Q109" s="84"/>
      <c r="R109" s="84"/>
      <c r="S109" s="84"/>
      <c r="T109" s="84"/>
      <c r="U109" s="84"/>
    </row>
    <row r="110" spans="1:21">
      <c r="A110" s="84"/>
      <c r="B110" s="84"/>
      <c r="C110" s="84"/>
      <c r="D110" s="84"/>
      <c r="E110" s="84"/>
      <c r="F110" s="84"/>
      <c r="G110" s="84"/>
      <c r="H110" s="84"/>
      <c r="I110" s="84"/>
      <c r="J110" s="84"/>
      <c r="K110" s="84"/>
      <c r="L110" s="86"/>
      <c r="M110" s="84"/>
      <c r="N110" s="84"/>
      <c r="O110" s="84"/>
      <c r="P110" s="84"/>
      <c r="Q110" s="84"/>
      <c r="R110" s="84"/>
      <c r="S110" s="84"/>
      <c r="T110" s="84"/>
      <c r="U110" s="84"/>
    </row>
    <row r="111" spans="1:21">
      <c r="A111" s="84"/>
      <c r="B111" s="84"/>
      <c r="C111" s="84"/>
      <c r="D111" s="84"/>
      <c r="E111" s="84"/>
      <c r="F111" s="84"/>
      <c r="G111" s="84"/>
      <c r="H111" s="84"/>
      <c r="I111" s="84"/>
      <c r="J111" s="84"/>
      <c r="K111" s="84"/>
      <c r="L111" s="86"/>
      <c r="M111" s="84"/>
      <c r="N111" s="84"/>
      <c r="O111" s="84"/>
      <c r="P111" s="84"/>
      <c r="Q111" s="84"/>
      <c r="R111" s="84"/>
      <c r="S111" s="84"/>
      <c r="T111" s="84"/>
      <c r="U111" s="84"/>
    </row>
    <row r="112" spans="1:21">
      <c r="A112" s="84"/>
      <c r="B112" s="84"/>
      <c r="C112" s="84"/>
      <c r="D112" s="84"/>
      <c r="E112" s="84"/>
      <c r="F112" s="84"/>
      <c r="G112" s="84"/>
      <c r="H112" s="84"/>
      <c r="I112" s="84"/>
      <c r="J112" s="84"/>
      <c r="K112" s="84"/>
      <c r="L112" s="86"/>
      <c r="M112" s="84"/>
      <c r="N112" s="84"/>
      <c r="O112" s="84"/>
      <c r="P112" s="84"/>
      <c r="Q112" s="84"/>
      <c r="R112" s="84"/>
      <c r="S112" s="84"/>
      <c r="T112" s="84"/>
      <c r="U112" s="84"/>
    </row>
    <row r="113" spans="1:21">
      <c r="A113" s="84"/>
      <c r="B113" s="84"/>
      <c r="C113" s="84"/>
      <c r="D113" s="84"/>
      <c r="E113" s="84"/>
      <c r="F113" s="84"/>
      <c r="G113" s="84"/>
      <c r="H113" s="84"/>
      <c r="I113" s="84"/>
      <c r="J113" s="84"/>
      <c r="K113" s="84"/>
      <c r="L113" s="86"/>
      <c r="M113" s="84"/>
      <c r="N113" s="84"/>
      <c r="O113" s="84"/>
      <c r="P113" s="87"/>
      <c r="Q113" s="87"/>
      <c r="R113" s="84"/>
      <c r="S113" s="84"/>
      <c r="T113" s="84"/>
      <c r="U113" s="84"/>
    </row>
  </sheetData>
  <hyperlinks>
    <hyperlink ref="I16" r:id="rId1"/>
    <hyperlink ref="I15" r:id="rId2"/>
    <hyperlink ref="I14" r:id="rId3"/>
    <hyperlink ref="I8" r:id="rId4"/>
    <hyperlink ref="I9" r:id="rId5"/>
    <hyperlink ref="I3" r:id="rId6"/>
    <hyperlink ref="I4" r:id="rId7"/>
    <hyperlink ref="I5" r:id="rId8"/>
    <hyperlink ref="I6" r:id="rId9"/>
    <hyperlink ref="I7" r:id="rId10"/>
    <hyperlink ref="I17" r:id="rId11"/>
    <hyperlink ref="I18" r:id="rId12"/>
    <hyperlink ref="I21" r:id="rId13"/>
    <hyperlink ref="I13" r:id="rId14"/>
    <hyperlink ref="I12" r:id="rId15"/>
    <hyperlink ref="I11" r:id="rId16"/>
    <hyperlink ref="I10" r:id="rId17"/>
    <hyperlink ref="I20" r:id="rId18"/>
    <hyperlink ref="I19" r:id="rId19"/>
    <hyperlink ref="J20" r:id="rId20"/>
    <hyperlink ref="J19" r:id="rId21"/>
    <hyperlink ref="J18" r:id="rId22"/>
    <hyperlink ref="J16" r:id="rId23"/>
    <hyperlink ref="J15" r:id="rId24"/>
    <hyperlink ref="J14" r:id="rId25"/>
    <hyperlink ref="J13" r:id="rId26"/>
    <hyperlink ref="J12" r:id="rId27"/>
    <hyperlink ref="J11" r:id="rId28"/>
    <hyperlink ref="J10" r:id="rId29"/>
    <hyperlink ref="J17" r:id="rId30"/>
    <hyperlink ref="J21" r:id="rId31"/>
    <hyperlink ref="J9" r:id="rId32"/>
    <hyperlink ref="J8" r:id="rId33"/>
    <hyperlink ref="J7" r:id="rId34"/>
    <hyperlink ref="J5" r:id="rId35"/>
    <hyperlink ref="J4" r:id="rId36"/>
    <hyperlink ref="J6" r:id="rId37"/>
    <hyperlink ref="J3" r:id="rId38"/>
  </hyperlinks>
  <pageMargins left="0.7" right="0.7" top="0.75" bottom="0.75" header="0.3" footer="0.3"/>
  <pageSetup paperSize="9" orientation="portrait" r:id="rId3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4.3"/>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Beverage_lists</vt:lpstr>
      <vt:lpstr>Feuil2</vt:lpstr>
      <vt:lpstr>Feuil3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Hichem</dc:creator>
  <cp:lastModifiedBy>HicBou</cp:lastModifiedBy>
  <dcterms:created xsi:type="dcterms:W3CDTF">2018-10-22T16:21:17Z</dcterms:created>
  <dcterms:modified xsi:type="dcterms:W3CDTF">2018-11-03T15:07:12Z</dcterms:modified>
</cp:coreProperties>
</file>