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acme\Documents\DSA PROJECT\"/>
    </mc:Choice>
  </mc:AlternateContent>
  <xr:revisionPtr revIDLastSave="0" documentId="13_ncr:1_{C6F14768-3415-432B-9006-2D1FBAC0AF10}" xr6:coauthVersionLast="36" xr6:coauthVersionMax="36" xr10:uidLastSave="{00000000-0000-0000-0000-000000000000}"/>
  <bookViews>
    <workbookView xWindow="0" yWindow="0" windowWidth="16410" windowHeight="7425" activeTab="3" xr2:uid="{04E2F42B-B0E7-C14E-A690-B41CAFCE17AF}"/>
  </bookViews>
  <sheets>
    <sheet name="amazon" sheetId="1" r:id="rId1"/>
    <sheet name="Sheet3" sheetId="4" r:id="rId2"/>
    <sheet name="Sheet1" sheetId="5" r:id="rId3"/>
    <sheet name="Sheet4" sheetId="6" r:id="rId4"/>
    <sheet name="Sheet2" sheetId="3" r:id="rId5"/>
  </sheets>
  <definedNames>
    <definedName name="_xlcn.WorksheetConnection_Amazoncasestudy.xlsxTable1_31" hidden="1">Table1_3[]</definedName>
    <definedName name="ExternalData_1" localSheetId="4" hidden="1">Sheet2!$A$1:$P$1466</definedName>
  </definedNames>
  <calcPr calcId="181029"/>
  <pivotCaches>
    <pivotCache cacheId="0" r:id="rId6"/>
    <pivotCache cacheId="1" r:id="rId7"/>
    <pivotCache cacheId="2" r:id="rId8"/>
    <pivotCache cacheId="3" r:id="rId9"/>
    <pivotCache cacheId="4"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 cacheId="15" r:id="rId20"/>
    <pivotCache cacheId="16" r:id="rId21"/>
    <pivotCache cacheId="17" r:id="rId22"/>
    <pivotCache cacheId="18" r:id="rId23"/>
    <pivotCache cacheId="19" r:id="rId24"/>
    <pivotCache cacheId="20" r:id="rId25"/>
    <pivotCache cacheId="26" r:id="rId26"/>
  </pivotCaches>
  <extLst>
    <ext xmlns:x15="http://schemas.microsoft.com/office/spreadsheetml/2010/11/main" uri="{FCE2AD5D-F65C-4FA6-A056-5C36A1767C68}">
      <x15:dataModel>
        <x15:modelTables>
          <x15:modelTable id="Table1_3" name="Table1_3" connection="WorksheetConnection_Amazon case study.xlsx!Table1_3"/>
        </x15:modelTables>
      </x15:dataModel>
    </ext>
  </extLst>
</workbook>
</file>

<file path=xl/calcChain.xml><?xml version="1.0" encoding="utf-8"?>
<calcChain xmlns="http://schemas.openxmlformats.org/spreadsheetml/2006/main">
  <c r="L1467" i="3" l="1"/>
  <c r="H2" i="3" l="1"/>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L2" i="3" l="1"/>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E1467" i="3" l="1"/>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87A0DC-21F7-47F1-8FB9-6186CA814D49}"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xr16:uid="{8876001B-EE86-40BE-9A6A-0C3BF59CF95B}" keepAlive="1" name="Query - Table1_2" description="Connection to the 'Table1_2' query in the workbook." type="5" refreshedVersion="6" background="1" saveData="1">
    <dbPr connection="Provider=Microsoft.Mashup.OleDb.1;Data Source=$Workbook$;Location=Table1_2;Extended Properties=&quot;&quot;" command="SELECT * FROM [Table1_2]"/>
  </connection>
  <connection id="3" xr16:uid="{8308335B-C8AF-4EB8-9B77-243C3B3F7896}" keepAlive="1" name="Query - Table1_3" description="Connection to the 'Table1_3' query in the workbook." type="5" refreshedVersion="6" background="1" saveData="1">
    <dbPr connection="Provider=Microsoft.Mashup.OleDb.1;Data Source=$Workbook$;Location=Table1_3;Extended Properties=&quot;&quot;" command="SELECT * FROM [Table1_3]"/>
  </connection>
  <connection id="4" xr16:uid="{3BDBB04B-FC35-4DF9-8E80-9B2954F1DFB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1AFDE5FC-A389-47DA-8257-5A621EA8512A}" name="WorksheetConnection_Amazon case study.xlsx!Table1_3" type="102" refreshedVersion="6" minRefreshableVersion="5">
    <extLst>
      <ext xmlns:x15="http://schemas.microsoft.com/office/spreadsheetml/2010/11/main" uri="{DE250136-89BD-433C-8126-D09CA5730AF9}">
        <x15:connection id="Table1_3" autoDelete="1">
          <x15:rangePr sourceName="_xlcn.WorksheetConnection_Amazoncasestudy.xlsxTable1_3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_3].[Discount &gt; 50%].&amp;[yes]}"/>
  </metadataStrings>
  <mdxMetadata count="1">
    <mdx n="0" f="s">
      <ms ns="1" c="0"/>
    </mdx>
  </mdxMetadata>
  <valueMetadata count="1">
    <bk>
      <rc t="1" v="0"/>
    </bk>
  </valueMetadata>
</metadata>
</file>

<file path=xl/sharedStrings.xml><?xml version="1.0" encoding="utf-8"?>
<sst xmlns="http://schemas.openxmlformats.org/spreadsheetml/2006/main" count="26547" uniqueCount="13329">
  <si>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</si>
  <si>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</si>
  <si>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</si>
  <si>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</si>
  <si>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</si>
  <si>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</si>
  <si>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</si>
  <si>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</si>
  <si>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</si>
  <si>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</si>
  <si>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</si>
  <si>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</si>
  <si>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</si>
  <si>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</si>
  <si>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</si>
  <si>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</si>
  <si>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</si>
  <si>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</si>
  <si>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</si>
  <si>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</si>
  <si>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</si>
  <si>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</si>
  <si>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</si>
  <si>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</si>
  <si>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</si>
  <si>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</si>
  <si>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</si>
  <si>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</si>
  <si>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</si>
  <si>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</si>
  <si>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</si>
  <si>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</si>
  <si>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</si>
  <si>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</si>
  <si>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</si>
  <si>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</si>
  <si>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</si>
  <si>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</si>
  <si>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</si>
  <si>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</si>
  <si>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</si>
  <si>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</si>
  <si>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</si>
  <si>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</si>
  <si>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</si>
  <si>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</si>
  <si>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</si>
  <si>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</si>
  <si>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</si>
  <si>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</si>
  <si>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</si>
  <si>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</si>
  <si>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</si>
  <si>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</si>
  <si>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</si>
  <si>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</si>
  <si>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</si>
  <si>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</si>
  <si>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</si>
  <si>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</si>
  <si>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</si>
  <si>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</si>
  <si>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</si>
  <si>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</si>
  <si>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</si>
  <si>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</si>
  <si>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</si>
  <si>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</si>
  <si>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</si>
  <si>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</si>
  <si>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</si>
  <si>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</si>
  <si>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</si>
  <si>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</si>
  <si>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</si>
  <si>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</si>
  <si>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</si>
  <si>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</si>
  <si>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</si>
  <si>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</si>
  <si>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</si>
  <si>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</si>
  <si>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</si>
  <si>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</si>
  <si>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</si>
  <si>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</si>
  <si>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</si>
  <si>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</si>
  <si>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</si>
  <si>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</si>
  <si>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</si>
  <si>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</si>
  <si>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</si>
  <si>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</si>
  <si>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</si>
  <si>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</si>
  <si>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</si>
  <si>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</si>
  <si>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</si>
  <si>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</si>
  <si>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</si>
  <si>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</si>
  <si>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</si>
  <si>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</si>
  <si>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</si>
  <si>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</si>
  <si>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</si>
  <si>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</si>
  <si>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</si>
  <si>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</si>
  <si>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</si>
  <si>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</si>
  <si>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</si>
  <si>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</si>
  <si>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</si>
  <si>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</si>
  <si>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</si>
  <si>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</si>
  <si>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</si>
  <si>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</si>
  <si>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</si>
  <si>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</si>
  <si>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</si>
  <si>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</si>
  <si>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</si>
  <si>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</si>
  <si>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</si>
  <si>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</si>
  <si>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</si>
  <si>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</si>
  <si>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</si>
  <si>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</si>
  <si>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</si>
  <si>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</si>
  <si>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</si>
  <si>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</si>
  <si>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</si>
  <si>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</si>
  <si>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</si>
  <si>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</si>
  <si>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</si>
  <si>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</si>
  <si>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</si>
  <si>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</si>
  <si>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</si>
  <si>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</si>
  <si>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</si>
  <si>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</si>
  <si>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</si>
  <si>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</si>
  <si>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</si>
  <si>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</si>
  <si>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</si>
  <si>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</si>
  <si>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</si>
  <si>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</si>
  <si>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</si>
  <si>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</si>
  <si>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</si>
  <si>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</si>
  <si>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</si>
  <si>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</si>
  <si>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</si>
  <si>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</si>
  <si>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</si>
  <si>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</si>
  <si>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</si>
  <si>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</si>
  <si>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</si>
  <si>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</si>
  <si>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</si>
  <si>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</si>
  <si>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</si>
  <si>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</si>
  <si>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</si>
  <si>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</si>
  <si>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</si>
  <si>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</si>
  <si>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</si>
  <si>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</si>
  <si>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</si>
  <si>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</si>
  <si>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</si>
  <si>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</si>
  <si>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</si>
  <si>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</si>
  <si>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</si>
  <si>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</si>
  <si>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</si>
  <si>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</si>
  <si>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</si>
  <si>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</si>
  <si>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</si>
  <si>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</si>
  <si>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</si>
  <si>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</si>
  <si>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</si>
  <si>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</si>
  <si>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</si>
  <si>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</si>
  <si>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</si>
  <si>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</si>
  <si>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</si>
  <si>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</si>
  <si>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</si>
  <si>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</si>
  <si>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</si>
  <si>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</si>
  <si>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</si>
  <si>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</si>
  <si>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</si>
  <si>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</si>
  <si>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</si>
  <si>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</si>
  <si>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</si>
  <si>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</si>
  <si>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</si>
  <si>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</si>
  <si>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</si>
  <si>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</si>
  <si>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</si>
  <si>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</si>
  <si>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</si>
  <si>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</si>
  <si>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</si>
  <si>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</si>
  <si>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</si>
  <si>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</si>
  <si>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</si>
  <si>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</si>
  <si>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</si>
  <si>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</si>
  <si>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</si>
  <si>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</si>
  <si>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</si>
  <si>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</si>
  <si>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</si>
  <si>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</si>
  <si>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</si>
  <si>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</si>
  <si>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</si>
  <si>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</si>
  <si>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</si>
  <si>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</si>
  <si>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</si>
  <si>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</si>
  <si>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</si>
  <si>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</si>
  <si>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</si>
  <si>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</si>
  <si>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</si>
  <si>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</si>
  <si>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</si>
  <si>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</si>
  <si>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</si>
  <si>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</si>
  <si>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</si>
  <si>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</si>
  <si>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</si>
  <si>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</si>
  <si>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</si>
  <si>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</si>
  <si>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</si>
  <si>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</si>
  <si>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</si>
  <si>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</si>
  <si>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</si>
  <si>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</si>
  <si>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</si>
  <si>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</si>
  <si>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</si>
  <si>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</si>
  <si>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</si>
  <si>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</si>
  <si>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</si>
  <si>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</si>
  <si>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</si>
  <si>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</si>
  <si>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</si>
  <si>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</si>
  <si>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</si>
  <si>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</si>
  <si>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</si>
  <si>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</si>
  <si>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</si>
  <si>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</si>
  <si>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</si>
  <si>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</si>
  <si>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</si>
  <si>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</si>
  <si>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</si>
  <si>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</si>
  <si>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</si>
  <si>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</si>
  <si>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</si>
  <si>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</si>
  <si>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</si>
  <si>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</si>
  <si>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</si>
  <si>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</si>
  <si>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</si>
  <si>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</si>
  <si>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</si>
  <si>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</si>
  <si>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</si>
  <si>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</si>
  <si>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</si>
  <si>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</si>
  <si>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</si>
  <si>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</si>
  <si>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</si>
  <si>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</si>
  <si>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</si>
  <si>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</si>
  <si>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</si>
  <si>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</si>
  <si>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</si>
  <si>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</si>
  <si>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</si>
  <si>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</si>
  <si>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</si>
  <si>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</si>
  <si>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</si>
  <si>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</si>
  <si>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</si>
  <si>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</si>
  <si>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</si>
  <si>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</si>
  <si>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</si>
  <si>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</si>
  <si>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</si>
  <si>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</si>
  <si>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</si>
  <si>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</si>
  <si>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</si>
  <si>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</si>
  <si>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</si>
  <si>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</si>
  <si>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</si>
  <si>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</si>
  <si>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</si>
  <si>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</si>
  <si>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</si>
  <si>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</si>
  <si>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</si>
  <si>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</si>
  <si>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</si>
  <si>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</si>
  <si>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</si>
  <si>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</si>
  <si>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</si>
  <si>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</si>
  <si>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</si>
  <si>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</si>
  <si>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</si>
  <si>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</si>
  <si>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</si>
  <si>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</si>
  <si>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</si>
  <si>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</si>
  <si>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</si>
  <si>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</si>
  <si>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</si>
  <si>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</si>
  <si>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</si>
  <si>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</si>
  <si>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</si>
  <si>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</si>
  <si>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</si>
  <si>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</si>
  <si>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</si>
  <si>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</si>
  <si>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</si>
  <si>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</si>
  <si>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</si>
  <si>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</si>
  <si>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</si>
  <si>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</si>
  <si>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</si>
  <si>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</si>
  <si>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</si>
  <si>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</si>
  <si>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</si>
  <si>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</si>
  <si>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</si>
  <si>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</si>
  <si>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</si>
  <si>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</si>
  <si>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</si>
  <si>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</si>
  <si>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</si>
  <si>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</si>
  <si>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</si>
  <si>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</si>
  <si>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</si>
  <si>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</si>
  <si>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</si>
  <si>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</si>
  <si>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</si>
  <si>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</si>
  <si>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</si>
  <si>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</si>
  <si>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</si>
  <si>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</si>
  <si>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</si>
  <si>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</si>
  <si>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</si>
  <si>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</si>
  <si>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</si>
  <si>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</si>
  <si>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</si>
  <si>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</si>
  <si>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</si>
  <si>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</si>
  <si>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</si>
  <si>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</si>
  <si>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</si>
  <si>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</si>
  <si>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</si>
  <si>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</si>
  <si>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</si>
  <si>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</si>
  <si>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</si>
  <si>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</si>
  <si>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</si>
  <si>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</si>
  <si>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</si>
  <si>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</si>
  <si>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</si>
  <si>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</si>
  <si>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</si>
  <si>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</si>
  <si>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</si>
  <si>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</si>
  <si>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</si>
  <si>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</si>
  <si>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</si>
  <si>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</si>
  <si>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</si>
  <si>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</si>
  <si>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</si>
  <si>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</si>
  <si>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</si>
  <si>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</si>
  <si>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</si>
  <si>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</si>
  <si>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</si>
  <si>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</si>
  <si>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</si>
  <si>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</si>
  <si>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</si>
  <si>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</si>
  <si>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</si>
  <si>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</si>
  <si>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</si>
  <si>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</si>
  <si>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</si>
  <si>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</si>
  <si>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</si>
  <si>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</si>
  <si>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</si>
  <si>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</si>
  <si>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</si>
  <si>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</si>
  <si>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</si>
  <si>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</si>
  <si>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</si>
  <si>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</si>
  <si>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</si>
  <si>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</si>
  <si>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</si>
  <si>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</si>
  <si>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</si>
  <si>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</si>
  <si>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</si>
  <si>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</si>
  <si>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</si>
  <si>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</si>
  <si>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</si>
  <si>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</si>
  <si>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</si>
  <si>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</si>
  <si>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</si>
  <si>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</si>
  <si>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</si>
  <si>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</si>
  <si>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</si>
  <si>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</si>
  <si>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</si>
  <si>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</si>
  <si>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</si>
  <si>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</si>
  <si>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</si>
  <si>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</si>
  <si>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</si>
  <si>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</si>
  <si>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</si>
  <si>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</si>
  <si>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</si>
  <si>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</si>
  <si>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</si>
  <si>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</si>
  <si>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</si>
  <si>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</si>
  <si>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</si>
  <si>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</si>
  <si>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</si>
  <si>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</si>
  <si>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</si>
  <si>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</si>
  <si>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</si>
  <si>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</si>
  <si>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</si>
  <si>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</si>
  <si>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</si>
  <si>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</si>
  <si>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</si>
  <si>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</si>
  <si>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</si>
  <si>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</si>
  <si>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</si>
  <si>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</si>
  <si>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</si>
  <si>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</si>
  <si>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</si>
  <si>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</si>
  <si>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</si>
  <si>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</si>
  <si>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</si>
  <si>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</si>
  <si>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</si>
  <si>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</si>
  <si>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</si>
  <si>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</si>
  <si>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</si>
  <si>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</si>
  <si>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</si>
  <si>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</si>
  <si>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</si>
  <si>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</si>
  <si>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</si>
  <si>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</si>
  <si>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</si>
  <si>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</si>
  <si>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</si>
  <si>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</si>
  <si>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</si>
  <si>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</si>
  <si>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</si>
  <si>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</si>
  <si>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</si>
  <si>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</si>
  <si>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</si>
  <si>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</si>
  <si>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</si>
  <si>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</si>
  <si>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</si>
  <si>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</si>
  <si>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</si>
  <si>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</si>
  <si>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</si>
  <si>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</si>
  <si>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</si>
  <si>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</si>
  <si>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</si>
  <si>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</si>
  <si>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</si>
  <si>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</si>
  <si>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</si>
  <si>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</si>
  <si>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</si>
  <si>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</si>
  <si>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</si>
  <si>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</si>
  <si>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</si>
  <si>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</si>
  <si>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</si>
  <si>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</si>
  <si>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</si>
  <si>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</si>
  <si>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</si>
  <si>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</si>
  <si>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</si>
  <si>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</si>
  <si>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</si>
  <si>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</si>
  <si>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</si>
  <si>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</si>
  <si>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</si>
  <si>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</si>
  <si>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</si>
  <si>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</si>
  <si>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</si>
  <si>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</si>
  <si>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</si>
  <si>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</si>
  <si>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</si>
  <si>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</si>
  <si>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</si>
  <si>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</si>
  <si>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</si>
  <si>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</si>
  <si>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</si>
  <si>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</si>
  <si>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</si>
  <si>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</si>
  <si>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</si>
  <si>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</si>
  <si>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</si>
  <si>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</si>
  <si>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</si>
  <si>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</si>
  <si>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</si>
  <si>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</si>
  <si>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</si>
  <si>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</si>
  <si>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</si>
  <si>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</si>
  <si>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</si>
  <si>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</si>
  <si>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</si>
  <si>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</si>
  <si>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</si>
  <si>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</si>
  <si>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</si>
  <si>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</si>
  <si>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</si>
  <si>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</si>
  <si>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</si>
  <si>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</si>
  <si>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</si>
  <si>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</si>
  <si>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</si>
  <si>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</si>
  <si>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</si>
  <si>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</si>
  <si>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</si>
  <si>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</si>
  <si>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</si>
  <si>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</si>
  <si>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</si>
  <si>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</si>
  <si>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</si>
  <si>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</si>
  <si>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</si>
  <si>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</si>
  <si>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</si>
  <si>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</si>
  <si>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</si>
  <si>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</si>
  <si>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</si>
  <si>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</si>
  <si>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</si>
  <si>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</si>
  <si>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</si>
  <si>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</si>
  <si>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</si>
  <si>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</si>
  <si>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</si>
  <si>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</si>
  <si>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</si>
  <si>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</si>
  <si>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</si>
  <si>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</si>
  <si>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</si>
  <si>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</si>
  <si>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</si>
  <si>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</si>
  <si>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</si>
  <si>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</si>
  <si>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</si>
  <si>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</si>
  <si>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</si>
  <si>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</si>
  <si>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</si>
  <si>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</si>
  <si>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</si>
  <si>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</si>
  <si>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</si>
  <si>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</si>
  <si>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</si>
  <si>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</si>
  <si>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</si>
  <si>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</si>
  <si>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</si>
  <si>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</si>
  <si>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</si>
  <si>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</si>
  <si>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</si>
  <si>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</si>
  <si>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</si>
  <si>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</si>
  <si>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</si>
  <si>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</si>
  <si>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</si>
  <si>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</si>
  <si>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</si>
  <si>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</si>
  <si>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</si>
  <si>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</si>
  <si>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</si>
  <si>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</si>
  <si>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</si>
  <si>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</si>
  <si>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</si>
  <si>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</si>
  <si>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</si>
  <si>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</si>
  <si>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</si>
  <si>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</si>
  <si>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</si>
  <si>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</si>
  <si>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</si>
  <si>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</si>
  <si>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</si>
  <si>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</si>
  <si>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</si>
  <si>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</si>
  <si>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</si>
  <si>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</si>
  <si>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</si>
  <si>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</si>
  <si>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</si>
  <si>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</si>
  <si>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</si>
  <si>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</si>
  <si>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</si>
  <si>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</si>
  <si>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</si>
  <si>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</si>
  <si>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</si>
  <si>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</si>
  <si>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</si>
  <si>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</si>
  <si>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</si>
  <si>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</si>
  <si>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</si>
  <si>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</si>
  <si>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</si>
  <si>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</si>
  <si>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</si>
  <si>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</si>
  <si>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</si>
  <si>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</si>
  <si>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</si>
  <si>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</si>
  <si>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</si>
  <si>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</si>
  <si>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</si>
  <si>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</si>
  <si>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</si>
  <si>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</si>
  <si>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</si>
  <si>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</si>
  <si>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</si>
  <si>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</si>
  <si>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</si>
  <si>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</si>
  <si>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</si>
  <si>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</si>
  <si>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</si>
  <si>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</si>
  <si>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</si>
  <si>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</si>
  <si>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</si>
  <si>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</si>
  <si>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</si>
  <si>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</si>
  <si>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</si>
  <si>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</si>
  <si>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</si>
  <si>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</si>
  <si>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</si>
  <si>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</si>
  <si>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</si>
  <si>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</si>
  <si>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</si>
  <si>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</si>
  <si>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</si>
  <si>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</si>
  <si>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</si>
  <si>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</si>
  <si>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</si>
  <si>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</si>
  <si>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</si>
  <si>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</si>
  <si>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</si>
  <si>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</si>
  <si>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</si>
  <si>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</si>
  <si>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</si>
  <si>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</si>
  <si>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</si>
  <si>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</si>
  <si>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</si>
  <si>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</si>
  <si>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</si>
  <si>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</si>
  <si>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</si>
  <si>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</si>
  <si>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</si>
  <si>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</si>
  <si>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</si>
  <si>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</si>
  <si>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</si>
  <si>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</si>
  <si>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</si>
  <si>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</si>
  <si>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</si>
  <si>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</si>
  <si>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</si>
  <si>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</si>
  <si>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</si>
  <si>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</si>
  <si>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</si>
  <si>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</si>
  <si>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</si>
  <si>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</si>
  <si>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</si>
  <si>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</si>
  <si>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</si>
  <si>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</si>
  <si>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</si>
  <si>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</si>
  <si>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</si>
  <si>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</si>
  <si>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</si>
  <si>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</si>
  <si>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</si>
  <si>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</si>
  <si>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</si>
  <si>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</si>
  <si>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</si>
  <si>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</si>
  <si>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</si>
  <si>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</si>
  <si>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</si>
  <si>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</si>
  <si>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</si>
  <si>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</si>
  <si>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</si>
  <si>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</si>
  <si>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</si>
  <si>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</si>
  <si>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</si>
  <si>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</si>
  <si>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</si>
  <si>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</si>
  <si>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</si>
  <si>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</si>
  <si>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</si>
  <si>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</si>
  <si>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</si>
  <si>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</si>
  <si>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</si>
  <si>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</si>
  <si>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</si>
  <si>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</si>
  <si>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</si>
  <si>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</si>
  <si>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</si>
  <si>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</si>
  <si>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</si>
  <si>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</si>
  <si>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</si>
  <si>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</si>
  <si>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</si>
  <si>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</si>
  <si>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</si>
  <si>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</si>
  <si>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</si>
  <si>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</si>
  <si>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</si>
  <si>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</si>
  <si>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</si>
  <si>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</si>
  <si>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</si>
  <si>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</si>
  <si>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</si>
  <si>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</si>
  <si>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</si>
  <si>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</si>
  <si>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</si>
  <si>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</si>
  <si>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</si>
  <si>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</si>
  <si>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</si>
  <si>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</si>
  <si>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</si>
  <si>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</si>
  <si>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</si>
  <si>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</si>
  <si>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</si>
  <si>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</si>
  <si>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</si>
  <si>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</si>
  <si>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</si>
  <si>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</si>
  <si>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</si>
  <si>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</si>
  <si>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</si>
  <si>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</si>
  <si>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</si>
  <si>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</si>
  <si>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</si>
  <si>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</si>
  <si>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</si>
  <si>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</si>
  <si>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</si>
  <si>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</si>
  <si>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</si>
  <si>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</si>
  <si>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</si>
  <si>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</si>
  <si>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</si>
  <si>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</si>
  <si>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</si>
  <si>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</si>
  <si>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</si>
  <si>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</si>
  <si>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</si>
  <si>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</si>
  <si>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</si>
  <si>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</si>
  <si>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</si>
  <si>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</si>
  <si>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</si>
  <si>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</si>
  <si>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</si>
  <si>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</si>
  <si>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</si>
  <si>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</si>
  <si>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</si>
  <si>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</si>
  <si>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</si>
  <si>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</si>
  <si>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</si>
  <si>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</si>
  <si>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</si>
  <si>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</si>
  <si>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</si>
  <si>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</si>
  <si>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</si>
  <si>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</si>
  <si>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</si>
  <si>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</si>
  <si>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</si>
  <si>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</si>
  <si>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</si>
  <si>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</si>
  <si>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</si>
  <si>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</si>
  <si>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</si>
  <si>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</si>
  <si>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</si>
  <si>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</si>
  <si>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</si>
  <si>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</si>
  <si>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</si>
  <si>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</si>
  <si>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</si>
  <si>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</si>
  <si>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</si>
  <si>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</si>
  <si>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</si>
  <si>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</si>
  <si>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</si>
  <si>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</si>
  <si>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</si>
  <si>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</si>
  <si>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</si>
  <si>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</si>
  <si>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</si>
  <si>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</si>
  <si>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</si>
  <si>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</si>
  <si>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</si>
  <si>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</si>
  <si>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</si>
  <si>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</si>
  <si>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</si>
  <si>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</si>
  <si>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</si>
  <si>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</si>
  <si>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</si>
  <si>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</si>
  <si>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</si>
  <si>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</si>
  <si>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</si>
  <si>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</si>
  <si>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</si>
  <si>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</si>
  <si>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</si>
  <si>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</si>
  <si>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</si>
  <si>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</si>
  <si>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</si>
  <si>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</si>
  <si>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</si>
  <si>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</si>
  <si>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</si>
  <si>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</si>
  <si>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</si>
  <si>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</si>
  <si>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</si>
  <si>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</si>
  <si>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</si>
  <si>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</si>
  <si>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</si>
  <si>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</si>
  <si>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</si>
  <si>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</si>
  <si>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</si>
  <si>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</si>
  <si>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</si>
  <si>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</si>
  <si>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</si>
  <si>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</si>
  <si>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</si>
  <si>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</si>
  <si>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</si>
  <si>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</si>
  <si>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</si>
  <si>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</si>
  <si>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</si>
  <si>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</si>
  <si>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</si>
  <si>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</si>
  <si>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</si>
  <si>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</si>
  <si>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</si>
  <si>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</si>
  <si>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</si>
  <si>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</si>
  <si>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</si>
  <si>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</si>
  <si>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</si>
  <si>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</si>
  <si>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</si>
  <si>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</si>
  <si>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</si>
  <si>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</si>
  <si>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</si>
  <si>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</si>
  <si>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</si>
  <si>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</si>
  <si>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</si>
  <si>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</si>
  <si>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</si>
  <si>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</si>
  <si>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</si>
  <si>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</si>
  <si>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</si>
  <si>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</si>
  <si>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</si>
  <si>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</si>
  <si>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</si>
  <si>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</si>
  <si>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</si>
  <si>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</si>
  <si>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</si>
  <si>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</si>
  <si>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</si>
  <si>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</si>
  <si>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</si>
  <si>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</si>
  <si>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</si>
  <si>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</si>
  <si>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</si>
  <si>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</si>
  <si>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</si>
  <si>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</si>
  <si>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</si>
  <si>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</si>
  <si>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</si>
  <si>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</si>
  <si>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</si>
  <si>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</si>
  <si>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</si>
  <si>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</si>
  <si>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</si>
  <si>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</si>
  <si>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</si>
  <si>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</si>
  <si>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</si>
  <si>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</si>
  <si>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</si>
  <si>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</si>
  <si>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</si>
  <si>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</si>
  <si>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</si>
  <si>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</si>
  <si>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</si>
  <si>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</si>
  <si>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</si>
  <si>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</si>
  <si>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</si>
  <si>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</si>
  <si>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</si>
  <si>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</si>
  <si>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</si>
  <si>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</si>
  <si>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</si>
  <si>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</si>
  <si>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</si>
  <si>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</si>
  <si>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</si>
  <si>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</si>
  <si>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</si>
  <si>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</si>
  <si>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</si>
  <si>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</si>
  <si>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</si>
  <si>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</si>
  <si>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</si>
  <si>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</si>
  <si>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</si>
  <si>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</si>
  <si>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</si>
  <si>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</si>
  <si>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</si>
  <si>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</si>
  <si>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</si>
  <si>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</si>
  <si>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</si>
  <si>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</si>
  <si>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</si>
  <si>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</si>
  <si>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</si>
  <si>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</si>
  <si>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</si>
  <si>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</si>
  <si>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</si>
  <si>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</si>
  <si>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</si>
  <si>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</si>
  <si>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</si>
  <si>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</si>
  <si>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</si>
  <si>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</si>
  <si>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</si>
  <si>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</si>
  <si>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</si>
  <si>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</si>
  <si>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</si>
  <si>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</si>
  <si>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</si>
  <si>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</si>
  <si>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</si>
  <si>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</si>
  <si>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</si>
  <si>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</si>
  <si>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</si>
  <si>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</si>
  <si>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</si>
  <si>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</si>
  <si>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</si>
  <si>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</si>
  <si>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</si>
  <si>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</si>
  <si>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</si>
  <si>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</si>
  <si>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</si>
  <si>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</si>
  <si>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</si>
  <si>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</si>
  <si>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</si>
  <si>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</si>
  <si>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</si>
  <si>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</si>
  <si>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</si>
  <si>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</si>
  <si>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</si>
  <si>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</si>
  <si>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</si>
  <si>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</si>
  <si>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</si>
  <si>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</si>
  <si>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</si>
  <si>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</si>
  <si>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</si>
  <si>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</si>
  <si>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</si>
  <si>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</si>
  <si>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</si>
  <si>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</si>
  <si>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</si>
  <si>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</si>
  <si>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</si>
  <si>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</si>
  <si>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</si>
  <si>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</si>
  <si>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</si>
  <si>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</si>
  <si>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</si>
  <si>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</si>
  <si>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</si>
  <si>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</si>
  <si>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</si>
  <si>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</si>
  <si>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</si>
  <si>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</si>
  <si>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</si>
  <si>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</si>
  <si>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</si>
  <si>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</si>
  <si>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</si>
  <si>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</si>
  <si>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</si>
  <si>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</si>
  <si>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</si>
  <si>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</si>
  <si>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</si>
  <si>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</si>
  <si>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</si>
  <si>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</si>
  <si>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</si>
  <si>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</si>
  <si>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</si>
  <si>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</si>
  <si>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</si>
  <si>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</si>
  <si>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</si>
  <si>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</si>
  <si>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</si>
  <si>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</si>
  <si>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</si>
  <si>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</si>
  <si>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</si>
  <si>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</si>
  <si>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</si>
  <si>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</si>
  <si>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</si>
  <si>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</si>
  <si>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</si>
  <si>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</si>
  <si>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</si>
  <si>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</si>
  <si>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</si>
  <si>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</si>
  <si>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</si>
  <si>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</si>
  <si>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</si>
  <si>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</si>
  <si>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</si>
  <si>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</si>
  <si>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</si>
  <si>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</si>
  <si>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</si>
  <si>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</si>
  <si>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</si>
  <si>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</si>
  <si>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</si>
  <si>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</si>
  <si>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</si>
  <si>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</si>
  <si>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</si>
  <si>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</si>
  <si>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</si>
  <si>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</si>
  <si>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</si>
  <si>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</si>
  <si>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</si>
  <si>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</si>
  <si>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</si>
  <si>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</si>
  <si>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</si>
  <si>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</si>
  <si>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</si>
  <si>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</si>
  <si>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</si>
  <si>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</si>
  <si>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</si>
  <si>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</si>
  <si>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</si>
  <si>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</si>
  <si>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</si>
  <si>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</si>
  <si>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</si>
  <si>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</si>
  <si>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</si>
  <si>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</si>
  <si>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</si>
  <si>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</si>
  <si>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</si>
  <si>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</si>
  <si>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</si>
  <si>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</si>
  <si>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</si>
  <si>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</si>
  <si>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</si>
  <si>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</si>
  <si>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</si>
  <si>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</si>
  <si>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</si>
  <si>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</si>
  <si>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</si>
  <si>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</si>
  <si>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</si>
  <si>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</si>
  <si>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</si>
  <si>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</si>
  <si>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</si>
  <si>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</si>
  <si>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</si>
  <si>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</si>
  <si>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</si>
  <si>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</si>
  <si>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</si>
  <si>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</si>
  <si>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</si>
  <si>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</si>
  <si>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</si>
  <si>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</si>
  <si>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</si>
  <si>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</si>
  <si>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</si>
  <si>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</si>
  <si>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</si>
  <si>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</si>
  <si>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</si>
  <si>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</si>
  <si>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</si>
  <si>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</si>
  <si>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</si>
  <si>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</si>
  <si>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</si>
  <si>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</si>
  <si>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</si>
  <si>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</si>
  <si>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</si>
  <si>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</si>
  <si>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</si>
  <si>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</si>
  <si>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</si>
  <si>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</si>
  <si>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</si>
  <si>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</si>
  <si>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</si>
  <si>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</si>
  <si>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</si>
  <si>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</si>
  <si>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</si>
  <si>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</si>
  <si>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</si>
  <si>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</si>
  <si>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</si>
  <si>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</si>
  <si>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</si>
  <si>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</si>
  <si>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</si>
  <si>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</si>
  <si>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</si>
  <si>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</si>
  <si>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</si>
  <si>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</si>
  <si>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</si>
  <si>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</si>
  <si>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</si>
  <si>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</si>
  <si>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</si>
  <si>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</si>
  <si>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</si>
  <si>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</si>
  <si>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</si>
  <si>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</si>
  <si>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</si>
  <si>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</si>
  <si>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</si>
  <si>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</si>
  <si>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</si>
  <si>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</si>
  <si>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</si>
  <si>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</si>
  <si>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</si>
  <si>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</si>
  <si>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</si>
  <si>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</si>
  <si>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</si>
  <si>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</si>
  <si>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</si>
  <si>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</si>
  <si>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</si>
  <si>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</si>
  <si>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</si>
  <si>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</si>
  <si>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</si>
  <si>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</si>
  <si>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</si>
  <si>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</si>
  <si>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</si>
  <si>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</si>
  <si>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</si>
  <si>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</si>
  <si>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</si>
  <si>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</si>
  <si>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</si>
  <si>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</si>
  <si>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</si>
  <si>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</si>
  <si>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</si>
  <si>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</si>
  <si>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</si>
  <si>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</si>
  <si>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</si>
  <si>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</si>
  <si>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</si>
  <si>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</si>
  <si>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</si>
  <si>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</si>
  <si>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</si>
  <si>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</si>
  <si>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</si>
  <si>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</si>
  <si>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</si>
  <si>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</si>
  <si>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</si>
  <si>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</si>
  <si>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</si>
  <si>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</si>
  <si>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</si>
  <si>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</si>
  <si>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</si>
  <si>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</si>
  <si>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</si>
  <si>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</si>
  <si>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</si>
  <si>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</si>
  <si>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</si>
  <si>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</si>
  <si>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</si>
  <si>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</si>
  <si>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</si>
  <si>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</si>
  <si>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</si>
  <si>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</si>
  <si>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</si>
  <si>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</si>
  <si>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</si>
  <si>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</si>
  <si>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</si>
  <si>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</si>
  <si>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</si>
  <si>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</si>
  <si>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</si>
  <si>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</si>
  <si>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</si>
  <si>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</si>
  <si>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</si>
  <si>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</si>
  <si>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</si>
  <si>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</si>
  <si>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</si>
  <si>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</si>
  <si>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</si>
  <si>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</si>
  <si>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</si>
  <si>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</si>
  <si>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</si>
  <si>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</si>
  <si>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</si>
  <si>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</si>
  <si>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</si>
  <si>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</si>
  <si>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</si>
  <si>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</si>
  <si>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</si>
  <si>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</si>
  <si>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</si>
  <si>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</si>
  <si>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</si>
  <si>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</si>
  <si>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</si>
  <si>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</si>
  <si>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</si>
  <si>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</si>
  <si>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</si>
  <si>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</si>
  <si>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</si>
  <si>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</si>
  <si>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</si>
  <si>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</si>
  <si>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</si>
  <si>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</si>
  <si>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</si>
  <si>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</si>
  <si>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</si>
  <si>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</si>
  <si>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</si>
  <si>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</si>
  <si>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</si>
  <si>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</si>
  <si>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</si>
  <si>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</si>
  <si>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</si>
  <si>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</si>
  <si>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</si>
  <si>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</si>
  <si>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</si>
  <si>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</si>
  <si>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</si>
  <si>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</si>
  <si>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</si>
  <si>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</si>
  <si>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</si>
  <si>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</si>
  <si>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</si>
  <si>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</si>
  <si>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</si>
  <si>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</si>
  <si>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</si>
  <si>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</si>
  <si>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</si>
  <si>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</si>
  <si>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</si>
  <si>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</si>
  <si>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</si>
  <si>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</si>
  <si>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</si>
  <si>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</si>
  <si>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</si>
  <si>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</si>
  <si>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</si>
  <si>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</si>
  <si>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</si>
  <si>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</si>
  <si>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</si>
  <si>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</si>
  <si>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</si>
  <si>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</si>
  <si>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</si>
  <si>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</si>
  <si>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</si>
  <si>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</si>
  <si>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</si>
  <si>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</si>
  <si>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</si>
  <si>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</si>
  <si>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</si>
  <si>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</si>
  <si>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</si>
  <si>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</si>
  <si>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</si>
  <si>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</si>
  <si>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</si>
  <si>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</si>
  <si>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</si>
  <si>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</si>
  <si>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</si>
  <si>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</si>
  <si>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</si>
  <si>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</si>
  <si>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</si>
  <si>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</si>
  <si>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</si>
  <si>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</si>
  <si>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</si>
  <si>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</si>
  <si>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</si>
  <si>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</si>
  <si>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</si>
  <si>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</si>
  <si>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</si>
  <si>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</si>
  <si>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</si>
  <si>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</si>
  <si>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</si>
  <si>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</si>
  <si>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</si>
  <si>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</si>
  <si>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</si>
  <si>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</si>
  <si>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</si>
  <si>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</si>
  <si>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</si>
  <si>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</si>
  <si>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</si>
  <si>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</si>
  <si>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</si>
  <si>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</si>
  <si>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</si>
  <si>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</si>
  <si>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</si>
  <si>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</si>
  <si>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</si>
  <si>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</si>
  <si>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</si>
  <si>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</si>
  <si>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</si>
  <si>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</si>
  <si>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</si>
  <si>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</si>
  <si>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</si>
  <si>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</si>
  <si>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</si>
  <si>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</si>
  <si>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</si>
  <si>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</si>
  <si>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</si>
  <si>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</si>
  <si>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</si>
  <si>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</si>
  <si>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</si>
  <si>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</si>
  <si>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</si>
  <si>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</si>
  <si>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</si>
  <si>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</si>
  <si>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</si>
  <si>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</si>
  <si>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</si>
  <si>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</si>
  <si>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</si>
  <si>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</si>
  <si>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</si>
  <si>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</si>
  <si>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</si>
  <si>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</si>
  <si>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</si>
  <si>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</si>
  <si>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</si>
  <si>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</si>
  <si>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</si>
  <si>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</si>
  <si>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</si>
  <si>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</si>
  <si>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</si>
  <si>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</si>
  <si>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</si>
  <si>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</si>
  <si>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</si>
  <si>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</si>
  <si>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</si>
  <si>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</si>
  <si>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</si>
  <si>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</si>
  <si>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</si>
  <si>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</si>
  <si>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</si>
  <si>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</si>
  <si>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</si>
  <si>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</si>
  <si>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</si>
  <si>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</si>
  <si>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</si>
  <si>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</si>
  <si>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</si>
  <si>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</si>
  <si>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</si>
  <si>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</si>
  <si>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</si>
  <si>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</si>
  <si>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</si>
  <si>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</si>
  <si>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</si>
  <si>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</si>
  <si>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</si>
  <si>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</si>
  <si>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</si>
  <si>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</si>
  <si>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</si>
  <si>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</si>
  <si>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</si>
  <si>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</si>
  <si>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</si>
  <si>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</si>
  <si>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</si>
  <si>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</si>
  <si>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</si>
  <si>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</si>
  <si>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</si>
  <si>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</si>
  <si>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</si>
  <si>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</si>
  <si>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</si>
  <si>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</si>
  <si>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</si>
  <si>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</si>
  <si>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</si>
  <si>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</si>
  <si>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</si>
  <si>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</si>
  <si>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</si>
  <si>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</si>
  <si>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</si>
  <si>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</si>
  <si>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</si>
  <si>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</si>
  <si>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</si>
  <si>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</si>
  <si>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</si>
  <si>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</si>
  <si>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</si>
  <si>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</si>
  <si>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</si>
  <si>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</si>
  <si>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</si>
  <si>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</si>
  <si>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</si>
  <si>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</si>
  <si>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</si>
  <si>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</si>
  <si>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</si>
  <si>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</si>
  <si>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</si>
  <si>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</si>
  <si>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</si>
  <si>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</si>
  <si>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</si>
  <si>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</si>
  <si>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</si>
  <si>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</si>
  <si>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</si>
  <si>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</si>
  <si>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</si>
  <si>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</si>
  <si>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</si>
  <si>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</si>
  <si>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</si>
  <si>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</si>
  <si>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</si>
  <si>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</si>
  <si>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</si>
  <si>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</si>
  <si>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</si>
  <si>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</si>
  <si>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</si>
  <si>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</si>
  <si>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</si>
  <si>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</si>
  <si>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</si>
  <si>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</si>
  <si>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</si>
  <si>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</si>
  <si>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</si>
  <si>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</si>
  <si>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</si>
  <si>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</si>
  <si>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</si>
  <si>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</si>
  <si>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</si>
  <si>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</si>
  <si>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</si>
  <si>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</si>
  <si>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</si>
  <si>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</si>
  <si>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</si>
  <si>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</si>
  <si>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</si>
  <si>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</si>
  <si>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</si>
  <si>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</si>
  <si>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</si>
  <si>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</si>
  <si>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</si>
  <si>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</si>
  <si>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</si>
  <si>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</si>
  <si>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</si>
  <si>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</si>
  <si>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</si>
  <si>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</si>
  <si>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</si>
  <si>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</si>
  <si>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</si>
  <si>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</si>
  <si>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</si>
  <si>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</si>
  <si>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</si>
  <si>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</si>
  <si>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</si>
  <si>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</si>
  <si>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</si>
  <si>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</si>
  <si>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</si>
  <si>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</si>
  <si>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</si>
  <si>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</si>
  <si>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</si>
  <si>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</si>
  <si>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</si>
  <si>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</si>
  <si>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</si>
  <si>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</si>
  <si>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</si>
  <si>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</si>
  <si>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</si>
  <si>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</si>
  <si>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</si>
  <si>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</si>
  <si>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</si>
  <si>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</si>
  <si>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</si>
  <si>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</si>
  <si>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</si>
  <si>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</si>
  <si>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</si>
  <si>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</si>
  <si>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</si>
  <si>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</si>
  <si>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</si>
  <si>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</si>
  <si>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</si>
  <si>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</si>
  <si>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</si>
  <si>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</si>
  <si>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</si>
  <si>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</si>
  <si>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</si>
  <si>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</si>
  <si>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</si>
  <si>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</si>
  <si>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</si>
  <si>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</si>
  <si>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</si>
  <si>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</si>
  <si>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</si>
  <si>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</si>
  <si>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</si>
  <si>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</si>
  <si>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</si>
  <si>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</si>
  <si>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</si>
  <si>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</si>
  <si>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</si>
  <si>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</si>
  <si>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</si>
  <si>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</si>
  <si>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</si>
  <si>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</si>
  <si>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</si>
  <si>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</si>
  <si>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</si>
  <si>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</si>
  <si>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</si>
  <si>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</si>
  <si>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</si>
  <si>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</si>
  <si>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</si>
  <si>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</si>
  <si>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</si>
  <si>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</si>
  <si>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</si>
  <si>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</si>
  <si>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</si>
  <si>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</si>
  <si>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</si>
  <si>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</si>
  <si>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</si>
  <si>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</si>
  <si>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</si>
  <si>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</si>
  <si>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</si>
  <si>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</si>
  <si>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</si>
  <si>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</si>
  <si>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</si>
  <si>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</si>
  <si>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</si>
  <si>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</si>
  <si>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</si>
  <si>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</si>
  <si>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</si>
  <si>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</si>
  <si>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</si>
  <si>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</si>
  <si>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</si>
  <si>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</si>
  <si>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</si>
  <si>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</si>
  <si>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</si>
  <si>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</si>
  <si>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</si>
  <si>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</si>
  <si>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</si>
  <si>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</si>
  <si>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</si>
  <si>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</si>
  <si>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</si>
  <si>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</si>
  <si>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</si>
  <si>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</si>
  <si>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</si>
  <si>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</si>
  <si>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</si>
  <si>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</si>
  <si>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</si>
  <si>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</si>
  <si>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</si>
  <si>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</si>
  <si>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</si>
  <si>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</si>
  <si>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</si>
  <si>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</si>
  <si>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</si>
  <si>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</si>
  <si>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</si>
  <si>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</si>
  <si>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</si>
  <si>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</si>
  <si>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</si>
  <si>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</si>
  <si>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</si>
  <si>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</si>
  <si>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</si>
  <si>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</si>
  <si>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</si>
  <si>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</si>
  <si>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</si>
  <si>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</si>
  <si>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</si>
  <si>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</si>
  <si>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</si>
  <si>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</si>
  <si>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</si>
  <si>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</si>
  <si>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</si>
  <si>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</si>
  <si>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</si>
  <si>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</si>
  <si>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</si>
  <si>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</si>
  <si>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</si>
  <si>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</si>
  <si>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</si>
  <si>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</si>
  <si>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</si>
  <si>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</si>
  <si>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</si>
  <si>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</si>
  <si>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</si>
  <si>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</si>
  <si>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</si>
  <si>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</si>
  <si>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</si>
  <si>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</si>
  <si>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</si>
  <si>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</si>
  <si>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</si>
  <si>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</si>
  <si>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</si>
  <si>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</si>
  <si>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</si>
  <si>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</si>
  <si>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</si>
  <si>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</si>
  <si>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</si>
  <si>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</si>
  <si>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</si>
  <si>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</si>
  <si>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</si>
  <si>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</si>
  <si>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</si>
  <si>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</si>
  <si>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</si>
  <si>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</si>
  <si>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</si>
  <si>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</si>
  <si>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</si>
  <si>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</si>
  <si>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</si>
  <si>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</si>
  <si>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</si>
  <si>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</si>
  <si>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</si>
  <si>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</si>
  <si>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</si>
  <si>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</si>
  <si>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</si>
  <si>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</si>
  <si>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</si>
  <si>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</si>
  <si>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</si>
  <si>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</si>
  <si>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</si>
  <si>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</si>
  <si>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</si>
  <si>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</si>
  <si>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</si>
  <si>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</si>
  <si>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</si>
  <si>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</si>
  <si>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</si>
  <si>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</si>
  <si>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</si>
  <si>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</si>
  <si>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</si>
  <si>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</si>
  <si>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</si>
  <si>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</si>
  <si>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</si>
  <si>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</si>
  <si>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</si>
  <si>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</si>
  <si>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</si>
  <si>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</si>
  <si>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</si>
  <si>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</si>
  <si>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</si>
  <si>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</si>
  <si>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</si>
  <si>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</si>
  <si>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</si>
  <si>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</si>
  <si>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</si>
  <si>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</si>
  <si>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</si>
  <si>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</si>
  <si>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</si>
  <si>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</si>
  <si>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</si>
  <si>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</si>
  <si>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</si>
  <si>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</si>
  <si>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</si>
  <si>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</si>
  <si>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</si>
  <si>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</si>
  <si>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</si>
  <si>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</si>
  <si>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</si>
  <si>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</si>
  <si>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</si>
  <si>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</si>
  <si>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</si>
  <si>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</si>
  <si>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</si>
  <si>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</si>
  <si>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</si>
  <si>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</si>
  <si>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</si>
  <si>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</si>
  <si>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</si>
  <si>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</si>
  <si>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</si>
  <si>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</si>
  <si>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</si>
  <si>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</si>
  <si>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</si>
  <si>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</si>
  <si>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</si>
  <si>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</si>
  <si>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</si>
  <si>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</si>
  <si>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</si>
  <si>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</si>
  <si>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</si>
  <si>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</si>
  <si>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</si>
  <si>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</si>
  <si>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</si>
  <si>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</si>
  <si>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</si>
  <si>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</si>
  <si>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</si>
  <si>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</si>
  <si>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</si>
  <si>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</si>
  <si>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</si>
  <si>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</si>
  <si>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</si>
  <si>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</si>
  <si>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</si>
  <si>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</si>
  <si>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</si>
  <si>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</si>
  <si>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</si>
  <si>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</si>
  <si>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</si>
  <si>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</si>
  <si>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</si>
  <si>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</si>
  <si>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</si>
  <si>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</si>
  <si>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</si>
  <si>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</si>
  <si>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</si>
  <si>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</si>
  <si>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</si>
  <si>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</si>
  <si>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</si>
  <si>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</si>
  <si>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</si>
  <si>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</si>
  <si>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</si>
  <si>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</si>
  <si>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</si>
  <si>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</si>
  <si>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</si>
  <si>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</si>
  <si>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</si>
  <si>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</si>
  <si>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</si>
  <si>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</si>
  <si>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</si>
  <si>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</si>
  <si>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</si>
  <si>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</si>
  <si>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</si>
  <si>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</si>
  <si>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</si>
  <si>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</si>
  <si>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</si>
  <si>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</si>
  <si>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</si>
  <si>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</si>
  <si>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</si>
  <si>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</si>
  <si>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</si>
  <si>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</si>
  <si>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</si>
  <si>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</si>
  <si>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</si>
  <si>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</si>
  <si>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</si>
  <si>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</si>
  <si>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</si>
  <si>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</si>
  <si>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</si>
  <si>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</si>
  <si>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</si>
  <si>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</si>
  <si>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</si>
  <si>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</si>
  <si>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</si>
  <si>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</si>
  <si>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</si>
  <si>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</si>
  <si>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</si>
  <si>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</si>
  <si>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</si>
  <si>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</si>
  <si>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</si>
  <si>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</si>
  <si>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</si>
  <si>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</si>
  <si>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</si>
  <si>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</si>
  <si>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</si>
  <si>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</si>
  <si>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</si>
  <si>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</si>
  <si>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</si>
  <si>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</si>
  <si>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</si>
  <si>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</si>
  <si>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</si>
  <si>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</si>
  <si>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</si>
  <si>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</si>
  <si>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</si>
  <si>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</si>
  <si>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</si>
  <si>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</si>
  <si>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</si>
  <si>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</si>
  <si>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</si>
  <si>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</si>
  <si>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</si>
  <si>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</si>
  <si>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</si>
  <si>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</si>
  <si>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</si>
  <si>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</si>
  <si>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</si>
  <si>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</si>
  <si>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</si>
  <si>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</si>
  <si>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</si>
  <si>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</si>
  <si>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</si>
  <si>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</si>
  <si>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</si>
  <si>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</si>
  <si>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</si>
  <si>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</si>
  <si>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</si>
  <si>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</si>
  <si>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</si>
  <si>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</si>
  <si>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</si>
  <si>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</si>
  <si>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</si>
  <si>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</si>
  <si>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</si>
  <si>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</si>
  <si>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</si>
  <si>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</si>
  <si>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</si>
  <si>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</si>
  <si>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</si>
  <si>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</si>
  <si>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</si>
  <si>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</si>
  <si>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</si>
  <si>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</si>
  <si>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</si>
  <si>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</si>
  <si>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</si>
  <si>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</si>
  <si>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</si>
  <si>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</si>
  <si>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</si>
  <si>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</si>
  <si>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</si>
  <si>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</si>
  <si>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</si>
  <si>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</si>
  <si>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</si>
  <si>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</si>
  <si>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</si>
  <si>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</si>
  <si>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</si>
  <si>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</si>
  <si>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</si>
  <si>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</si>
  <si>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</si>
  <si>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</si>
  <si>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</si>
  <si>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</si>
  <si>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</si>
  <si>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</si>
  <si>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</si>
  <si>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</si>
  <si>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</si>
  <si>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</si>
  <si>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</si>
  <si>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</si>
  <si>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</si>
  <si>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</si>
  <si>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</si>
  <si>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</si>
  <si>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</si>
  <si>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</si>
  <si>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</si>
  <si>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</si>
  <si>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</si>
  <si>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</si>
  <si>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</si>
  <si>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</si>
  <si>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</si>
  <si>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</si>
  <si>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</si>
  <si>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</si>
  <si>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</si>
  <si>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</si>
  <si>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</si>
  <si>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</si>
  <si>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</si>
  <si>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</si>
  <si>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</si>
  <si>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</si>
  <si>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</si>
  <si>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</si>
  <si>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</si>
  <si>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</si>
  <si>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</si>
  <si>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</si>
  <si>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</si>
  <si>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</si>
  <si>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</si>
  <si>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</si>
  <si>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</si>
  <si>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</si>
  <si>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</si>
  <si>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</si>
  <si>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</si>
  <si>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</si>
  <si>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</si>
  <si>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</si>
  <si>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</si>
  <si>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</si>
  <si>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</si>
  <si>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</si>
  <si>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</si>
  <si>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</si>
  <si>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</si>
  <si>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</si>
  <si>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</si>
  <si>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</si>
  <si>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</si>
  <si>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</si>
  <si>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</si>
  <si>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</si>
  <si>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</si>
  <si>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</si>
  <si>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</si>
  <si>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</si>
  <si>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</si>
  <si>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</si>
  <si>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</si>
  <si>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</si>
  <si>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</si>
  <si>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</si>
  <si>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</si>
  <si>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</si>
  <si>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</si>
  <si>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</si>
  <si>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</si>
  <si>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</si>
  <si>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</si>
  <si>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</si>
  <si>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</si>
  <si>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</si>
  <si>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</si>
  <si>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</si>
  <si>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</si>
  <si>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</si>
  <si>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</si>
  <si>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</si>
  <si>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</si>
  <si>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</si>
  <si>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</si>
  <si>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</si>
  <si>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</si>
  <si>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</si>
  <si>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</si>
  <si>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</si>
  <si>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</si>
  <si>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</si>
  <si>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</si>
  <si>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</si>
  <si>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</si>
  <si>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</si>
  <si>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</si>
  <si>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</si>
  <si>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</si>
  <si>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</si>
  <si>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</si>
  <si>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</si>
  <si>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</si>
  <si>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</si>
  <si>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</si>
  <si>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</si>
  <si>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</si>
  <si>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</si>
  <si>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</si>
  <si>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</si>
  <si>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</si>
  <si>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</si>
  <si>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</si>
  <si>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</si>
  <si>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</si>
  <si>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</si>
  <si>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</si>
  <si>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</si>
  <si>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</si>
  <si>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</si>
  <si>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</si>
  <si>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</si>
  <si>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</si>
  <si>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</si>
  <si>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</si>
  <si>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</si>
  <si>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</si>
  <si>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</si>
  <si>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</si>
  <si>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</si>
  <si>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</si>
  <si>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</si>
  <si>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</si>
  <si>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</si>
  <si>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</si>
  <si>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</si>
  <si>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</si>
  <si>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</si>
  <si>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</si>
  <si>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</si>
  <si>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</si>
  <si>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</si>
  <si>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</si>
  <si>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</si>
  <si>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</si>
  <si>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</si>
  <si>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</si>
  <si>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</si>
  <si>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</si>
  <si>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</si>
  <si>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</si>
  <si>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</si>
  <si>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</si>
  <si>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</si>
  <si>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</si>
  <si>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</si>
  <si>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</si>
  <si>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</si>
  <si>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</si>
  <si>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</si>
  <si>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</si>
  <si>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</si>
  <si>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</si>
  <si>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</si>
  <si>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</si>
  <si>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</si>
  <si>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</si>
  <si>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</si>
  <si>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</si>
  <si>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</si>
  <si>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</si>
  <si>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</si>
  <si>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</si>
  <si>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</si>
  <si>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</si>
  <si>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</si>
  <si>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</si>
  <si>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</si>
  <si>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</si>
  <si>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</si>
  <si>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</si>
  <si>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</si>
  <si>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</si>
  <si>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</si>
  <si>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</si>
  <si>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</si>
  <si>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</si>
  <si>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</si>
  <si>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</si>
  <si>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</si>
  <si>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</si>
  <si>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</si>
  <si>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</si>
  <si>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</si>
  <si>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</si>
  <si>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</si>
  <si>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</si>
  <si>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</si>
  <si>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</si>
  <si>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</si>
  <si>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</si>
  <si>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</si>
  <si>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</si>
  <si>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</si>
  <si>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</si>
  <si>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</si>
  <si>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</si>
  <si>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</si>
  <si>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</si>
  <si>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</si>
  <si>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</si>
  <si>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</si>
  <si>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</si>
  <si>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</si>
  <si>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</si>
  <si>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</si>
  <si>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</si>
  <si>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</si>
  <si>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</si>
  <si>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</si>
  <si>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</si>
  <si>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</si>
  <si>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</si>
  <si>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</si>
  <si>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</si>
  <si>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</si>
  <si>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</si>
  <si>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</si>
  <si>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</si>
  <si>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</si>
  <si>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</si>
  <si>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</si>
  <si>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</si>
  <si>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</si>
  <si>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</si>
  <si>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</si>
  <si>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</si>
  <si>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</si>
  <si>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</si>
  <si>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</si>
  <si>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</si>
  <si>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</si>
  <si>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</si>
  <si>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</si>
  <si>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</si>
  <si>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</si>
  <si>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</si>
  <si>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</si>
  <si>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</si>
  <si>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</si>
  <si>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</si>
  <si>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</si>
  <si>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</si>
  <si>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</si>
  <si>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</si>
  <si>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</si>
  <si>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</si>
  <si>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</si>
  <si>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</si>
  <si>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</si>
  <si>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</si>
  <si>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</si>
  <si>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</si>
  <si>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</si>
  <si>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</si>
  <si>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</si>
  <si>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</si>
  <si>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</si>
  <si>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</si>
  <si>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</si>
  <si>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</si>
  <si>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</si>
  <si>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</si>
  <si>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</si>
  <si>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</si>
  <si>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</si>
  <si>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</si>
  <si>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</si>
  <si>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</si>
  <si>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</si>
  <si>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</si>
  <si>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</si>
  <si>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</si>
  <si>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</si>
  <si>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</si>
  <si>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</si>
  <si>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</si>
  <si>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</si>
  <si>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</si>
  <si>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</si>
  <si>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</si>
  <si>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</si>
  <si>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</si>
  <si>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</si>
  <si>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</si>
  <si>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</si>
  <si>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</si>
  <si>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</si>
  <si>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</si>
  <si>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</si>
  <si>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</si>
  <si>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</si>
  <si>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</si>
  <si>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</si>
  <si>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</si>
  <si>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</si>
  <si>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</si>
  <si>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</si>
  <si>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</si>
  <si>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</si>
  <si>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</si>
  <si>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</si>
  <si>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</si>
  <si>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</si>
  <si>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</si>
  <si>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</si>
  <si>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</si>
  <si>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</si>
  <si>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</si>
  <si>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</si>
  <si>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</si>
  <si>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</si>
  <si>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</si>
  <si>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</si>
  <si>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</si>
  <si>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</si>
  <si>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</si>
  <si>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</si>
  <si>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</si>
  <si>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</si>
  <si>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</si>
  <si>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</si>
  <si>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</si>
  <si>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</si>
  <si>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</si>
  <si>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</si>
  <si>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</si>
  <si>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</si>
  <si>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</si>
  <si>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</si>
  <si>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</si>
  <si>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</si>
  <si>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</si>
  <si>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</si>
  <si>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</si>
  <si>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</si>
  <si>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</si>
  <si>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</si>
  <si>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</si>
  <si>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</si>
  <si>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</si>
  <si>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</si>
  <si>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</si>
  <si>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</si>
  <si>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</si>
  <si>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</si>
  <si>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</si>
  <si>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</si>
  <si>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</si>
  <si>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</si>
  <si>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</si>
  <si>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</si>
  <si>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</si>
  <si>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</si>
  <si>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</si>
  <si>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</si>
  <si>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</si>
  <si>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</si>
  <si>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</si>
  <si>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</si>
  <si>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</si>
  <si>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</si>
  <si>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</si>
  <si>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</si>
  <si>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</si>
  <si>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</si>
  <si>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</si>
  <si>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</si>
  <si>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</si>
  <si>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</si>
  <si>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</si>
  <si>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</si>
  <si>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</si>
  <si>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</si>
  <si>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</si>
  <si>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</si>
  <si>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</si>
  <si>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</si>
  <si>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</si>
  <si>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</si>
  <si>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</si>
  <si>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</si>
  <si>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</si>
  <si>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</si>
  <si>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</si>
  <si>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</si>
  <si>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</si>
  <si>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</si>
  <si>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</si>
  <si>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</si>
  <si>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</si>
  <si>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</si>
  <si>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</si>
  <si>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</si>
  <si>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</si>
  <si>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</si>
  <si>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</si>
  <si>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</si>
  <si>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</si>
  <si>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</si>
  <si>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</si>
  <si>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</si>
  <si>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</si>
  <si>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</si>
  <si>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</si>
  <si>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</si>
  <si>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</si>
  <si>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</si>
  <si>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</si>
  <si>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</si>
  <si>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</si>
  <si>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</si>
  <si>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</si>
  <si>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</si>
  <si>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</si>
  <si>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</si>
  <si>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</si>
  <si>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</si>
  <si>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</si>
  <si>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</si>
  <si>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</si>
  <si>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</si>
  <si>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</si>
  <si>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</si>
  <si>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</si>
  <si>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</si>
  <si>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</si>
  <si>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</si>
  <si>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</si>
  <si>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</si>
  <si>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</si>
  <si>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</si>
  <si>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</si>
  <si>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</si>
  <si>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</si>
  <si>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</si>
  <si>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</si>
  <si>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</si>
  <si>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</si>
  <si>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</si>
  <si>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</si>
  <si>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</si>
  <si>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</si>
  <si>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</si>
  <si>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</si>
  <si>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</si>
  <si>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</si>
  <si>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</si>
  <si>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</si>
  <si>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</si>
  <si>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</si>
  <si>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</si>
  <si>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</si>
  <si>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</si>
  <si>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</si>
  <si>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</si>
  <si>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</si>
  <si>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</si>
  <si>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</si>
  <si>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</si>
  <si>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</si>
  <si>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</si>
  <si>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</si>
  <si>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</si>
  <si>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</si>
  <si>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</si>
  <si>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</si>
  <si>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</si>
  <si>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</si>
  <si>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</si>
  <si>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</si>
  <si>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</si>
  <si>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</si>
  <si>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</si>
  <si>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</si>
  <si>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</si>
  <si>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</si>
  <si>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</si>
  <si>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</si>
  <si>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</si>
  <si>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</si>
  <si>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</si>
  <si>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</si>
  <si>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</si>
  <si>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</si>
  <si>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</si>
  <si>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</si>
  <si>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</si>
  <si>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</si>
  <si>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</si>
  <si>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</si>
  <si>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</si>
  <si>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</si>
  <si>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</si>
  <si>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</si>
  <si>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</si>
  <si>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</si>
  <si>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</si>
  <si>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</si>
  <si>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</si>
  <si>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</si>
  <si>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</si>
  <si>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</si>
  <si>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</si>
  <si>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</si>
  <si>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</si>
  <si>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</si>
  <si>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</si>
  <si>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</si>
  <si>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</si>
  <si>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</si>
  <si>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</si>
  <si>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</si>
  <si>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</si>
  <si>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</si>
  <si>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</si>
  <si>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</si>
  <si>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</si>
  <si>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</si>
  <si>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</si>
  <si>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</si>
  <si>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</si>
  <si>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</si>
  <si>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</si>
  <si>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</si>
  <si>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</si>
  <si>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</si>
  <si>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</si>
  <si>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</si>
  <si>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</si>
  <si>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</si>
  <si>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</si>
  <si>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</si>
  <si>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</si>
  <si>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</si>
  <si>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</si>
  <si>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</si>
  <si>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</si>
  <si>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</si>
  <si>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</si>
  <si>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</si>
  <si>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</si>
  <si>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</si>
  <si>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</si>
  <si>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</si>
  <si>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</si>
  <si>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</si>
  <si>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</si>
  <si>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</si>
  <si>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</si>
  <si>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</si>
  <si>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</si>
  <si>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</si>
  <si>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</si>
  <si>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</si>
  <si>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</si>
  <si>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</si>
  <si>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</si>
  <si>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</si>
  <si>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</si>
  <si>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</si>
  <si>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</si>
  <si>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</si>
  <si>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</si>
  <si>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</si>
  <si>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</si>
  <si>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</si>
  <si>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</si>
  <si>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</si>
  <si>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</si>
  <si>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</si>
  <si>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</si>
  <si>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</si>
  <si>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</si>
  <si>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</si>
  <si>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</si>
  <si>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</si>
  <si>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</si>
  <si>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</si>
  <si>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</si>
  <si>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</si>
  <si>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</si>
  <si>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</si>
  <si>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</si>
  <si>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</si>
  <si>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</si>
  <si>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</si>
  <si>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</si>
  <si>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</si>
  <si>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</si>
  <si>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</si>
  <si>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</si>
  <si>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</si>
  <si>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</si>
  <si>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</si>
  <si>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</si>
  <si>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</si>
  <si>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</si>
  <si>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</si>
  <si>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</si>
  <si>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</si>
  <si>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</si>
  <si>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</si>
  <si>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</si>
  <si>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</si>
  <si>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</si>
  <si>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</si>
  <si>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</si>
  <si>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</si>
  <si>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</si>
  <si>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</si>
  <si>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</si>
  <si>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</si>
  <si>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</si>
  <si>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</si>
  <si>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</si>
  <si>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</si>
  <si>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</si>
  <si>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</si>
  <si>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</si>
  <si>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</si>
  <si>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</si>
  <si>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</si>
  <si>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</si>
  <si>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</si>
  <si>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</si>
  <si>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</si>
  <si>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</si>
  <si>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</si>
  <si>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</si>
  <si>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</si>
  <si>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</si>
  <si>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</si>
  <si>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</si>
  <si>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</si>
  <si>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</si>
  <si>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</si>
  <si>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</si>
  <si>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</si>
  <si>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</si>
  <si>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</si>
  <si>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</si>
  <si>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</si>
  <si>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</si>
  <si>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</si>
  <si>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</si>
  <si>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</si>
  <si>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</si>
  <si>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</si>
  <si>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</si>
  <si>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</si>
  <si>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</si>
  <si>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</si>
  <si>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</si>
  <si>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</si>
  <si>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</si>
  <si>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</si>
  <si>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</si>
  <si>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</si>
  <si>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</si>
  <si>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</si>
  <si>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</si>
  <si>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</si>
  <si>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</si>
  <si>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</si>
  <si>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</si>
  <si>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</si>
  <si>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</si>
  <si>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</si>
  <si>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</si>
  <si>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</si>
  <si>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</si>
  <si>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</si>
  <si>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</si>
  <si>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</si>
  <si>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</si>
  <si>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</si>
  <si>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</si>
  <si>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</si>
  <si>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</si>
  <si>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</si>
  <si>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</si>
  <si>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</si>
  <si>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</si>
  <si>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</si>
  <si>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</si>
  <si>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</si>
  <si>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</si>
  <si>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</si>
  <si>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</si>
  <si>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</si>
  <si>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</si>
  <si>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</si>
  <si>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</si>
  <si>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</si>
  <si>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</si>
  <si>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</si>
  <si>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</si>
  <si>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</si>
  <si>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</si>
  <si>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</si>
  <si>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</si>
  <si>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</si>
  <si>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</si>
  <si>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</si>
  <si>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</si>
  <si>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</si>
  <si>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</si>
  <si>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</si>
  <si>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</si>
  <si>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</si>
  <si>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</si>
  <si>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</si>
  <si>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</si>
  <si>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</si>
  <si>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</si>
  <si>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</si>
  <si>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</si>
  <si>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</si>
  <si>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</si>
  <si>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</si>
  <si>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</si>
  <si>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</si>
  <si>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</si>
  <si>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</si>
  <si>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</si>
  <si>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</si>
  <si>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</si>
  <si>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</si>
  <si>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</si>
  <si>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</si>
  <si>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</si>
  <si>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</si>
  <si>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</si>
  <si>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</si>
  <si>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</si>
  <si>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</si>
  <si>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</si>
  <si>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</si>
  <si>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</si>
  <si>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</si>
  <si>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</si>
  <si>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</si>
  <si>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</si>
  <si>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</si>
  <si>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</si>
  <si>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</si>
  <si>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</si>
  <si>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</si>
  <si>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</si>
  <si>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</si>
  <si>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</si>
  <si>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</si>
  <si>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</si>
  <si>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</si>
  <si>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</si>
  <si>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</si>
  <si>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</si>
  <si>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</si>
  <si>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</si>
  <si>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</si>
  <si>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</si>
  <si>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</si>
  <si>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</si>
  <si>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</si>
  <si>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</si>
  <si>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</si>
  <si>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</si>
  <si>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</si>
  <si>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</si>
  <si>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</si>
  <si>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</si>
  <si>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</si>
  <si>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</si>
  <si>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</si>
  <si>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</si>
  <si>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</si>
  <si>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</si>
  <si>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</si>
  <si>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</si>
  <si>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</si>
  <si>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</si>
  <si>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</si>
  <si>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</si>
  <si>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</si>
  <si>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</si>
  <si>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</si>
  <si>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</si>
  <si>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</si>
  <si>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</si>
  <si>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</si>
  <si>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</si>
  <si>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</si>
  <si>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</si>
  <si>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</si>
  <si>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</si>
  <si>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</si>
  <si>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</si>
  <si>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</si>
  <si>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</si>
  <si>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</si>
  <si>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</si>
  <si>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</si>
  <si>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</si>
  <si>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</si>
  <si>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</si>
  <si>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</si>
  <si>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</si>
  <si>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</si>
  <si>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</si>
  <si>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</si>
  <si>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</si>
  <si>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</si>
  <si>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</si>
  <si>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</si>
  <si>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</si>
  <si>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</si>
  <si>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</si>
  <si>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</si>
  <si>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</si>
  <si>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</si>
  <si>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</si>
  <si>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</si>
  <si>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</si>
  <si>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</si>
  <si>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</si>
  <si>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</si>
  <si>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</si>
  <si>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</si>
  <si>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</si>
  <si>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</si>
  <si>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</si>
  <si>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</si>
  <si>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</si>
  <si>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</si>
  <si>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</si>
  <si>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</si>
  <si>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</si>
  <si>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</si>
  <si>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</si>
  <si>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</si>
  <si>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</si>
  <si>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</si>
  <si>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</si>
  <si>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</si>
  <si>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</si>
  <si>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</si>
  <si>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</si>
  <si>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</si>
  <si>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</si>
  <si>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</si>
  <si>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</si>
  <si>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</si>
  <si>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</si>
  <si>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</si>
  <si>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</si>
  <si>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</si>
  <si>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</si>
  <si>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</si>
  <si>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</si>
  <si>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</si>
  <si>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</si>
  <si>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</si>
  <si>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</si>
  <si>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</si>
  <si>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</si>
  <si>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</si>
  <si>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</si>
  <si>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</si>
  <si>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</si>
  <si>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</si>
  <si>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</si>
  <si>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</si>
  <si>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</si>
  <si>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</si>
  <si>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</si>
  <si>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</si>
  <si>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</si>
  <si>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</si>
  <si>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</si>
  <si>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</si>
  <si>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</si>
  <si>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</si>
  <si>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</si>
  <si>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</si>
  <si>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</si>
  <si>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</si>
  <si>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</si>
  <si>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</si>
  <si>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</si>
  <si>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</si>
  <si>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</si>
  <si>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</si>
  <si>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</si>
  <si>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</si>
  <si>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</si>
  <si>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</si>
  <si>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</si>
  <si>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</si>
  <si>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</si>
  <si>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</si>
  <si>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</si>
  <si>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</si>
  <si>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</si>
  <si>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</si>
  <si>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</si>
  <si>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</si>
  <si>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</si>
  <si>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</si>
  <si>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</si>
  <si>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</si>
  <si>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</si>
  <si>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</si>
  <si>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</si>
  <si>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</si>
  <si>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</si>
  <si>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</si>
  <si>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</si>
  <si>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</si>
  <si>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</si>
  <si>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</si>
  <si>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</si>
  <si>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</si>
  <si>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</si>
  <si>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</si>
  <si>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</si>
  <si>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</si>
  <si>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</si>
  <si>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</si>
  <si>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</si>
  <si>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</si>
  <si>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</si>
  <si>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</si>
  <si>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</si>
  <si>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</si>
  <si>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</si>
  <si>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</si>
  <si>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</si>
  <si>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</si>
  <si>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</si>
  <si>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</si>
  <si>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</si>
  <si>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</si>
  <si>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</si>
  <si>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</si>
  <si>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</si>
  <si>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</si>
  <si>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</si>
  <si>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</si>
  <si>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</si>
  <si>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</si>
  <si>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</si>
  <si>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</si>
  <si>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</si>
  <si>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</si>
  <si>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</si>
  <si>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</si>
  <si>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</si>
  <si>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</si>
  <si>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</si>
  <si>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</si>
  <si>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</si>
  <si>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</si>
  <si>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</si>
  <si>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</si>
  <si>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</si>
  <si>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</si>
  <si>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</si>
  <si>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</si>
  <si>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</si>
  <si>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</si>
  <si>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</si>
  <si>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</si>
  <si>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</si>
  <si>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</si>
  <si>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</si>
  <si>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</si>
  <si>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</si>
  <si>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</si>
  <si>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</si>
  <si>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</si>
  <si>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</si>
  <si>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</si>
  <si>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</si>
  <si>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</si>
  <si>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</si>
  <si>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</si>
  <si>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</si>
  <si>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</si>
  <si>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</si>
  <si>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</si>
  <si>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</si>
  <si>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</si>
  <si>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</si>
  <si>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</si>
  <si>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</si>
  <si>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</si>
  <si>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</si>
  <si>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</si>
  <si>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</si>
  <si>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</si>
  <si>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</si>
  <si>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</si>
  <si>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</si>
  <si>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</si>
  <si>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</si>
  <si>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</si>
  <si>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</si>
  <si>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</si>
  <si>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</si>
  <si>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</si>
  <si>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</si>
  <si>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</si>
  <si>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</si>
  <si>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</si>
  <si>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</si>
  <si>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</si>
  <si>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</si>
  <si>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</si>
  <si>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</si>
  <si>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</si>
  <si>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</si>
  <si>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</si>
  <si>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</si>
  <si>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</si>
  <si>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</si>
  <si>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</si>
  <si>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</si>
  <si>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</si>
  <si>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</si>
  <si>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</si>
  <si>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</si>
  <si>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</si>
  <si>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</si>
  <si>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</si>
  <si>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</si>
  <si>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</si>
  <si>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</si>
  <si>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</si>
  <si>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</si>
  <si>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</si>
  <si>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</si>
  <si>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</si>
  <si>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</si>
  <si>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</si>
  <si>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</si>
  <si>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</si>
  <si>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</si>
  <si>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</si>
  <si>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</si>
  <si>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</si>
  <si>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</si>
  <si>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</si>
  <si>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</si>
  <si>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</si>
  <si>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</si>
  <si>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</si>
  <si>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</si>
  <si>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</si>
  <si>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</si>
  <si>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</si>
  <si>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</si>
  <si>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</si>
  <si>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</si>
  <si>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</si>
  <si>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</si>
  <si>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</si>
  <si>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</si>
  <si>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</si>
  <si>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</si>
  <si>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</si>
  <si>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</si>
  <si>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</si>
  <si>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</si>
  <si>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</si>
  <si>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</si>
  <si>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</si>
  <si>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</si>
  <si>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</si>
  <si>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</si>
  <si>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</si>
  <si>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</si>
  <si>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</si>
  <si>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</si>
  <si>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</si>
  <si>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</si>
  <si>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</si>
  <si>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</si>
  <si>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</si>
  <si>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</si>
  <si>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</si>
  <si>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</si>
  <si>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</si>
  <si>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</si>
  <si>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</si>
  <si>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</si>
  <si>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</si>
  <si>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</si>
  <si>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</si>
  <si>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</si>
  <si>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</si>
  <si>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</si>
  <si>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</si>
  <si>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</si>
  <si>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</si>
  <si>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</si>
  <si>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</si>
  <si>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</si>
  <si>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</si>
  <si>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</si>
  <si>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</si>
  <si>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</si>
  <si>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</si>
  <si>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</si>
  <si>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</si>
  <si>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</si>
  <si>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</si>
  <si>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</si>
  <si>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</si>
  <si>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</si>
  <si>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</si>
  <si>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</si>
  <si>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</si>
  <si>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</si>
  <si>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</si>
  <si>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</si>
  <si>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</si>
  <si>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</si>
  <si>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</si>
  <si>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</si>
  <si>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</si>
  <si>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</si>
  <si>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</si>
  <si>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</si>
  <si>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</si>
  <si>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</si>
  <si>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</si>
  <si>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</si>
  <si>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</si>
  <si>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</si>
  <si>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</si>
  <si>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</si>
  <si>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</si>
  <si>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</si>
  <si>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</si>
  <si>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</si>
  <si>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</si>
  <si>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</si>
  <si>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</si>
  <si>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</si>
  <si>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</si>
  <si>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</si>
  <si>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</si>
  <si>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</si>
  <si>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</si>
  <si>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</si>
  <si>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</si>
  <si>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</si>
  <si>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</si>
  <si>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</si>
  <si>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</si>
  <si>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</si>
  <si>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</si>
  <si>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</si>
  <si>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</si>
  <si>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</si>
  <si>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</si>
  <si>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</si>
  <si>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</si>
  <si>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</si>
  <si>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</si>
  <si>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</si>
  <si>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</si>
  <si>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</si>
  <si>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</si>
  <si>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</si>
  <si>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</si>
  <si>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</si>
  <si>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</si>
  <si>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</si>
  <si>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</si>
  <si>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</si>
  <si>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</si>
  <si>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</si>
  <si>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</si>
  <si>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</si>
  <si>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</si>
  <si>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</si>
  <si>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</si>
  <si>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</si>
  <si>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</si>
  <si>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</si>
  <si>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</si>
  <si>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</si>
  <si>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</si>
  <si>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</si>
  <si>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</si>
  <si>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</si>
  <si>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</si>
  <si>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</si>
  <si>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</si>
  <si>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</si>
  <si>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</si>
  <si>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</si>
  <si>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</si>
  <si>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</si>
  <si>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</si>
  <si>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</si>
  <si>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</si>
  <si>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</si>
  <si>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</si>
  <si>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</si>
  <si>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</si>
  <si>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</si>
  <si>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</si>
  <si>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</si>
  <si>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</si>
  <si>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</si>
  <si>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</si>
  <si>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</si>
  <si>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</si>
  <si>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</si>
  <si>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</si>
  <si>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</si>
  <si>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</si>
  <si>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</si>
  <si>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</si>
  <si>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</si>
  <si>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</si>
  <si>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</si>
  <si>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</si>
  <si>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</si>
  <si>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</si>
  <si>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</si>
  <si>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</si>
  <si>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</si>
  <si>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</si>
  <si>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</si>
  <si>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</si>
  <si>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</si>
  <si>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</si>
  <si>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</si>
  <si>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</si>
  <si>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</si>
  <si>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</si>
  <si>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</si>
  <si>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</si>
  <si>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</si>
  <si>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</si>
  <si>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</si>
  <si>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</si>
  <si>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</si>
  <si>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</si>
  <si>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</si>
  <si>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</si>
  <si>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</si>
  <si>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</si>
  <si>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</si>
  <si>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</si>
  <si>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</si>
  <si>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</si>
  <si>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</si>
  <si>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</si>
  <si>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</si>
  <si>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</si>
  <si>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</si>
  <si>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</si>
  <si>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</si>
  <si>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</si>
  <si>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</si>
  <si>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</si>
  <si>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</si>
  <si>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</si>
  <si>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</si>
  <si>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</si>
  <si>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</si>
  <si>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</si>
  <si>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</si>
  <si>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</si>
  <si>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</si>
  <si>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</si>
  <si>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</si>
  <si>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</si>
  <si>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</si>
  <si>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</si>
  <si>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</si>
  <si>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</si>
  <si>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</si>
  <si>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</si>
  <si>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</si>
  <si>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</si>
  <si>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</si>
  <si>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</si>
  <si>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</si>
  <si>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</si>
  <si>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</si>
  <si>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</si>
  <si>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</si>
  <si>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</si>
  <si>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</si>
  <si>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</si>
  <si>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</si>
  <si>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</si>
  <si>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</si>
  <si>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</si>
  <si>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</si>
  <si>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</si>
  <si>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</si>
  <si>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</si>
  <si>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</si>
  <si>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</si>
  <si>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</si>
  <si>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</si>
  <si>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</si>
  <si>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</si>
  <si>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</si>
  <si>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</si>
  <si>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</si>
  <si>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</si>
  <si>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</si>
  <si>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</si>
  <si>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</si>
  <si>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</si>
  <si>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</si>
  <si>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</si>
  <si>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</si>
  <si>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</si>
  <si>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</si>
  <si>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</si>
  <si>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</si>
  <si>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</si>
  <si>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</si>
  <si>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</si>
  <si>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</si>
  <si>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</si>
  <si>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</si>
  <si>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</si>
  <si>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</si>
  <si>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</si>
  <si>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</si>
  <si>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</si>
  <si>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</si>
  <si>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</si>
  <si>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</si>
  <si>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</si>
  <si>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</si>
  <si>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</si>
  <si>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</si>
  <si>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</si>
  <si>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</si>
  <si>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</si>
  <si>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</si>
  <si>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</si>
  <si>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</si>
  <si>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</si>
  <si>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</si>
  <si>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</si>
  <si>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</si>
  <si>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</si>
  <si>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</si>
  <si>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</si>
  <si>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</si>
  <si>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</si>
  <si>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</si>
  <si>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</si>
  <si>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</si>
  <si>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</si>
  <si>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</si>
  <si>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</si>
  <si>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</si>
  <si>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</si>
  <si>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</si>
  <si>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</si>
  <si>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</si>
  <si>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</si>
  <si>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</si>
  <si>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</si>
  <si>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</si>
  <si>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</si>
  <si>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</si>
  <si>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</si>
  <si>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</si>
  <si>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</si>
  <si>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</si>
  <si>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</si>
  <si>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</si>
  <si>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</si>
  <si>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</si>
  <si>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</si>
  <si>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</si>
  <si>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</si>
  <si>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</si>
  <si>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</si>
  <si>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</si>
  <si>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</si>
  <si>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</si>
  <si>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</si>
  <si>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</si>
  <si>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</si>
  <si>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</si>
  <si>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</si>
  <si>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</si>
  <si>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</si>
  <si>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</si>
  <si>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</si>
  <si>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</si>
  <si>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</si>
  <si>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</si>
  <si>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</si>
  <si>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</si>
  <si>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</si>
  <si>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</si>
  <si>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</si>
  <si>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</si>
  <si>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</si>
  <si>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</si>
  <si>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</si>
  <si>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</si>
  <si>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</si>
  <si>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</si>
  <si>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</si>
  <si>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</si>
  <si>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</si>
  <si>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</si>
  <si>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</si>
  <si>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</si>
  <si>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</si>
  <si>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</si>
  <si>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</si>
  <si>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</si>
  <si>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</si>
  <si>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</si>
  <si>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</si>
  <si>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</si>
  <si>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</si>
  <si>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</si>
  <si>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</si>
  <si>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</si>
  <si>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</si>
  <si>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</si>
  <si>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</si>
  <si>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</si>
  <si>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</si>
  <si>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</si>
  <si>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</si>
  <si>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</si>
  <si>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</si>
  <si>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</si>
  <si>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</si>
  <si>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</si>
  <si>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</si>
  <si>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</si>
  <si>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</si>
  <si>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</si>
  <si>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</si>
  <si>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</si>
  <si>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</si>
  <si>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</si>
  <si>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</si>
  <si>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</si>
  <si>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</si>
  <si>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</si>
  <si>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</si>
  <si>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</si>
  <si>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</si>
  <si>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</si>
  <si>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</si>
  <si>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</si>
  <si>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</si>
  <si>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</si>
  <si>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</si>
  <si>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</si>
  <si>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</si>
  <si>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</si>
  <si>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</si>
  <si>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</si>
  <si>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</si>
  <si>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</si>
  <si>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</si>
  <si>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</si>
  <si>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</si>
  <si>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</si>
  <si>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</si>
  <si>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</si>
  <si>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</si>
  <si>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</si>
  <si>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</si>
  <si>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</si>
  <si>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</si>
  <si>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</si>
  <si>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</si>
  <si>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</si>
  <si>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</si>
  <si>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</si>
  <si>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</si>
  <si>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</si>
  <si>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</si>
  <si>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</si>
  <si>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</si>
  <si>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</si>
  <si>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</si>
  <si>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</si>
  <si>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</si>
  <si>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</si>
  <si>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</si>
  <si>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</si>
  <si>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</si>
  <si>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</si>
  <si>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</si>
  <si>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</si>
  <si>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</si>
  <si>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</si>
  <si>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</si>
  <si>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</si>
  <si>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</si>
  <si>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</si>
  <si>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</si>
  <si>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</si>
  <si>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</si>
  <si>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</si>
  <si>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</si>
  <si>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</si>
  <si>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</si>
  <si>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</si>
  <si>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</si>
  <si>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</si>
  <si>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</si>
  <si>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</si>
  <si>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</si>
  <si>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</si>
  <si>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</si>
  <si>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</si>
  <si>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</si>
  <si>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</si>
  <si>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</si>
  <si>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</si>
  <si>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</si>
  <si>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</si>
  <si>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</si>
  <si>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</si>
  <si>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</si>
  <si>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</si>
  <si>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</si>
  <si>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</si>
  <si>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</si>
  <si>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</si>
  <si>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</si>
  <si>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</si>
  <si>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</si>
  <si>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</si>
  <si>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</si>
  <si>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</si>
  <si>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</si>
  <si>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</si>
  <si>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</si>
  <si>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</si>
  <si>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</si>
  <si>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</si>
  <si>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</si>
  <si>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</si>
  <si>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</si>
  <si>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</si>
  <si>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</si>
  <si>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</si>
  <si>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</si>
  <si>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</si>
  <si>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</si>
  <si>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</si>
  <si>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</si>
  <si>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</si>
  <si>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</si>
  <si>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</si>
  <si>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</si>
  <si>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</si>
  <si>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</si>
  <si>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</si>
  <si>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</si>
  <si>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</si>
  <si>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</si>
  <si>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</si>
  <si>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</si>
  <si>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</si>
  <si>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</si>
  <si>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</si>
  <si>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</si>
  <si>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</si>
  <si>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</si>
  <si>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</si>
  <si>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</si>
  <si>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</si>
  <si>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</si>
  <si>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</si>
  <si>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</si>
  <si>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</si>
  <si>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</si>
  <si>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</si>
  <si>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</si>
  <si>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</si>
  <si>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</si>
  <si>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</si>
  <si>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</si>
  <si>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</si>
  <si>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</si>
  <si>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</si>
  <si>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</si>
  <si>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</si>
  <si>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</si>
  <si>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</si>
  <si>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</si>
  <si>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</si>
  <si>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</si>
  <si>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</si>
  <si>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</si>
  <si>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</si>
  <si>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</si>
  <si>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</si>
  <si>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</si>
  <si>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</si>
  <si>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</si>
  <si>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</si>
  <si>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</si>
  <si>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</si>
  <si>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</si>
  <si>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</si>
  <si>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</si>
  <si>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</si>
  <si>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</si>
  <si>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</si>
  <si>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</si>
  <si>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</si>
  <si>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</si>
  <si>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</si>
  <si>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</si>
  <si>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</si>
  <si>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</si>
  <si>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</si>
  <si>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</si>
  <si>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</si>
  <si>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</si>
  <si>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</si>
  <si>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</si>
  <si>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</si>
  <si>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</si>
  <si>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</si>
  <si>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</si>
  <si>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</si>
  <si>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</si>
  <si>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</si>
  <si>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</si>
  <si>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</si>
  <si>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</si>
  <si>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</si>
  <si>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</si>
  <si>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</si>
  <si>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</si>
  <si>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</si>
  <si>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</si>
  <si>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</si>
  <si>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</si>
  <si>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</si>
  <si>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</si>
  <si>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</si>
  <si>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</si>
  <si>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</si>
  <si>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</si>
  <si>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</si>
  <si>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</si>
  <si>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</si>
  <si>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</si>
  <si>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</si>
  <si>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</si>
  <si>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</si>
  <si>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</si>
  <si>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</si>
  <si>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</si>
  <si>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</si>
  <si>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</si>
  <si>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</si>
  <si>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</si>
  <si>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</si>
  <si>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</si>
  <si>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</si>
  <si>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</si>
  <si>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</si>
  <si>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</si>
  <si>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</si>
  <si>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</si>
  <si>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</si>
  <si>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</si>
  <si>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</si>
  <si>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</si>
  <si>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</si>
  <si>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</si>
  <si>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</si>
  <si>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</si>
  <si>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</si>
  <si>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</si>
  <si>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</si>
  <si>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</si>
  <si>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</si>
  <si>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</si>
  <si>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</si>
  <si>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</si>
  <si>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</si>
  <si>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</si>
  <si>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</si>
  <si>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</si>
  <si>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</si>
  <si>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</si>
  <si>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</si>
  <si>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</si>
  <si>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</si>
  <si>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</si>
  <si>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</si>
  <si>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</si>
  <si>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</si>
  <si>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</si>
  <si>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</si>
  <si>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</si>
  <si>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</si>
  <si>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</si>
  <si>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</si>
  <si>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</si>
  <si>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</si>
  <si>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</si>
  <si>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</si>
  <si>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</si>
  <si>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</si>
  <si>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</si>
  <si>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</si>
  <si>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</si>
  <si>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</si>
  <si>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</si>
  <si>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</si>
  <si>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</si>
  <si>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</si>
  <si>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</si>
  <si>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</si>
  <si>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</si>
  <si>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</si>
  <si>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</si>
  <si>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</si>
  <si>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</si>
  <si>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</si>
  <si>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</si>
  <si>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</si>
  <si>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</si>
  <si>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</si>
  <si>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</si>
  <si>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</si>
  <si>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</si>
  <si>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</si>
  <si>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</si>
  <si>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</si>
  <si>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</si>
  <si>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</si>
  <si>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</si>
  <si>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</si>
  <si>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</si>
  <si>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</si>
  <si>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</si>
  <si>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</si>
  <si>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</si>
  <si>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</si>
  <si>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</si>
  <si>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</si>
  <si>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</si>
  <si>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</si>
  <si>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</si>
  <si>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</si>
  <si>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</si>
  <si>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</si>
  <si>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</si>
  <si>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</si>
  <si>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</si>
  <si>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</si>
  <si>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</si>
  <si>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</si>
  <si>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</si>
  <si>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</si>
  <si>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</si>
  <si>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</si>
  <si>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</si>
  <si>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</si>
  <si>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</si>
  <si>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</si>
  <si>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</si>
  <si>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</si>
  <si>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</si>
  <si>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</si>
  <si>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</si>
  <si>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</si>
  <si>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</si>
  <si>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</si>
  <si>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</si>
  <si>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</si>
  <si>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</si>
  <si>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</si>
  <si>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</si>
  <si>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</si>
  <si>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</si>
  <si>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</si>
  <si>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</si>
  <si>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</si>
  <si>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</si>
  <si>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</si>
  <si>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</si>
  <si>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</si>
  <si>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</si>
  <si>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</si>
  <si>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</si>
  <si>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</si>
  <si>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</si>
  <si>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</si>
  <si>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</si>
  <si>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</si>
  <si>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</si>
  <si>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</si>
  <si>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</si>
  <si>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</si>
  <si>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</si>
  <si>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</si>
  <si>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</si>
  <si>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</si>
  <si>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</si>
  <si>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</si>
  <si>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</si>
  <si>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</si>
  <si>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</si>
  <si>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</si>
  <si>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</si>
  <si>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</si>
  <si>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</si>
  <si>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</si>
  <si>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</si>
  <si>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</si>
  <si>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</si>
  <si>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</si>
  <si>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</si>
  <si>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</si>
  <si>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</si>
  <si>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</si>
  <si>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</si>
  <si>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</si>
  <si>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</si>
  <si>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</si>
  <si>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</si>
  <si>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</si>
  <si>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</si>
  <si>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</si>
  <si>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</si>
  <si>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</si>
  <si>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</si>
  <si>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</si>
  <si>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</si>
  <si>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</si>
  <si>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</si>
  <si>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</si>
  <si>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</si>
  <si>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</si>
  <si>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</si>
  <si>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</si>
  <si>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</si>
  <si>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</si>
  <si>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</si>
  <si>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</si>
  <si>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</si>
  <si>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</si>
  <si>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</si>
  <si>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</si>
  <si>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</si>
  <si>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</si>
  <si>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</si>
  <si>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</si>
  <si>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</si>
  <si>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</si>
  <si>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</si>
  <si>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</si>
  <si>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</si>
  <si>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</si>
  <si>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</si>
  <si>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</si>
  <si>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</si>
  <si>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</si>
  <si>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</si>
  <si>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</si>
  <si>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</si>
  <si>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</si>
  <si>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</si>
  <si>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</si>
  <si>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</si>
  <si>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</si>
  <si>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</si>
  <si>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</si>
  <si>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</si>
  <si>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</si>
  <si>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</si>
  <si>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</si>
  <si>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</si>
  <si>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</si>
  <si>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</si>
  <si>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</si>
  <si>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</si>
  <si>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</si>
  <si>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</si>
  <si>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</si>
  <si>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</si>
  <si>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</si>
  <si>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</si>
  <si>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</si>
  <si>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</si>
  <si>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</si>
  <si>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</si>
  <si>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</si>
  <si>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</si>
  <si>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</si>
  <si>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</si>
  <si>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</si>
  <si>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</si>
  <si>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</si>
  <si>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</si>
  <si>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</si>
  <si>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</si>
  <si>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</si>
  <si>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</si>
  <si>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</si>
  <si>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</si>
  <si>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</si>
  <si>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</si>
  <si>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</si>
  <si>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</si>
  <si>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</si>
  <si>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</si>
  <si>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</si>
  <si>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</si>
  <si>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</si>
  <si>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</si>
  <si>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</si>
  <si>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</si>
  <si>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</si>
  <si>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</si>
  <si>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</si>
  <si>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</si>
  <si>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</si>
  <si>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</si>
  <si>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</si>
  <si>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</si>
  <si>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</si>
  <si>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</si>
  <si>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</si>
  <si>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</si>
  <si>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</si>
  <si>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</si>
  <si>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</si>
  <si>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</si>
  <si>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</si>
  <si>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</si>
  <si>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</si>
  <si>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</si>
  <si>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</si>
  <si>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</si>
  <si>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</si>
  <si>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</si>
  <si>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</si>
  <si>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</si>
  <si>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</si>
  <si>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</si>
  <si>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</si>
  <si>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</si>
  <si>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</si>
  <si>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</si>
  <si>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</si>
  <si>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</si>
  <si>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</si>
  <si>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</si>
  <si>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</si>
  <si>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</si>
  <si>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</si>
  <si>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</si>
  <si>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</si>
  <si>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</si>
  <si>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</si>
  <si>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</si>
  <si>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</si>
  <si>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</si>
  <si>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</si>
  <si>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</si>
  <si>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</si>
  <si>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</si>
  <si>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</si>
  <si>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</si>
  <si>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</si>
  <si>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</si>
  <si>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</si>
  <si>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</si>
  <si>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</si>
  <si>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</si>
  <si>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</si>
  <si>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</si>
  <si>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</si>
  <si>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</si>
  <si>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</si>
  <si>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</si>
  <si>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</si>
  <si>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</si>
  <si>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</si>
  <si>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</si>
  <si>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</si>
  <si>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</si>
  <si>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</si>
  <si>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</si>
  <si>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</si>
  <si>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</si>
  <si>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</si>
  <si>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</si>
  <si>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</si>
  <si>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</si>
  <si>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</si>
  <si>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</si>
  <si>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</si>
  <si>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</si>
  <si>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</si>
  <si>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</si>
  <si>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</si>
  <si>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</si>
  <si>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</si>
  <si>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</si>
  <si>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</si>
  <si>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</si>
  <si>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</si>
  <si>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</si>
  <si>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</si>
  <si>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</si>
  <si>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</si>
  <si>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</si>
  <si>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</si>
  <si>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</si>
  <si>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</si>
  <si>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</si>
  <si>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</si>
  <si>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</si>
  <si>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</si>
  <si>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</si>
  <si>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</si>
  <si>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</si>
  <si>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</si>
  <si>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</si>
  <si>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</si>
  <si>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</si>
  <si>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</si>
  <si>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</si>
  <si>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</si>
  <si>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</si>
  <si>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</si>
  <si>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</si>
  <si>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</si>
  <si>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</si>
  <si>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</si>
  <si>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</si>
  <si>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</si>
  <si>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</si>
  <si>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</si>
  <si>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</si>
  <si>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</si>
  <si>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</si>
  <si>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</si>
  <si>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</si>
  <si>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</si>
  <si>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</si>
  <si>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</si>
  <si>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</si>
  <si>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</si>
  <si>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</si>
  <si>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</si>
  <si>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</si>
  <si>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</si>
  <si>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</si>
  <si>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</si>
  <si>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</si>
  <si>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</si>
  <si>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</si>
  <si>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</si>
  <si>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</si>
  <si>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</si>
  <si>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</si>
  <si>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</si>
  <si>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</si>
  <si>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</si>
  <si>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</si>
  <si>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</si>
  <si>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</si>
  <si>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</si>
  <si>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</si>
  <si>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</si>
  <si>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</si>
  <si>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</si>
  <si>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</si>
  <si>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</si>
  <si>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</si>
  <si>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</si>
  <si>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</si>
  <si>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</si>
  <si>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</si>
  <si>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</si>
  <si>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</si>
  <si>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</si>
  <si>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</si>
  <si>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</si>
  <si>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</si>
  <si>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</si>
  <si>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</si>
  <si>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</si>
  <si>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</si>
  <si>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</si>
  <si>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</si>
  <si>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</si>
  <si>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</si>
  <si>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</si>
  <si>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</si>
  <si>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</si>
  <si>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</si>
  <si>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</si>
  <si>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</si>
  <si>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</si>
  <si>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</si>
  <si>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</si>
  <si>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</si>
  <si>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</si>
  <si>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</si>
  <si>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</si>
  <si>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</si>
  <si>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</si>
  <si>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</si>
  <si>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</si>
  <si>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</si>
  <si>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</si>
  <si>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</si>
  <si>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</si>
  <si>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</si>
  <si>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</si>
  <si>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</si>
  <si>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</si>
  <si>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</si>
  <si>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</si>
  <si>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</si>
  <si>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</si>
  <si>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</si>
  <si>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</si>
  <si>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</si>
  <si>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</si>
  <si>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</si>
  <si>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</si>
  <si>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</si>
  <si>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</si>
  <si>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</si>
  <si>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</si>
  <si>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</si>
  <si>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</si>
  <si>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</si>
  <si>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</si>
  <si>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</si>
  <si>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</si>
  <si>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</si>
  <si>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</si>
  <si>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</si>
  <si>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</si>
  <si>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</si>
  <si>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</si>
  <si>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</si>
  <si>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</si>
  <si>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</si>
  <si>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</si>
  <si>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</si>
  <si>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</si>
  <si>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</si>
  <si>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</si>
  <si>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</si>
  <si>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</si>
  <si>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</si>
  <si>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</si>
  <si>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</si>
  <si>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</si>
  <si>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</si>
  <si>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</si>
  <si>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</si>
  <si>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</si>
  <si>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</si>
  <si>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</si>
  <si>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</si>
  <si>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</si>
  <si>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</si>
  <si>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</si>
  <si>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</si>
  <si>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</si>
  <si>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</si>
  <si>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</si>
  <si>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</si>
  <si>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</si>
  <si>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</si>
  <si>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</si>
  <si>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</si>
  <si>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</si>
  <si>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</si>
  <si>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</si>
  <si>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</si>
  <si>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</si>
  <si>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</si>
  <si>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</si>
  <si>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</si>
  <si>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</si>
  <si>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</si>
  <si>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</si>
  <si>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</si>
  <si>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</si>
  <si>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</si>
  <si>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</si>
  <si>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</si>
  <si>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</si>
  <si>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</si>
  <si>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</si>
  <si>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</si>
  <si>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</si>
  <si>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</si>
  <si>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</si>
  <si>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</si>
  <si>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</si>
  <si>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</si>
  <si>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</si>
  <si>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</si>
  <si>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</si>
  <si>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</si>
  <si>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</si>
  <si>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</si>
  <si>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</si>
  <si>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</si>
  <si>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</si>
  <si>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</si>
  <si>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</si>
  <si>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</si>
  <si>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</si>
  <si>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</si>
  <si>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</si>
  <si>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</si>
  <si>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</si>
  <si>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</si>
  <si>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</si>
  <si>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</si>
  <si>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</si>
  <si>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</si>
  <si>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</si>
  <si>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</si>
  <si>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</si>
  <si>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</si>
  <si>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</si>
  <si>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</si>
  <si>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</si>
  <si>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</si>
  <si>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</si>
  <si>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</si>
  <si>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</si>
  <si>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</si>
  <si>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</si>
  <si>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</si>
  <si>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</si>
  <si>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</si>
  <si>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</si>
  <si>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</si>
  <si>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</si>
  <si>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</si>
  <si>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</si>
  <si>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</si>
  <si>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</si>
  <si>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</si>
  <si>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</si>
  <si>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</si>
  <si>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</si>
  <si>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</si>
  <si>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</si>
  <si>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</si>
  <si>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</si>
  <si>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</si>
  <si>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</si>
  <si>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</si>
  <si>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</si>
  <si>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</si>
  <si>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</si>
  <si>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</si>
  <si>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</si>
  <si>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</si>
  <si>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</si>
  <si>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</si>
  <si>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</si>
  <si>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</si>
  <si>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</si>
  <si>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</si>
  <si>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</si>
  <si>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</si>
  <si>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</si>
  <si>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</si>
  <si>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</si>
  <si>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</si>
  <si>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</si>
  <si>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</si>
  <si>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</si>
  <si>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</si>
  <si>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</si>
  <si>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</si>
  <si>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</si>
  <si>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</si>
  <si>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</si>
  <si>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</si>
  <si>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</si>
  <si>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</si>
  <si>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</si>
  <si>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</si>
  <si>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</si>
  <si>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</si>
  <si>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</si>
  <si>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</si>
  <si>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</si>
  <si>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</si>
  <si>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</si>
  <si>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</si>
  <si>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</si>
  <si>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</si>
  <si>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</si>
  <si>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</si>
  <si>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</si>
  <si>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</si>
  <si>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</si>
  <si>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</si>
  <si>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</si>
  <si>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</si>
  <si>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</si>
  <si>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</si>
  <si>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</si>
  <si>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</si>
  <si>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</si>
  <si>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</si>
  <si>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</si>
  <si>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</si>
  <si>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</si>
  <si>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</si>
  <si>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</si>
  <si>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</si>
  <si>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</si>
  <si>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</si>
  <si>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</si>
  <si>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</si>
  <si>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</si>
  <si>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</si>
  <si>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</si>
  <si>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</si>
  <si>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</si>
  <si>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</si>
  <si>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</si>
  <si>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</si>
  <si>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</si>
  <si>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</si>
  <si>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</si>
  <si>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</si>
  <si>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</si>
  <si>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</si>
  <si>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</si>
  <si>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</si>
  <si>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</si>
  <si>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</si>
  <si>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</si>
  <si>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</si>
  <si>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</si>
  <si>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</si>
  <si>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</si>
  <si>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</si>
  <si>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</si>
  <si>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</si>
  <si>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</si>
  <si>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</si>
  <si>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</si>
  <si>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</si>
  <si>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</si>
  <si>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</si>
  <si>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</si>
  <si>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</si>
  <si>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</si>
  <si>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</si>
  <si>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</si>
  <si>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</si>
  <si>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</si>
  <si>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</si>
  <si>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</si>
  <si>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</si>
  <si>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</si>
  <si>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</si>
  <si>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</si>
  <si>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</si>
  <si>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</si>
  <si>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</si>
  <si>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</si>
  <si>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</si>
  <si>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</si>
  <si>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</si>
  <si>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</si>
  <si>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</si>
  <si>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</si>
  <si>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</si>
  <si>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</si>
  <si>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</si>
  <si>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</si>
  <si>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</si>
  <si>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</si>
  <si>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</si>
  <si>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</si>
  <si>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</si>
  <si>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</si>
  <si>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</si>
  <si>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</si>
  <si>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</si>
  <si>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</si>
  <si>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</si>
  <si>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</si>
  <si>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</si>
  <si>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</si>
  <si>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</si>
  <si>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</si>
  <si>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</si>
  <si>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</si>
  <si>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</si>
  <si>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</si>
  <si>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</si>
  <si>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</si>
  <si>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</si>
  <si>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</si>
  <si>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</si>
  <si>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</si>
  <si>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</si>
  <si>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</si>
  <si>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</si>
  <si>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</si>
  <si>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</si>
  <si>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</si>
  <si>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</si>
  <si>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</si>
  <si>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</si>
  <si>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</si>
  <si>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</si>
  <si>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</si>
  <si>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</si>
  <si>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</si>
  <si>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</si>
  <si>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</si>
  <si>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</si>
  <si>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</si>
  <si>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</si>
  <si>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</si>
  <si>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</si>
  <si>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</si>
  <si>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</si>
  <si>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</si>
  <si>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</si>
  <si>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</si>
  <si>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</si>
  <si>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</si>
  <si>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</si>
  <si>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</si>
  <si>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</si>
  <si>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</si>
  <si>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</si>
  <si>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</si>
  <si>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</si>
  <si>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</si>
  <si>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</si>
  <si>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</si>
  <si>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</si>
  <si>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</si>
  <si>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</si>
  <si>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</si>
  <si>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</si>
  <si>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</si>
  <si>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</si>
  <si>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</si>
  <si>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</si>
  <si>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</si>
  <si>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</si>
  <si>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</si>
  <si>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</si>
  <si>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</si>
  <si>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</si>
  <si>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</si>
  <si>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</si>
  <si>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</si>
  <si>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</si>
  <si>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</si>
  <si>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</si>
  <si>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</si>
  <si>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</si>
  <si>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</si>
  <si>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</si>
  <si>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</si>
  <si>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</si>
  <si>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</si>
  <si>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</si>
  <si>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</si>
  <si>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</si>
  <si>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</si>
  <si>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</si>
  <si>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</si>
  <si>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</si>
  <si>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</si>
  <si>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</si>
  <si>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</si>
  <si>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</si>
  <si>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</si>
  <si>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</si>
  <si>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</si>
  <si>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</si>
  <si>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</si>
  <si>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</si>
  <si>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</si>
  <si>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</si>
  <si>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</si>
  <si>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</si>
  <si>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</si>
  <si>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</si>
  <si>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</si>
  <si>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</si>
  <si>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</si>
  <si>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</si>
  <si>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</si>
  <si>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</si>
  <si>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</si>
  <si>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</si>
  <si>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</si>
  <si>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</si>
  <si>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</si>
  <si>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</si>
  <si>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</si>
  <si>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</si>
  <si>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</si>
  <si>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</si>
  <si>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</si>
  <si>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</si>
  <si>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</si>
  <si>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</si>
  <si>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</si>
  <si>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</si>
  <si>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</si>
  <si>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</si>
  <si>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</si>
  <si>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</si>
  <si>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</si>
  <si>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</si>
  <si>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</si>
  <si>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</si>
  <si>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</si>
  <si>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</si>
  <si>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</si>
  <si>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</si>
  <si>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</si>
  <si>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</si>
  <si>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</si>
  <si>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</si>
  <si>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</si>
  <si>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</si>
  <si>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</si>
  <si>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</si>
  <si>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</si>
  <si>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</si>
  <si>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</si>
  <si>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</si>
  <si>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</si>
  <si>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</si>
  <si>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</si>
  <si>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</si>
  <si>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</si>
  <si>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</si>
  <si>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</si>
  <si>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</si>
  <si>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</si>
  <si>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</si>
  <si>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</si>
  <si>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</si>
  <si>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</si>
  <si>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</si>
  <si>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</si>
  <si>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</si>
  <si>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</si>
  <si>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</si>
  <si>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</si>
  <si>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</si>
  <si>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</si>
  <si>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</si>
  <si>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</si>
  <si>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</si>
  <si>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</si>
  <si>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</si>
  <si>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</si>
  <si>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</si>
  <si>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</si>
  <si>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</si>
  <si>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</si>
  <si>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</si>
  <si>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</si>
  <si>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</si>
  <si>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</si>
  <si>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</si>
  <si>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</si>
  <si>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</si>
  <si>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</si>
  <si>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</si>
  <si>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</si>
  <si>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</si>
  <si>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</si>
  <si>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</si>
  <si>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</si>
  <si>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</si>
  <si>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</si>
  <si>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</si>
  <si>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</si>
  <si>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</si>
  <si>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</si>
  <si>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</si>
  <si>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</si>
  <si>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</si>
  <si>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</si>
  <si>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</si>
  <si>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</si>
  <si>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</si>
  <si>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</si>
  <si>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</si>
  <si>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</si>
  <si>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</si>
  <si>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</si>
  <si>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</si>
  <si>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</si>
  <si>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</si>
  <si>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</si>
  <si>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</si>
  <si>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</si>
  <si>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</si>
  <si>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</si>
  <si>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</si>
  <si>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</si>
  <si>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</si>
  <si>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</si>
  <si>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</si>
  <si>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</si>
  <si>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</si>
  <si>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</si>
  <si>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</si>
  <si>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</si>
  <si>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</si>
  <si>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</si>
  <si>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</si>
  <si>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</si>
  <si>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</si>
  <si>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</si>
  <si>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</si>
  <si>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</si>
  <si>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</si>
  <si>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</si>
  <si>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</si>
  <si>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</si>
  <si>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</si>
  <si>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</si>
  <si>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</si>
  <si>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</si>
  <si>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</si>
  <si>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</si>
  <si>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</si>
  <si>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</si>
  <si>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</si>
  <si>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</si>
  <si>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</si>
  <si>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</si>
  <si>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</si>
  <si>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</si>
  <si>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</si>
  <si>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</si>
  <si>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</si>
  <si>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</si>
  <si>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</si>
  <si>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</si>
  <si>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</si>
  <si>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</si>
  <si>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</si>
  <si>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</si>
  <si>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</si>
  <si>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</si>
  <si>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</si>
  <si>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</si>
  <si>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</si>
  <si>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</si>
  <si>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</si>
  <si>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</si>
  <si>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</si>
  <si>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</si>
  <si>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</si>
  <si>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</si>
  <si>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</si>
  <si>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</si>
  <si>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</si>
  <si>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</si>
  <si>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</si>
  <si>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</si>
  <si>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</si>
  <si>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</si>
  <si>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</si>
  <si>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</si>
  <si>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</si>
  <si>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</si>
  <si>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</si>
  <si>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</si>
  <si>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</si>
  <si>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</si>
  <si>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</si>
  <si>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</si>
  <si>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</si>
  <si>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</si>
  <si>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</si>
  <si>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</si>
  <si>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</si>
  <si>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</si>
  <si>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</si>
  <si>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</si>
  <si>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</si>
  <si>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</si>
  <si>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</si>
  <si>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</si>
  <si>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</si>
  <si>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</si>
  <si>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</si>
  <si>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</si>
  <si>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</si>
  <si>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</si>
  <si>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</si>
  <si>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</si>
  <si>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</si>
  <si>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</si>
  <si>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</si>
  <si>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</si>
  <si>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</si>
  <si>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</si>
  <si>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</si>
  <si>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</si>
  <si>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</si>
  <si>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</si>
  <si>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</si>
  <si>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</si>
  <si>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</si>
  <si>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</si>
  <si>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</si>
  <si>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</si>
  <si>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</si>
  <si>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</si>
  <si>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</si>
  <si>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</si>
  <si>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</si>
  <si>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</si>
  <si>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</si>
  <si>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</si>
  <si>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</si>
  <si>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</si>
  <si>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</si>
  <si>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</si>
  <si>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</si>
  <si>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</si>
  <si>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</si>
  <si>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</si>
  <si>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</si>
  <si>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</si>
  <si>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</si>
  <si>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</si>
  <si>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</si>
  <si>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</si>
  <si>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</si>
  <si>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</si>
  <si>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</si>
  <si>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</si>
  <si>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</si>
  <si>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</si>
  <si>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</si>
  <si>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</si>
  <si>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</si>
  <si>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</si>
  <si>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</si>
  <si>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</si>
  <si>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</si>
  <si>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</si>
  <si>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</si>
  <si>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</si>
  <si>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</si>
  <si>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</si>
  <si>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</si>
  <si>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</si>
  <si>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</si>
  <si>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</si>
  <si>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</si>
  <si>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</si>
  <si>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</si>
  <si>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</si>
  <si>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</si>
  <si>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</si>
  <si>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</si>
  <si>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</si>
  <si>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</si>
  <si>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</si>
  <si>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</si>
  <si>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</si>
  <si>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</si>
  <si>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</si>
  <si>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</si>
  <si>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</si>
  <si>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</si>
  <si>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</si>
  <si>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</si>
  <si>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</si>
  <si>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</si>
  <si>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</si>
  <si>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</si>
  <si>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</si>
  <si>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</si>
  <si>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</si>
  <si>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</si>
  <si>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</si>
  <si>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</si>
  <si>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</si>
  <si>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</si>
  <si>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</si>
  <si>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</si>
  <si>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</si>
  <si>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</si>
  <si>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</si>
  <si>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</si>
  <si>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</si>
  <si>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</si>
  <si>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</si>
  <si>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</si>
  <si>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</si>
  <si>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</si>
  <si>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</si>
  <si>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</si>
  <si>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</si>
  <si>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</si>
  <si>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</si>
  <si>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</si>
  <si>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</si>
  <si>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</si>
  <si>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</si>
  <si>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</si>
  <si>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</si>
  <si>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</si>
  <si>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</si>
  <si>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</si>
  <si>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</si>
  <si>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</si>
  <si>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</si>
  <si>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</si>
  <si>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</si>
  <si>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</si>
  <si>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</si>
  <si>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</si>
  <si>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</si>
  <si>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</si>
  <si>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</si>
  <si>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</si>
  <si>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</si>
  <si>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</si>
  <si>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</si>
  <si>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</si>
  <si>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</si>
  <si>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</si>
  <si>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</si>
  <si>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</si>
  <si>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</si>
  <si>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</si>
  <si>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</si>
  <si>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</si>
  <si>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</si>
  <si>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</si>
  <si>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</si>
  <si>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</si>
  <si>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</si>
  <si>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</si>
  <si>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</si>
  <si>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</si>
  <si>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</si>
  <si>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</si>
  <si>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</si>
  <si>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</si>
  <si>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</si>
  <si>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</si>
  <si>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</si>
  <si>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</si>
  <si>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</si>
  <si>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</si>
  <si>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</si>
  <si>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</si>
  <si>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</si>
  <si>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</si>
  <si>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</si>
  <si>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</si>
  <si>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</si>
  <si>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</si>
  <si>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</si>
  <si>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</si>
  <si>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</si>
  <si>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</si>
  <si>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</si>
  <si>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</si>
  <si>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</si>
  <si>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</si>
  <si>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</si>
  <si>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</si>
  <si>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</si>
  <si>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</si>
  <si>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</si>
  <si>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</si>
  <si>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</si>
  <si>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</si>
  <si>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</si>
  <si>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</si>
  <si>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</si>
  <si>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</si>
  <si>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</si>
  <si>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</si>
  <si>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</si>
  <si>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</si>
  <si>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</si>
  <si>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</si>
  <si>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</si>
  <si>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</si>
  <si>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</si>
  <si>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</si>
  <si>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</si>
  <si>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</si>
  <si>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</si>
  <si>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</si>
  <si>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</si>
  <si>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</si>
  <si>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</si>
  <si>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</si>
  <si>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</si>
  <si>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</si>
  <si>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</si>
  <si>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</si>
  <si>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</si>
  <si>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</si>
  <si>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</si>
  <si>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</si>
  <si>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</si>
  <si>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</si>
  <si>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</si>
  <si>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</si>
  <si>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</si>
  <si>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</si>
  <si>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</si>
  <si>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</si>
  <si>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</si>
  <si>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</si>
  <si>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</si>
  <si>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</si>
  <si>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</si>
  <si>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</si>
  <si>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</si>
  <si>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</si>
  <si>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</si>
  <si>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</si>
  <si>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</si>
  <si>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</si>
  <si>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</si>
  <si>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</si>
  <si>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</si>
  <si>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</si>
  <si>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</si>
  <si>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</si>
  <si>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</si>
  <si>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</si>
  <si>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</si>
  <si>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</si>
  <si>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</si>
  <si>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</si>
  <si>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</si>
  <si>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</si>
  <si>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</si>
  <si>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</si>
  <si>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</si>
  <si>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</si>
  <si>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</si>
  <si>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</si>
  <si>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</si>
  <si>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</si>
  <si>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</si>
  <si>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</si>
  <si>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</si>
  <si>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</si>
  <si>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</si>
  <si>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</si>
  <si>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</si>
  <si>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</si>
  <si>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</si>
  <si>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</si>
  <si>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</si>
  <si>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</si>
  <si>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</si>
  <si>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</si>
  <si>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</si>
  <si>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</si>
  <si>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</si>
  <si>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</si>
  <si>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</si>
  <si>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</si>
  <si>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</si>
  <si>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</si>
  <si>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</si>
  <si>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</si>
  <si>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</si>
  <si>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</si>
  <si>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</si>
  <si>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</si>
  <si>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</si>
  <si>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</si>
  <si>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</si>
  <si>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</si>
  <si>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</si>
  <si>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</si>
  <si>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</si>
  <si>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</si>
  <si>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</si>
  <si>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</si>
  <si>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</si>
  <si>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</si>
  <si>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</si>
  <si>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</si>
  <si>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</si>
  <si>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</si>
  <si>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</si>
  <si>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</si>
  <si>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</si>
  <si>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</si>
  <si>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</si>
  <si>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</si>
  <si>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</si>
  <si>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</si>
  <si>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</si>
  <si>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</si>
  <si>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</si>
  <si>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</si>
  <si>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</si>
  <si>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</si>
  <si>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</si>
  <si>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</si>
  <si>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</si>
  <si>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</si>
  <si>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</si>
  <si>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</si>
  <si>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</si>
  <si>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</si>
  <si>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</si>
  <si>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</si>
  <si>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</si>
  <si>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</si>
  <si>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</si>
  <si>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</si>
  <si>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</si>
  <si>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</si>
  <si>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</si>
  <si>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</si>
  <si>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</si>
  <si>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</si>
  <si>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</si>
  <si>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</si>
  <si>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</si>
  <si>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</si>
  <si>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</si>
  <si>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</si>
  <si>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</si>
  <si>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</si>
  <si>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</si>
  <si>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</si>
  <si>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</si>
  <si>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</si>
  <si>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</si>
  <si>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</si>
  <si>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</si>
  <si>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</si>
  <si>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</si>
  <si>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</si>
  <si>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</si>
  <si>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</si>
  <si>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</si>
  <si>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</si>
  <si>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</si>
  <si>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</si>
  <si>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</si>
  <si>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</si>
  <si>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</si>
  <si>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</si>
  <si>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</si>
  <si>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</si>
  <si>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</si>
  <si>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</si>
  <si>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</si>
  <si>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</si>
  <si>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</si>
  <si>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</si>
  <si>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</si>
  <si>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</si>
  <si>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</si>
  <si>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</si>
  <si>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</si>
  <si>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</si>
  <si>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</si>
  <si>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</si>
  <si>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</si>
  <si>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</si>
  <si>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</si>
  <si>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</si>
  <si>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</si>
  <si>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</si>
  <si>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</si>
  <si>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</si>
  <si>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</si>
  <si>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</si>
  <si>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</si>
  <si>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</si>
  <si>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</si>
  <si>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</si>
  <si>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</si>
  <si>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</si>
  <si>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</si>
  <si>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</si>
  <si>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</si>
  <si>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</si>
  <si>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</si>
  <si>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</si>
  <si>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</si>
  <si>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</si>
  <si>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</si>
  <si>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</si>
  <si>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</si>
  <si>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</si>
  <si>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</si>
  <si>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</si>
  <si>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</si>
  <si>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</si>
  <si>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</si>
  <si>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</si>
  <si>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</si>
  <si>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</si>
  <si>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</si>
  <si>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</si>
  <si>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</si>
  <si>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</si>
  <si>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</si>
  <si>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</si>
  <si>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</si>
  <si>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</si>
  <si>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</si>
  <si>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</si>
  <si>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</si>
  <si>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</si>
  <si>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</si>
  <si>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</si>
  <si>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</si>
  <si>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</si>
  <si>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</si>
  <si>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</si>
  <si>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</si>
  <si>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</si>
  <si>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</si>
  <si>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</si>
  <si>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</si>
  <si>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</si>
  <si>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</si>
  <si>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</si>
  <si>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</si>
  <si>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</si>
  <si>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</si>
  <si>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</si>
  <si>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</si>
  <si>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</si>
  <si>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</si>
  <si>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</si>
  <si>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</si>
  <si>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</si>
  <si>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</si>
  <si>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</si>
  <si>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</si>
  <si>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</si>
  <si>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</si>
  <si>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</si>
  <si>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</si>
  <si>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</si>
  <si>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</si>
  <si>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</si>
  <si>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</si>
  <si>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</si>
  <si>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</si>
  <si>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</si>
  <si>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</si>
  <si>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</si>
  <si>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</si>
  <si>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</si>
  <si>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</si>
  <si>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</si>
  <si>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</si>
  <si>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</si>
  <si>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</si>
  <si>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</si>
  <si>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</si>
  <si>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</si>
  <si>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</si>
  <si>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</si>
  <si>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</si>
  <si>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</si>
  <si>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</si>
  <si>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</si>
  <si>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</si>
  <si>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</si>
  <si>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</si>
  <si>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</si>
  <si>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</si>
  <si>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</si>
  <si>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</si>
  <si>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</si>
  <si>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</si>
  <si>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</si>
  <si>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</si>
  <si>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</si>
  <si>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</si>
  <si>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</si>
  <si>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</si>
  <si>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</si>
  <si>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</si>
  <si>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</si>
  <si>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</si>
  <si>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</si>
  <si>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</si>
  <si>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</si>
  <si>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</si>
  <si>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</si>
  <si>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</si>
  <si>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</si>
  <si>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</si>
  <si>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</si>
  <si>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</si>
  <si>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</si>
  <si>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</si>
  <si>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</si>
  <si>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</si>
  <si>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</si>
  <si>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</si>
  <si>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</si>
  <si>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</si>
  <si>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</si>
  <si>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</si>
  <si>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</si>
  <si>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</si>
  <si>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</si>
  <si>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</si>
  <si>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</si>
  <si>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</si>
  <si>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</si>
  <si>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</si>
  <si>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</si>
  <si>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</si>
  <si>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</si>
  <si>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</si>
  <si>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</si>
  <si>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</si>
  <si>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</si>
  <si>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</si>
  <si>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</si>
  <si>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</si>
  <si>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</si>
  <si>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</si>
  <si>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</si>
  <si>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</si>
  <si>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</si>
  <si>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</si>
  <si>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</si>
  <si>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</si>
  <si>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</si>
  <si>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</si>
  <si>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</si>
  <si>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</si>
  <si>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</si>
  <si>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</si>
  <si>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</si>
  <si>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</si>
  <si>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</si>
  <si>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</si>
  <si>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</si>
  <si>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</si>
  <si>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</si>
  <si>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</si>
  <si>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</si>
  <si>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</si>
  <si>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</si>
  <si>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</si>
  <si>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</si>
  <si>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</si>
  <si>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</si>
  <si>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</si>
  <si>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</si>
  <si>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</si>
  <si>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</si>
  <si>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</si>
  <si>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</si>
  <si>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</si>
  <si>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</si>
  <si>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</si>
  <si>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</si>
  <si>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</si>
  <si>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</si>
  <si>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</si>
  <si>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</si>
  <si>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</si>
  <si>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</si>
  <si>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</si>
  <si>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</si>
  <si>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</si>
  <si>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</si>
  <si>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</si>
  <si>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</si>
  <si>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</si>
  <si>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</si>
  <si>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</si>
  <si>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</si>
  <si>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</si>
  <si>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</si>
  <si>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</si>
  <si>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</si>
  <si>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</si>
  <si>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</si>
  <si>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</si>
  <si>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</si>
  <si>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</si>
  <si>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</si>
  <si>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</si>
  <si>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</si>
  <si>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</si>
  <si>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</si>
  <si>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</si>
  <si>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</si>
  <si>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</si>
  <si>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</si>
  <si>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</si>
  <si>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</si>
  <si>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</si>
  <si>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</si>
  <si>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</si>
  <si>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</si>
  <si>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</si>
  <si>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</si>
  <si>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</si>
  <si>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</si>
  <si>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</si>
  <si>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</si>
  <si>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</si>
  <si>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</si>
  <si>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</si>
  <si>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</si>
  <si>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</si>
  <si>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</si>
  <si>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</si>
  <si>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</si>
  <si>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</si>
  <si>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</si>
  <si>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</si>
  <si>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</si>
  <si>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</si>
  <si>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</si>
  <si>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</si>
  <si>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</si>
  <si>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</si>
  <si>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</si>
  <si>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</si>
  <si>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</si>
  <si>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</si>
  <si>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</si>
  <si>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</si>
  <si>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</si>
  <si>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</si>
  <si>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</si>
  <si>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</si>
  <si>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</si>
  <si>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</si>
  <si>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</si>
  <si>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</si>
  <si>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</si>
  <si>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</si>
  <si>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</si>
  <si>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</si>
  <si>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</si>
  <si>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</si>
  <si>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</si>
  <si>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</si>
  <si>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</si>
  <si>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</si>
  <si>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</si>
  <si>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</si>
  <si>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</si>
  <si>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</si>
  <si>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</si>
  <si>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</si>
  <si>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</si>
  <si>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</si>
  <si>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</si>
  <si>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</si>
  <si>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</si>
  <si>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</si>
  <si>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</si>
  <si>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</si>
  <si>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</si>
  <si>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</si>
  <si>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</si>
  <si>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</si>
  <si>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</si>
  <si>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</si>
  <si>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</si>
  <si>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</si>
  <si>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</si>
  <si>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</si>
  <si>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</si>
  <si>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</si>
  <si>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</si>
  <si>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</si>
  <si>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</si>
  <si>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</si>
  <si>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</si>
  <si>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</si>
  <si>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</si>
  <si>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</si>
  <si>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</si>
  <si>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</si>
  <si>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</si>
  <si>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</si>
  <si>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</si>
  <si>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</si>
  <si>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</si>
  <si>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</si>
  <si>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</si>
  <si>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</si>
  <si>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</si>
  <si>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</si>
  <si>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</si>
  <si>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</si>
  <si>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</si>
  <si>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</si>
  <si>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</si>
  <si>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</si>
  <si>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</si>
  <si>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</si>
  <si>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</si>
  <si>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</si>
  <si>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</si>
  <si>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</si>
  <si>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</si>
  <si>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</si>
  <si>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</si>
  <si>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</si>
  <si>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</si>
  <si>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</si>
  <si>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</si>
  <si>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</si>
  <si>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</si>
  <si>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</si>
  <si>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</si>
  <si>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</si>
  <si>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</si>
  <si>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</si>
  <si>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</si>
  <si>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</si>
  <si>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</si>
  <si>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</si>
  <si>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</si>
  <si>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</si>
  <si>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</si>
  <si>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</si>
  <si>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</si>
  <si>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</si>
  <si>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</si>
  <si>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</si>
  <si>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</si>
  <si>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</si>
  <si>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</si>
  <si>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</si>
  <si>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</si>
  <si>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</si>
  <si>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</si>
  <si>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</si>
  <si>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</si>
  <si>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</si>
  <si>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</si>
  <si>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</si>
  <si>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</si>
  <si>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</si>
  <si>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</si>
  <si>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</si>
  <si>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</si>
  <si>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</si>
  <si>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</si>
  <si>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</si>
  <si>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</si>
  <si>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</si>
  <si>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</si>
  <si>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</si>
  <si>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</si>
  <si>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</si>
  <si>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</si>
  <si>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</si>
  <si>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</si>
  <si>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</si>
  <si>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</si>
  <si>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</si>
  <si>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</si>
  <si>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</si>
  <si>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</si>
  <si>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</si>
  <si>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</si>
  <si>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</si>
  <si>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</si>
  <si>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</si>
  <si>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</si>
  <si>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</si>
  <si>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</si>
  <si>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</si>
  <si>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</si>
  <si>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</si>
  <si>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</si>
  <si>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</si>
  <si>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</si>
  <si>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</si>
  <si>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</si>
  <si>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</si>
  <si>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</si>
  <si>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</si>
  <si>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</si>
  <si>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</si>
  <si>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</si>
  <si>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</si>
  <si>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</si>
  <si>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</si>
  <si>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</si>
  <si>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</si>
  <si>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</si>
  <si>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</si>
  <si>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</si>
  <si>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</si>
  <si>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</si>
  <si>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</si>
  <si>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</si>
  <si>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</si>
  <si>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</si>
  <si>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</si>
  <si>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</si>
  <si>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</si>
  <si>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</si>
  <si>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</si>
  <si>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</si>
  <si>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</si>
  <si>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</si>
  <si>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</si>
  <si>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</si>
  <si>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</si>
  <si>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</si>
  <si>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</si>
  <si>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</si>
  <si>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</si>
  <si>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</si>
  <si>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</si>
  <si>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</si>
  <si>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</si>
  <si>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</si>
  <si>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</si>
  <si>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</si>
  <si>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</si>
  <si>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</si>
  <si>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</si>
  <si>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</si>
  <si>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</si>
  <si>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</si>
  <si>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</si>
  <si>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</si>
  <si>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</si>
  <si>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</si>
  <si>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</si>
  <si>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</si>
  <si>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</si>
  <si>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</si>
  <si>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</si>
  <si>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</si>
  <si>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</si>
  <si>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</si>
  <si>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</si>
  <si>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</si>
  <si>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</si>
  <si>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</si>
  <si>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</si>
  <si>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</si>
  <si>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</si>
  <si>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</si>
  <si>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</si>
  <si>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</si>
  <si>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</si>
  <si>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</si>
  <si>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</si>
  <si>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</si>
  <si>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</si>
  <si>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</si>
  <si>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</si>
  <si>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</si>
  <si>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</si>
  <si>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</si>
  <si>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</si>
  <si>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</si>
  <si>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</si>
  <si>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</si>
  <si>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</si>
  <si>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</si>
  <si>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</si>
  <si>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</si>
  <si>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</si>
  <si>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</si>
  <si>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</si>
  <si>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</si>
  <si>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</si>
  <si>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</si>
  <si>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</si>
  <si>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</si>
  <si>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</si>
  <si>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</si>
  <si>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</si>
  <si>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</si>
  <si>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</si>
  <si>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</si>
  <si>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</si>
  <si>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</si>
  <si>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</si>
  <si>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</si>
  <si>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</si>
  <si>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</si>
  <si>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</si>
  <si>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</si>
  <si>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</si>
  <si>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</si>
  <si>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</si>
  <si>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</si>
  <si>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</si>
  <si>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</si>
  <si>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</si>
  <si>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</si>
  <si>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</si>
  <si>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</si>
  <si>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</si>
  <si>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</si>
  <si>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</si>
  <si>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</si>
  <si>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</si>
  <si>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</si>
  <si>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</si>
  <si>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</si>
  <si>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</si>
  <si>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</si>
  <si>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</si>
  <si>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</si>
  <si>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</si>
  <si>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</si>
  <si>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</si>
  <si>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</si>
  <si>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</si>
  <si>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</si>
  <si>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</si>
  <si>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</si>
  <si>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</si>
  <si>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</si>
  <si>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</si>
  <si>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</si>
  <si>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</si>
  <si>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</si>
  <si>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</si>
  <si>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</si>
  <si>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</si>
  <si>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</si>
  <si>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</si>
  <si>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</si>
  <si>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</si>
  <si>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</si>
  <si>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</si>
  <si>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</si>
  <si>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</si>
  <si>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</si>
  <si>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</si>
  <si>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</si>
  <si>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</si>
  <si>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</si>
  <si>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</si>
  <si>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</si>
  <si>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</si>
  <si>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</si>
  <si>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</si>
  <si>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</si>
  <si>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</si>
  <si>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</si>
  <si>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</si>
  <si>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</si>
  <si>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</si>
  <si>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</si>
  <si>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</si>
  <si>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</si>
  <si>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</si>
  <si>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</si>
  <si>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</si>
  <si>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</si>
  <si>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</si>
  <si>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</si>
  <si>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</si>
  <si>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</si>
  <si>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</si>
  <si>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</si>
  <si>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</si>
  <si>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</si>
  <si>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</si>
  <si>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</si>
  <si>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</si>
  <si>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</si>
  <si>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</si>
  <si>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</si>
  <si>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</si>
  <si>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</si>
  <si>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</si>
  <si>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</si>
  <si>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</si>
  <si>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</si>
  <si>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</si>
  <si>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</si>
  <si>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</si>
  <si>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</si>
  <si>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</si>
  <si>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</si>
  <si>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</si>
  <si>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</si>
  <si>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</si>
  <si>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</si>
  <si>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</si>
  <si>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</si>
  <si>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</si>
  <si>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</si>
  <si>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</si>
  <si>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</si>
  <si>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</si>
  <si>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</si>
  <si>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</si>
  <si>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</si>
  <si>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</si>
  <si>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</si>
  <si>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</si>
  <si>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</si>
  <si>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</si>
  <si>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</si>
  <si>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</si>
  <si>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</si>
  <si>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</si>
  <si>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</si>
  <si>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</si>
  <si>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</si>
  <si>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</si>
  <si>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</si>
  <si>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</si>
  <si>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</si>
  <si>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</si>
  <si>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</si>
  <si>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</si>
  <si>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</si>
  <si>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</si>
  <si>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</si>
  <si>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</si>
  <si>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</si>
  <si>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</si>
  <si>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</si>
  <si>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</si>
  <si>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</si>
  <si>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</si>
  <si>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</si>
  <si>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</si>
  <si>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</si>
  <si>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</si>
  <si>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</si>
  <si>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</si>
  <si>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</si>
  <si>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</si>
  <si>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</si>
  <si>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</si>
  <si>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</si>
  <si>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</si>
  <si>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</si>
  <si>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</si>
  <si>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</si>
  <si>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</si>
  <si>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</si>
  <si>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</si>
  <si>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</si>
  <si>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</si>
  <si>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</si>
  <si>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</si>
  <si>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</si>
  <si>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</si>
  <si>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</si>
  <si>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</si>
  <si>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</si>
  <si>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</si>
  <si>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</si>
  <si>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</si>
  <si>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</si>
  <si>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</si>
  <si>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</si>
  <si>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</si>
  <si>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</si>
  <si>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</si>
  <si>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</si>
  <si>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</si>
  <si>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</si>
  <si>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</si>
  <si>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</si>
  <si>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</si>
  <si>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</si>
  <si>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</si>
  <si>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</si>
  <si>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</si>
  <si>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</si>
  <si>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</si>
  <si>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</si>
  <si>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</si>
  <si>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</si>
  <si>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</si>
  <si>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</si>
  <si>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</si>
  <si>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</si>
  <si>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</si>
  <si>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</si>
  <si>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</si>
  <si>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</si>
  <si>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</si>
  <si>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</si>
  <si>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</si>
  <si>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</si>
  <si>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</si>
  <si>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</si>
  <si>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</si>
  <si>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</si>
  <si>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</si>
  <si>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</si>
  <si>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</si>
  <si>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</si>
  <si>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</si>
  <si>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</si>
  <si>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</si>
  <si>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</si>
  <si>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</si>
  <si>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</si>
  <si>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</si>
  <si>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</si>
  <si>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</si>
  <si>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</si>
  <si>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</si>
  <si>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</si>
  <si>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</si>
  <si>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</si>
  <si>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</si>
  <si>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</si>
  <si>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</si>
  <si>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</si>
  <si>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</si>
  <si>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</si>
  <si>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</si>
  <si>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</si>
  <si>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</si>
  <si>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</si>
  <si>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</si>
  <si>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</si>
  <si>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</si>
  <si>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</si>
  <si>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</si>
  <si>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</si>
  <si>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</si>
  <si>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</si>
  <si>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</si>
  <si>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</si>
  <si>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</si>
  <si>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</si>
  <si>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</si>
  <si>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</si>
  <si>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</si>
  <si>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</si>
  <si>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</si>
  <si>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</si>
  <si>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</si>
  <si>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</si>
  <si>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</si>
  <si>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</si>
  <si>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</si>
  <si>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</si>
  <si>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</si>
  <si>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</si>
  <si>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</si>
  <si>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</si>
  <si>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</si>
  <si>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</si>
  <si>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</si>
  <si>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</si>
  <si>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</si>
  <si>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</si>
  <si>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</si>
  <si>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</si>
  <si>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</si>
  <si>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</si>
  <si>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</si>
  <si>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</si>
  <si>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</si>
  <si>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</si>
  <si>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</si>
  <si>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</si>
  <si>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</si>
  <si>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</si>
  <si>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</si>
  <si>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</si>
  <si>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</si>
  <si>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</si>
  <si>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</si>
  <si>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</si>
  <si>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</si>
  <si>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</si>
  <si>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</si>
  <si>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</si>
  <si>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</si>
  <si>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</si>
  <si>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</si>
  <si>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</si>
  <si>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</si>
  <si>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</si>
  <si>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</si>
  <si>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</si>
  <si>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</si>
  <si>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</si>
  <si>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</si>
  <si>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</si>
  <si>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</si>
  <si>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</si>
  <si>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</si>
  <si>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</si>
  <si>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</si>
  <si>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</si>
  <si>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</si>
  <si>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</si>
  <si>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</si>
  <si>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</si>
  <si>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</si>
  <si>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</si>
  <si>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</si>
  <si>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</si>
  <si>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</si>
  <si>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</si>
  <si>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</si>
  <si>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</si>
  <si>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</si>
  <si>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</si>
  <si>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</si>
  <si>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</si>
  <si>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</si>
  <si>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</si>
  <si>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</si>
  <si>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</si>
  <si>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</si>
  <si>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</si>
  <si>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</si>
  <si>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</si>
  <si>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</si>
  <si>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</si>
  <si>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</si>
  <si>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</si>
  <si>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</si>
  <si>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</si>
  <si>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</si>
  <si>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</si>
  <si>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</si>
  <si>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</si>
  <si>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</si>
  <si>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</si>
  <si>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</si>
  <si>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</si>
  <si>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</si>
  <si>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</si>
  <si>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</si>
  <si>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</si>
  <si>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</si>
  <si>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</si>
  <si>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</si>
  <si>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</si>
  <si>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</si>
  <si>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</si>
  <si>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</si>
  <si>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</si>
  <si>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</si>
  <si>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</si>
  <si>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</si>
  <si>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</si>
  <si>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</si>
  <si>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</si>
  <si>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</si>
  <si>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</si>
  <si>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</si>
  <si>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</si>
  <si>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</si>
  <si>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</si>
  <si>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</si>
  <si>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</si>
  <si>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</si>
  <si>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</si>
  <si>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</si>
  <si>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</si>
  <si>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</si>
  <si>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</si>
  <si>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</si>
  <si>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</si>
  <si>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</si>
  <si>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</si>
  <si>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</si>
  <si>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</si>
  <si>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</si>
  <si>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</si>
  <si>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</si>
  <si>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</si>
  <si>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</si>
  <si>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</si>
  <si>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</si>
  <si>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</si>
  <si>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</si>
  <si>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</si>
  <si>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</si>
  <si>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</si>
  <si>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</si>
  <si>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</si>
  <si>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</si>
  <si>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</si>
  <si>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</si>
  <si>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</si>
  <si>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</si>
  <si>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</si>
  <si>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</si>
  <si>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</si>
  <si>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</si>
  <si>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</si>
  <si>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</si>
  <si>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</si>
  <si>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</si>
  <si>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</si>
  <si>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</si>
  <si>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</si>
  <si>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</si>
  <si>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</si>
  <si>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</si>
  <si>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</si>
  <si>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</si>
  <si>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</si>
  <si>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</si>
  <si>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</si>
  <si>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</si>
  <si>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</si>
  <si>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</si>
  <si>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</si>
  <si>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</si>
  <si>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</si>
  <si>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</si>
  <si>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</si>
  <si>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</si>
  <si>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</si>
  <si>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</si>
  <si>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</si>
  <si>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</si>
  <si>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</si>
  <si>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</si>
  <si>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</si>
  <si>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</si>
  <si>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</si>
  <si>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</si>
  <si>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</si>
  <si>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</si>
  <si>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</si>
  <si>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</si>
  <si>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</si>
  <si>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</si>
  <si>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</si>
  <si>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</si>
  <si>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</si>
  <si>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</si>
  <si>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</si>
  <si>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</si>
  <si>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</si>
  <si>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</si>
  <si>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</si>
  <si>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</si>
  <si>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</si>
  <si>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</si>
  <si>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</si>
  <si>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</si>
  <si>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</si>
  <si>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</si>
  <si>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</si>
  <si>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</si>
  <si>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</si>
  <si>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</si>
  <si>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</si>
  <si>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</si>
  <si>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</si>
  <si>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</si>
  <si>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</si>
  <si>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</si>
  <si>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</si>
  <si>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</si>
  <si>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</si>
  <si>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</si>
  <si>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</si>
  <si>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</si>
  <si>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</si>
  <si>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</si>
  <si>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</si>
  <si>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</si>
  <si>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</si>
  <si>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</si>
  <si>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</si>
  <si>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</si>
  <si>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</si>
  <si>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</si>
  <si>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</si>
  <si>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</si>
  <si>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</si>
  <si>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</si>
  <si>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</si>
  <si>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</si>
  <si>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</si>
  <si>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</si>
  <si>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</si>
  <si>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</si>
  <si>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</si>
  <si>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</si>
  <si>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</si>
  <si>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</si>
  <si>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</si>
  <si>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</si>
  <si>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</si>
  <si>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</si>
  <si>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</si>
  <si>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</si>
  <si>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</si>
  <si>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</si>
  <si>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</si>
  <si>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</si>
  <si>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</si>
  <si>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</si>
  <si>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</si>
  <si>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</si>
  <si>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</si>
  <si>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</si>
  <si>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</si>
  <si>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</si>
  <si>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</si>
  <si>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</si>
  <si>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</si>
  <si>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</si>
  <si>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</si>
  <si>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</si>
  <si>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</si>
  <si>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</si>
  <si>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</si>
  <si>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</si>
  <si>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</si>
  <si>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</si>
  <si>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</si>
  <si>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</si>
  <si>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</si>
  <si>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</si>
  <si>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</si>
  <si>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</si>
  <si>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</si>
  <si>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</si>
  <si>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</si>
  <si>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</si>
  <si>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</si>
  <si>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</si>
  <si>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</si>
  <si>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</si>
  <si>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</si>
  <si>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</si>
  <si>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</si>
  <si>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</si>
  <si>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</si>
  <si>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</si>
  <si>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</si>
  <si>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</si>
  <si>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</si>
  <si>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</si>
  <si>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</si>
  <si>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</si>
  <si>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</si>
  <si>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</si>
  <si>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</si>
  <si>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</si>
  <si>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</si>
  <si>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</si>
  <si>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</si>
  <si>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</si>
  <si>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</si>
  <si>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</si>
  <si>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</si>
  <si>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</si>
  <si>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</si>
  <si>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</si>
  <si>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</si>
  <si>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</si>
  <si>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</si>
  <si>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</si>
  <si>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</si>
  <si>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</si>
  <si>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</si>
  <si>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</si>
  <si>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</si>
  <si>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</si>
  <si>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</si>
  <si>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</si>
  <si>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</si>
  <si>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</si>
  <si>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</si>
  <si>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</si>
  <si>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</si>
  <si>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</si>
  <si>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</si>
  <si>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</si>
  <si>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</si>
  <si>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</si>
  <si>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</si>
  <si>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</si>
  <si>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</si>
  <si>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</si>
  <si>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</si>
  <si>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</si>
  <si>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</si>
  <si>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</si>
  <si>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</si>
  <si>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</si>
  <si>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</si>
  <si>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</si>
  <si>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</si>
  <si>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</si>
  <si>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</si>
  <si>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</si>
  <si>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</si>
  <si>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</si>
  <si>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</si>
  <si>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</si>
  <si>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</si>
  <si>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</si>
  <si>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</si>
  <si>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</si>
  <si>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</si>
  <si>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</si>
  <si>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</si>
  <si>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</si>
  <si>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</si>
  <si>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</si>
  <si>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</si>
  <si>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</si>
  <si>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</si>
  <si>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</si>
  <si>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</si>
  <si>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</si>
  <si>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</si>
  <si>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</si>
  <si>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</si>
  <si>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</si>
  <si>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</si>
  <si>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</si>
  <si>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</si>
  <si>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</si>
  <si>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</si>
  <si>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</si>
  <si>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</si>
  <si>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</si>
  <si>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</si>
  <si>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</si>
  <si>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</si>
  <si>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</si>
  <si>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</si>
  <si>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</si>
  <si>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</si>
  <si>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</si>
  <si>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</si>
  <si>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</si>
  <si>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</si>
  <si>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</si>
  <si>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</si>
  <si>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</si>
  <si>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</si>
  <si>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</si>
  <si>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</si>
  <si>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</si>
  <si>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</si>
  <si>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</si>
  <si>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</si>
  <si>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</si>
  <si>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</si>
  <si>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</si>
  <si>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</si>
  <si>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</si>
  <si>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</si>
  <si>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</si>
  <si>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</si>
  <si>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</si>
  <si>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</si>
  <si>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</si>
  <si>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</si>
  <si>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</si>
  <si>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</si>
  <si>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</si>
  <si>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</si>
  <si>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</si>
  <si>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</si>
  <si>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</si>
  <si>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</si>
  <si>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</si>
  <si>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</si>
  <si>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</si>
  <si>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</si>
  <si>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</si>
  <si>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</si>
  <si>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</si>
  <si>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</si>
  <si>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</si>
  <si>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</si>
  <si>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</si>
  <si>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</si>
  <si>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</si>
  <si>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</si>
  <si>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</si>
  <si>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</si>
  <si>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</si>
  <si>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</si>
  <si>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</si>
  <si>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</si>
  <si>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</si>
  <si>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</si>
  <si>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</si>
  <si>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</si>
  <si>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</si>
  <si>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</si>
  <si>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</si>
  <si>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</si>
  <si>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</si>
  <si>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</si>
  <si>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</si>
  <si>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</si>
  <si>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</si>
  <si>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</si>
  <si>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</si>
  <si>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</si>
  <si>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</si>
  <si>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</si>
  <si>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</si>
  <si>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</si>
  <si>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</si>
  <si>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</si>
  <si>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</si>
  <si>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</si>
  <si>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</si>
  <si>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</si>
  <si>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</si>
  <si>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</si>
  <si>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</si>
  <si>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</si>
  <si>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</si>
  <si>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</si>
  <si>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</si>
  <si>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</si>
  <si>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</si>
  <si>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</si>
  <si>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</si>
  <si>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</si>
  <si>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</si>
  <si>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</si>
  <si>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</si>
  <si>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</si>
  <si>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</si>
  <si>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</si>
  <si>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</si>
  <si>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</si>
  <si>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</si>
  <si>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</si>
  <si>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</si>
  <si>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</si>
  <si>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</si>
  <si>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</si>
  <si>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</si>
  <si>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</si>
  <si>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</si>
  <si>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</si>
  <si>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</si>
  <si>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</si>
  <si>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</si>
  <si>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</si>
  <si>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</si>
  <si>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</si>
  <si>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</si>
  <si>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</si>
  <si>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</si>
  <si>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</si>
  <si>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</si>
  <si>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</si>
  <si>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</si>
  <si>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</si>
  <si>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</si>
  <si>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</si>
  <si>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</si>
  <si>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</si>
  <si>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</si>
  <si>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</si>
  <si>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</si>
  <si>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</si>
  <si>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</si>
  <si>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</si>
  <si>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</si>
  <si>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</si>
  <si>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</si>
  <si>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</si>
  <si>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</si>
  <si>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</si>
  <si>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</si>
  <si>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</si>
  <si>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</si>
  <si>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</si>
  <si>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</si>
  <si>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</si>
  <si>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</si>
  <si>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</si>
  <si>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</si>
  <si>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</si>
  <si>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</si>
  <si>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</si>
  <si>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</si>
  <si>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</si>
  <si>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</si>
  <si>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</si>
  <si>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</si>
  <si>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</si>
  <si>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</si>
  <si>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</si>
  <si>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</si>
  <si>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</si>
  <si>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</si>
  <si>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</si>
  <si>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</si>
  <si>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</si>
  <si>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</si>
  <si>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</si>
  <si>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</si>
  <si>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</si>
  <si>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</si>
  <si>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</si>
  <si>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</si>
  <si>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</si>
  <si>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</si>
  <si>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</si>
  <si>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</si>
  <si>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</si>
  <si>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</si>
  <si>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</si>
  <si>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</si>
  <si>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</si>
  <si>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</si>
  <si>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</si>
  <si>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</si>
  <si>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</si>
  <si>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</si>
  <si>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</si>
  <si>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</si>
  <si>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</si>
  <si>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</si>
  <si>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</si>
  <si>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</si>
  <si>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</si>
  <si>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</si>
  <si>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</si>
  <si>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</si>
  <si>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</si>
  <si>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</si>
  <si>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</si>
  <si>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</si>
  <si>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</si>
  <si>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</si>
  <si>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</si>
  <si>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</si>
  <si>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</si>
  <si>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</si>
  <si>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</si>
  <si>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</si>
  <si>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</si>
  <si>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</si>
  <si>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</si>
  <si>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</si>
  <si>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</si>
  <si>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</si>
  <si>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</si>
  <si>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</si>
  <si>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</si>
  <si>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</si>
  <si>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</si>
  <si>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</si>
  <si>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</si>
  <si>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</si>
  <si>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</si>
  <si>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</si>
  <si>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</si>
  <si>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</si>
  <si>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</si>
  <si>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</si>
  <si>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</si>
  <si>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</si>
  <si>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</si>
  <si>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</si>
  <si>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</si>
  <si>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</si>
  <si>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</si>
  <si>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</si>
  <si>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</si>
  <si>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</si>
  <si>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</si>
  <si>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</si>
  <si>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</si>
  <si>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</si>
  <si>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</si>
  <si>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</si>
  <si>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</si>
  <si>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</si>
  <si>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</si>
  <si>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</si>
  <si>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</si>
  <si>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</si>
  <si>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</si>
  <si>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</si>
  <si>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</si>
  <si>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</si>
  <si>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</si>
  <si>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</si>
  <si>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</si>
  <si>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</si>
  <si>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</si>
  <si>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</si>
  <si>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</si>
  <si>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</si>
  <si>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</si>
  <si>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</si>
  <si>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</si>
  <si>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</si>
  <si>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</si>
  <si>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</si>
  <si>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</si>
  <si>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</si>
  <si>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</si>
  <si>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</si>
  <si>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</si>
  <si>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</si>
  <si>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</si>
  <si>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</si>
  <si>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</si>
  <si>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</si>
  <si>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</si>
  <si>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</si>
  <si>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</si>
  <si>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</si>
  <si>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</si>
  <si>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</si>
  <si>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</si>
  <si>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</si>
  <si>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</si>
  <si>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</si>
  <si>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</si>
  <si>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</si>
  <si>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</si>
  <si>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</si>
  <si>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</si>
  <si>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</si>
  <si>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</si>
  <si>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</si>
  <si>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</si>
  <si>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</si>
  <si>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</si>
  <si>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</si>
  <si>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</si>
  <si>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</si>
  <si>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</si>
  <si>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</si>
  <si>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</si>
  <si>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</si>
  <si>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</si>
  <si>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</si>
  <si>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</si>
  <si>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</si>
  <si>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</si>
  <si>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</si>
  <si>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</si>
  <si>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</si>
  <si>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</si>
  <si>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</si>
  <si>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</si>
  <si>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</si>
  <si>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</si>
  <si>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</si>
  <si>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</si>
  <si>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</si>
  <si>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</si>
  <si>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</si>
  <si>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</si>
  <si>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</si>
  <si>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</si>
  <si>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</si>
  <si>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</si>
  <si>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</si>
  <si>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</si>
  <si>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</si>
  <si>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</si>
  <si>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</si>
  <si>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</si>
  <si>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</si>
  <si>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</si>
  <si>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</si>
  <si>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</si>
  <si>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</si>
  <si>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</si>
  <si>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</si>
  <si>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</si>
  <si>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</si>
  <si>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</si>
  <si>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</si>
  <si>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</si>
  <si>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</si>
  <si>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</si>
  <si>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</si>
  <si>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</si>
  <si>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</si>
  <si>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</si>
  <si>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</si>
  <si>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</si>
  <si>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</si>
  <si>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</si>
  <si>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</si>
  <si>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</si>
  <si>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</si>
  <si>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</si>
  <si>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</si>
  <si>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</si>
  <si>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</si>
  <si>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</si>
  <si>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</si>
  <si>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</si>
  <si>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</si>
  <si>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</si>
  <si>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</si>
  <si>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</si>
  <si>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</si>
  <si>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</si>
  <si>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</si>
  <si>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</si>
  <si>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</si>
  <si>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</si>
  <si>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</si>
  <si>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</si>
  <si>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</si>
  <si>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</si>
  <si>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</si>
  <si>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</si>
  <si>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</si>
  <si>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</si>
  <si>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</si>
  <si>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</si>
  <si>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</si>
  <si>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</si>
  <si>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</si>
  <si>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</si>
  <si>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</si>
  <si>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</si>
  <si>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</si>
  <si>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</si>
  <si>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</si>
  <si>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</si>
  <si>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</si>
  <si>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</si>
  <si>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</si>
  <si>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</si>
  <si>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</si>
  <si>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</si>
  <si>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</si>
  <si>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</si>
  <si>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</si>
  <si>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</si>
  <si>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</si>
  <si>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</si>
  <si>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</si>
  <si>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</si>
  <si>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</si>
  <si>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</si>
  <si>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</si>
  <si>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</si>
  <si>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</si>
  <si>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</si>
  <si>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</si>
  <si>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</si>
  <si>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</si>
  <si>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</si>
  <si>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</si>
  <si>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</si>
  <si>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</si>
  <si>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</si>
  <si>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</si>
  <si>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</si>
  <si>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</si>
  <si>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</si>
  <si>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</si>
  <si>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</si>
  <si>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</si>
  <si>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</si>
  <si>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</si>
  <si>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</si>
  <si>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</si>
  <si>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</si>
  <si>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</si>
  <si>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</si>
  <si>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</si>
  <si>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</si>
  <si>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</si>
  <si>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</si>
  <si>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</si>
  <si>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</si>
  <si>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</si>
  <si>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</si>
  <si>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</si>
  <si>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</si>
  <si>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</si>
  <si>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</si>
  <si>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</si>
  <si>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</si>
  <si>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</si>
  <si>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</si>
  <si>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</si>
  <si>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</si>
  <si>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</si>
  <si>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</si>
  <si>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</si>
  <si>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</si>
  <si>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</si>
  <si>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</si>
  <si>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</si>
  <si>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</si>
  <si>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</si>
  <si>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</si>
  <si>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</si>
  <si>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</si>
  <si>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</si>
  <si>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</si>
  <si>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</si>
  <si>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</si>
  <si>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</si>
  <si>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</si>
  <si>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</si>
  <si>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</si>
  <si>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</si>
  <si>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</si>
  <si>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</si>
  <si>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</si>
  <si>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</si>
  <si>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</si>
  <si>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</si>
  <si>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</si>
  <si>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</si>
  <si>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</si>
  <si>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</si>
  <si>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</si>
  <si>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</si>
  <si>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</si>
  <si>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</si>
  <si>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</si>
  <si>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</si>
  <si>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</si>
  <si>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</si>
  <si>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</si>
  <si>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</si>
  <si>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</si>
  <si>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</si>
  <si>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</si>
  <si>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</si>
  <si>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</si>
  <si>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</si>
  <si>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</si>
  <si>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</si>
  <si>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</si>
  <si>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</si>
  <si>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</si>
  <si>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</si>
  <si>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</si>
  <si>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</si>
  <si>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</si>
  <si>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</si>
  <si>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</si>
  <si>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</si>
  <si>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</si>
  <si>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</si>
  <si>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</si>
  <si>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</si>
  <si>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</si>
  <si>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</si>
  <si>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</si>
  <si>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</si>
  <si>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</si>
  <si>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</si>
  <si>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</si>
  <si>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</si>
  <si>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</si>
  <si>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</si>
  <si>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</si>
  <si>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</si>
  <si>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</si>
  <si>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</si>
  <si>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</si>
  <si>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</si>
  <si>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</si>
  <si>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</si>
  <si>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</si>
  <si>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</si>
  <si>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</si>
  <si>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</si>
  <si>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</si>
  <si>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</si>
  <si>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</si>
  <si>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</si>
  <si>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</si>
  <si>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</si>
  <si>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</si>
  <si>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</si>
  <si>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</si>
  <si>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</si>
  <si>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</si>
  <si>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</si>
  <si>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</si>
  <si>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</si>
  <si>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</si>
  <si>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</si>
  <si>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</si>
  <si>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</si>
  <si>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</si>
  <si>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</si>
  <si>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</si>
  <si>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</si>
  <si>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</si>
  <si>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</si>
  <si>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</si>
  <si>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</si>
  <si>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</si>
  <si>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</si>
  <si>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</si>
  <si>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</si>
  <si>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</si>
  <si>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</si>
  <si>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</si>
  <si>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</si>
  <si>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</si>
  <si>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</si>
  <si>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</si>
  <si>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</si>
  <si>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</si>
  <si>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</si>
  <si>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</si>
  <si>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</si>
  <si>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</si>
  <si>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</si>
  <si>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</si>
  <si>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</si>
  <si>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</si>
  <si>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</si>
  <si>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</si>
  <si>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</si>
  <si>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</si>
  <si>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</si>
  <si>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</si>
  <si>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</si>
  <si>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</si>
  <si>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</si>
  <si>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</si>
  <si>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</si>
  <si>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</si>
  <si>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</si>
  <si>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</si>
  <si>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</si>
  <si>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</si>
  <si>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</si>
  <si>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</si>
  <si>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</si>
  <si>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</si>
  <si>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</si>
  <si>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</si>
  <si>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</si>
  <si>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</si>
  <si>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</si>
  <si>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</si>
  <si>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</si>
  <si>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</si>
  <si>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</si>
  <si>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</si>
  <si>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</si>
  <si>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</si>
  <si>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</si>
  <si>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</si>
  <si>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</si>
  <si>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</si>
  <si>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</si>
  <si>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</si>
  <si>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</si>
  <si>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</si>
  <si>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</si>
  <si>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</si>
  <si>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</si>
  <si>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</si>
  <si>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</si>
  <si>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</si>
  <si>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</si>
  <si>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</si>
  <si>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</si>
  <si>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</si>
  <si>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</si>
  <si>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</si>
  <si>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</si>
  <si>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</si>
  <si>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</si>
  <si>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</si>
  <si>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</si>
  <si>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</si>
  <si>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</si>
  <si>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</si>
  <si>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</si>
  <si>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</si>
  <si>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</si>
  <si>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</si>
  <si>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</si>
  <si>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</si>
  <si>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</si>
  <si>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</si>
  <si>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</si>
  <si>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</si>
  <si>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</si>
  <si>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</si>
  <si>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</si>
  <si>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</si>
  <si>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</si>
  <si>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</si>
  <si>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</si>
  <si>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</si>
  <si>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</si>
  <si>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</si>
  <si>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</si>
  <si>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</si>
  <si>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</si>
  <si>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</si>
  <si>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</si>
  <si>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</si>
  <si>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</si>
  <si>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</si>
  <si>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</si>
  <si>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</si>
  <si>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</si>
  <si>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</si>
  <si>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</si>
  <si>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</si>
  <si>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</si>
  <si>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</si>
  <si>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</si>
  <si>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</si>
  <si>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</si>
  <si>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</si>
  <si>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</si>
  <si>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</si>
  <si>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</si>
  <si>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</si>
  <si>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</si>
  <si>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</si>
  <si>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</si>
  <si>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</si>
  <si>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</si>
  <si>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</si>
  <si>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</si>
  <si>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</si>
  <si>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</si>
  <si>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</si>
  <si>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</si>
  <si>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</si>
  <si>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</si>
  <si>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</si>
  <si>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</si>
  <si>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</si>
  <si>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</si>
  <si>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</si>
  <si>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</si>
  <si>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</si>
  <si>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</si>
  <si>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</si>
  <si>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</si>
  <si>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</si>
  <si>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</si>
  <si>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</si>
  <si>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</si>
  <si>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</si>
  <si>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</si>
  <si>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</si>
  <si>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</si>
  <si>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</si>
  <si>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</si>
  <si>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</si>
  <si>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</si>
  <si>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</si>
  <si>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</si>
  <si>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</si>
  <si>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</si>
  <si>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</si>
  <si>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</si>
  <si>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</si>
  <si>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</si>
  <si>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</si>
  <si>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</si>
  <si>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</si>
  <si>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</si>
  <si>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</si>
  <si>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</si>
  <si>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</si>
  <si>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</si>
  <si>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</si>
  <si>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</si>
  <si>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</si>
  <si>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</si>
  <si>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</si>
  <si>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</si>
  <si>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</si>
  <si>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</si>
  <si>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</si>
  <si>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</si>
  <si>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</si>
  <si>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</si>
  <si>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</si>
  <si>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</si>
  <si>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</si>
  <si>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</si>
  <si>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</si>
  <si>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</si>
  <si>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</si>
  <si>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</si>
  <si>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</si>
  <si>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</si>
  <si>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</si>
  <si>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</si>
  <si>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</si>
  <si>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</si>
  <si>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</si>
  <si>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</si>
  <si>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</si>
  <si>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</si>
  <si>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</si>
  <si>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</si>
  <si>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</si>
  <si>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</si>
  <si>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</si>
  <si>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</si>
  <si>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</si>
  <si>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</si>
  <si>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</si>
  <si>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</si>
  <si>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</si>
  <si>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</si>
  <si>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</si>
  <si>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</si>
  <si>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</si>
  <si>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</si>
  <si>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</si>
  <si>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</si>
  <si>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</si>
  <si>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</si>
  <si>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</si>
  <si>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</si>
  <si>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</si>
  <si>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</si>
  <si>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</si>
  <si>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</si>
  <si>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</si>
  <si>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</si>
  <si>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</si>
  <si>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</si>
  <si>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</si>
  <si>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</si>
  <si>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</si>
  <si>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</si>
  <si>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</si>
  <si>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</si>
  <si>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</si>
  <si>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</si>
  <si>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</si>
  <si>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</si>
  <si>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</si>
  <si>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</si>
  <si>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</si>
  <si>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</si>
  <si>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</si>
  <si>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</si>
  <si>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</si>
  <si>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</si>
  <si>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</si>
  <si>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</si>
  <si>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</si>
  <si>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</si>
  <si>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</si>
  <si>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</si>
  <si>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</si>
  <si>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</si>
  <si>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</si>
  <si>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</si>
  <si>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</si>
  <si>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</si>
  <si>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</si>
  <si>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</si>
  <si>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</si>
  <si>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</si>
  <si>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</si>
  <si>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</si>
  <si>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</si>
  <si>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</si>
  <si>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</si>
  <si>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</si>
  <si>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</si>
  <si>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</si>
  <si>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</si>
  <si>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</si>
  <si>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</si>
  <si>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</si>
  <si>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</si>
  <si>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</si>
  <si>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</si>
  <si>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</si>
  <si>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</si>
  <si>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</si>
  <si>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</si>
  <si>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</si>
  <si>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</si>
  <si>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</si>
  <si>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</si>
  <si>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</si>
  <si>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</si>
  <si>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</si>
  <si>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</si>
  <si>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</si>
  <si>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</si>
  <si>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</si>
  <si>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</si>
  <si>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</si>
  <si>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</si>
  <si>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</si>
  <si>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</si>
  <si>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</si>
  <si>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</si>
  <si>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</si>
  <si>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</si>
  <si>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</si>
  <si>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</si>
  <si>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</si>
  <si>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</si>
  <si>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</si>
  <si>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</si>
  <si>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</si>
  <si>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</si>
  <si>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</si>
  <si>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</si>
  <si>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</si>
  <si>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</si>
  <si>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</si>
  <si>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</si>
  <si>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</si>
  <si>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</si>
  <si>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</si>
  <si>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</si>
  <si>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</si>
  <si>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</si>
  <si>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</si>
  <si>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</si>
  <si>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</si>
  <si>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</si>
  <si>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</si>
  <si>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</si>
  <si>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</si>
  <si>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</si>
  <si>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</si>
  <si>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</si>
  <si>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</si>
  <si>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</si>
  <si>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</si>
  <si>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</si>
  <si>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</si>
  <si>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</si>
  <si>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</si>
  <si>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</si>
  <si>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</si>
  <si>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</si>
  <si>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</si>
  <si>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</si>
  <si>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</si>
  <si>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</si>
  <si>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</si>
  <si>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</si>
  <si>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</si>
  <si>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</si>
  <si>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</si>
  <si>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</si>
  <si>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</si>
  <si>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</si>
  <si>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</si>
  <si>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</si>
  <si>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</si>
  <si>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</si>
  <si>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</si>
  <si>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</si>
  <si>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</si>
  <si>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</si>
  <si>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</si>
  <si>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</si>
  <si>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</si>
  <si>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</si>
  <si>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</si>
  <si>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</si>
  <si>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</si>
  <si>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</si>
  <si>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</si>
  <si>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</si>
  <si>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</si>
  <si>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</si>
  <si>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</si>
  <si>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</si>
  <si>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</si>
  <si>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</si>
  <si>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</si>
  <si>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</si>
  <si>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</si>
  <si>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</si>
  <si>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</si>
  <si>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</si>
  <si>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</si>
  <si>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</si>
  <si>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</si>
  <si>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</si>
  <si>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</si>
  <si>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</si>
  <si>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</si>
  <si>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</si>
  <si>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</si>
  <si>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</si>
  <si>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</si>
  <si>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</si>
  <si>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</si>
  <si>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</si>
  <si>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</si>
  <si>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</si>
  <si>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</si>
  <si>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</si>
  <si>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</si>
  <si>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</si>
  <si>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</si>
  <si>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</si>
  <si>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</si>
  <si>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</si>
  <si>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</si>
  <si>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</si>
  <si>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</si>
  <si>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</si>
  <si>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</si>
  <si>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</si>
  <si>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</si>
  <si>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</si>
  <si>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</si>
  <si>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</si>
  <si>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</si>
  <si>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</si>
  <si>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</si>
  <si>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</si>
  <si>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</si>
  <si>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</si>
  <si>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</si>
  <si>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</si>
  <si>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</si>
  <si>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</si>
  <si>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</si>
  <si>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</si>
  <si>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</si>
  <si>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</si>
  <si>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</si>
  <si>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</si>
  <si>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</si>
  <si>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</si>
  <si>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</si>
  <si>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</si>
  <si>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</si>
  <si>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</si>
  <si>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</si>
  <si>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</si>
  <si>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</si>
  <si>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</si>
  <si>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</si>
  <si>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</si>
  <si>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</si>
  <si>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</si>
  <si>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</si>
  <si>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</si>
  <si>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</si>
  <si>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</si>
  <si>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</si>
  <si>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</si>
  <si>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</si>
  <si>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</si>
  <si>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</si>
  <si>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</si>
  <si>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</si>
  <si>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</si>
  <si>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</si>
  <si>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</si>
  <si>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</si>
  <si>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</si>
  <si>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</si>
  <si>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</si>
  <si>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</si>
  <si>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</si>
  <si>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</si>
  <si>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</si>
  <si>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</si>
  <si>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</si>
  <si>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</si>
  <si>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</si>
  <si>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</si>
  <si>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</si>
  <si>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</si>
  <si>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</si>
  <si>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</si>
  <si>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</si>
  <si>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</si>
  <si>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</si>
  <si>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</si>
  <si>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</si>
  <si>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</si>
  <si>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</si>
  <si>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</si>
  <si>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</si>
  <si>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</si>
  <si>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</si>
  <si>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</si>
  <si>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</si>
  <si>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</si>
  <si>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</si>
  <si>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</si>
  <si>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</si>
  <si>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</si>
  <si>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</si>
  <si>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</si>
  <si>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</si>
  <si>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</si>
  <si>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</si>
  <si>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</si>
  <si>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</si>
  <si>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</si>
  <si>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</si>
  <si>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</si>
  <si>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</si>
  <si>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</si>
  <si>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</si>
  <si>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</si>
  <si>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</si>
  <si>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</si>
  <si>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</si>
  <si>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</si>
  <si>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</si>
  <si>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</si>
  <si>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</si>
  <si>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</si>
  <si>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</si>
  <si>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</si>
  <si>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</si>
  <si>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</si>
  <si>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</si>
  <si>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</si>
  <si>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</si>
  <si>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</si>
  <si>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</si>
  <si>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</si>
  <si>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</si>
  <si>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</si>
  <si>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</si>
  <si>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</si>
  <si>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</si>
  <si>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</si>
  <si>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</si>
  <si>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</si>
  <si>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</si>
  <si>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</si>
  <si>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</si>
  <si>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</si>
  <si>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</si>
  <si>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</si>
  <si>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</si>
  <si>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</si>
  <si>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</si>
  <si>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</si>
  <si>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</si>
  <si>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</si>
  <si>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</si>
  <si>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</si>
  <si>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</si>
  <si>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</si>
  <si>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</si>
  <si>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</si>
  <si>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</si>
  <si>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</si>
  <si>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</si>
  <si>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</si>
  <si>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</si>
  <si>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</si>
  <si>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</si>
  <si>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</si>
  <si>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</si>
  <si>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</si>
  <si>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</si>
  <si>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</si>
  <si>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</si>
  <si>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</si>
  <si>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</si>
  <si>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</si>
  <si>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</si>
  <si>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</si>
  <si>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</si>
  <si>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</si>
  <si>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</si>
  <si>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</si>
  <si>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</si>
  <si>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</si>
  <si>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</si>
  <si>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</si>
  <si>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</si>
  <si>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</si>
  <si>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</si>
  <si>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</si>
  <si>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</si>
  <si>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</si>
  <si>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</si>
  <si>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</si>
  <si>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</si>
  <si>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</si>
  <si>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</si>
  <si>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</si>
  <si>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</si>
  <si>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</si>
  <si>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</si>
  <si>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</si>
  <si>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</si>
  <si>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</si>
  <si>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</si>
  <si>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</si>
  <si>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</si>
  <si>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</si>
  <si>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</si>
  <si>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</si>
  <si>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</si>
  <si>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</si>
  <si>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</si>
  <si>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</si>
  <si>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</si>
  <si>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</si>
  <si>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</si>
  <si>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</si>
  <si>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</si>
  <si>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</si>
  <si>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</si>
  <si>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</si>
  <si>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</si>
  <si>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</si>
  <si>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</si>
  <si>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</si>
  <si>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</si>
  <si>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</si>
  <si>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</si>
  <si>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</si>
  <si>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</si>
  <si>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</si>
  <si>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</si>
  <si>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</si>
  <si>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</si>
  <si>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</si>
  <si>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</si>
  <si>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</si>
  <si>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</si>
  <si>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</si>
  <si>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</si>
  <si>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</si>
  <si>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</si>
  <si>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</si>
  <si>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</si>
  <si>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</si>
  <si>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</si>
  <si>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</si>
  <si>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</si>
  <si>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</si>
  <si>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</si>
  <si>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</si>
  <si>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</si>
  <si>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</si>
  <si>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</si>
  <si>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</si>
  <si>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</si>
  <si>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</si>
  <si>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</si>
  <si>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</si>
  <si>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</si>
  <si>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</si>
  <si>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</si>
  <si>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</si>
  <si>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</si>
  <si>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</si>
  <si>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</si>
  <si>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</si>
  <si>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</si>
  <si>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</si>
  <si>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</si>
  <si>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</si>
  <si>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</si>
  <si>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</si>
  <si>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</si>
  <si>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</si>
  <si>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</si>
  <si>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</si>
  <si>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</si>
  <si>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</si>
  <si>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</si>
  <si>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</si>
  <si>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</si>
  <si>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</si>
  <si>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</si>
  <si>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</si>
  <si>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</si>
  <si>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</si>
  <si>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</si>
  <si>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</si>
  <si>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</si>
  <si>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</si>
  <si>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</si>
  <si>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</si>
  <si>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</si>
  <si>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</si>
  <si>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</si>
  <si>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</si>
  <si>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</si>
  <si>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</si>
  <si>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</si>
  <si>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</si>
  <si>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</si>
  <si>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</si>
  <si>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</si>
  <si>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</si>
  <si>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</si>
  <si>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</si>
  <si>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</si>
  <si>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</si>
  <si>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</si>
  <si>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</si>
  <si>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</si>
  <si>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</si>
  <si>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</si>
  <si>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</si>
  <si>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</si>
  <si>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</si>
  <si>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</si>
  <si>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</si>
  <si>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</si>
  <si>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</si>
  <si>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</si>
  <si>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</si>
  <si>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</si>
  <si>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</si>
  <si>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</si>
  <si>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</si>
  <si>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</si>
  <si>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</si>
  <si>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</si>
  <si>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</si>
  <si>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</si>
  <si>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</si>
  <si>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</si>
  <si>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</si>
  <si>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</si>
  <si>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</si>
  <si>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</si>
  <si>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</si>
  <si>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</si>
  <si>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</si>
  <si>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</si>
  <si>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</si>
  <si>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</si>
  <si>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</si>
  <si>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</si>
  <si>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</si>
  <si>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</si>
  <si>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</si>
  <si>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</si>
  <si>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</si>
  <si>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</si>
  <si>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</si>
  <si>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</si>
  <si>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</si>
  <si>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</si>
  <si>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</si>
  <si>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</si>
  <si>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</si>
  <si>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</si>
  <si>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</si>
  <si>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</si>
  <si>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</si>
  <si>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</si>
  <si>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</si>
  <si>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</si>
  <si>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</si>
  <si>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</si>
  <si>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</si>
  <si>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</si>
  <si>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</si>
  <si>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</si>
  <si>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</si>
  <si>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</si>
  <si>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</si>
  <si>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</si>
  <si>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</si>
  <si>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</si>
  <si>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</si>
  <si>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</si>
  <si>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</si>
  <si>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</si>
  <si>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</si>
  <si>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</si>
  <si>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</si>
  <si>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</si>
  <si>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</si>
  <si>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</si>
  <si>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</si>
  <si>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</si>
  <si>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</si>
  <si>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</si>
  <si>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</si>
  <si>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</si>
  <si>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</si>
  <si>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</si>
  <si>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</si>
  <si>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</si>
  <si>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</si>
  <si>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</si>
  <si>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</si>
  <si>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</si>
  <si>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</si>
  <si>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</si>
  <si>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</si>
  <si>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</si>
  <si>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</si>
  <si>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</si>
  <si>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</si>
  <si>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</si>
  <si>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</si>
  <si>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</si>
  <si>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</si>
  <si>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</si>
  <si>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</si>
  <si>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</si>
  <si>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</si>
  <si>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</si>
  <si>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</si>
  <si>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</si>
  <si>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</si>
  <si>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</si>
  <si>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</si>
  <si>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</si>
  <si>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</si>
  <si>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</si>
  <si>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</si>
  <si>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</si>
  <si>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</si>
  <si>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</si>
  <si>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</si>
  <si>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</si>
  <si>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</si>
  <si>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</si>
  <si>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</si>
  <si>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</si>
  <si>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</si>
  <si>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</si>
  <si>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</si>
  <si>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</si>
  <si>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</si>
  <si>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</si>
  <si>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</si>
  <si>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</si>
  <si>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</si>
  <si>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</si>
  <si>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</si>
  <si>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</si>
  <si>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</si>
  <si>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</si>
  <si>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</si>
  <si>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</si>
  <si>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</si>
  <si>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</si>
  <si>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</si>
  <si>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</si>
  <si>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</si>
  <si>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</si>
  <si>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</si>
  <si>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</si>
  <si>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</si>
  <si>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</si>
  <si>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</si>
  <si>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</si>
  <si>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</si>
  <si>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</si>
  <si>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</si>
  <si>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</si>
  <si>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</si>
  <si>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</si>
  <si>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</si>
  <si>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</si>
  <si>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</si>
  <si>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</si>
  <si>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</si>
  <si>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</si>
  <si>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</si>
  <si>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</si>
  <si>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</si>
  <si>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</si>
  <si>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</si>
  <si>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</si>
  <si>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</si>
  <si>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</si>
  <si>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</si>
  <si>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</si>
  <si>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</si>
  <si>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</si>
  <si>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</si>
  <si>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</si>
  <si>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</si>
  <si>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</si>
  <si>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</si>
  <si>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</si>
  <si>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</si>
  <si>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</si>
  <si>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</si>
  <si>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</si>
  <si>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</si>
  <si>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</si>
  <si>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</si>
  <si>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</si>
  <si>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</si>
  <si>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</si>
  <si>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</si>
  <si>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</si>
  <si>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</si>
  <si>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</si>
  <si>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</si>
  <si>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</si>
  <si>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</si>
  <si>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</si>
  <si>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</si>
  <si>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</si>
  <si>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</si>
  <si>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</si>
  <si>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</si>
  <si>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</si>
  <si>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</si>
  <si>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</si>
  <si>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</si>
  <si>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</si>
  <si>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</si>
  <si>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</si>
  <si>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</si>
  <si>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</si>
  <si>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</si>
  <si>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</si>
  <si>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</si>
  <si>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</si>
  <si>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</si>
  <si>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</si>
  <si>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</si>
  <si>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</si>
  <si>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</si>
  <si>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</si>
  <si>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</si>
  <si>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</si>
  <si>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</si>
  <si>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</si>
  <si>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</si>
  <si>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</si>
  <si>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</si>
  <si>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</si>
  <si>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</si>
  <si>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</si>
  <si>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</si>
  <si>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</si>
  <si>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</si>
  <si>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</si>
  <si>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</si>
  <si>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</si>
  <si>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</si>
  <si>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</si>
  <si>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</si>
  <si>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</si>
  <si>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</si>
  <si>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</si>
  <si>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</si>
  <si>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</si>
  <si>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</si>
  <si>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</si>
  <si>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</si>
  <si>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</si>
  <si>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</si>
  <si>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</si>
  <si>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</si>
  <si>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</si>
  <si>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</si>
  <si>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</si>
  <si>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</si>
  <si>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</si>
  <si>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</si>
  <si>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</si>
  <si>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</si>
  <si>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</si>
  <si>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</si>
  <si>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</si>
  <si>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</si>
  <si>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</si>
  <si>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</si>
  <si>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</si>
  <si>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</si>
  <si>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</si>
  <si>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</si>
  <si>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</si>
  <si>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</si>
  <si>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</si>
  <si>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</si>
  <si>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</si>
  <si>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</si>
  <si>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</si>
  <si>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</si>
  <si>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</si>
  <si>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</si>
  <si>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</si>
  <si>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</si>
  <si>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</si>
  <si>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</si>
  <si>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</si>
  <si>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</si>
  <si>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</si>
  <si>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</si>
  <si>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</si>
  <si>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</si>
  <si>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</si>
  <si>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</si>
  <si>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</si>
  <si>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</si>
  <si>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</si>
  <si>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</si>
  <si>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</si>
  <si>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</si>
  <si>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</si>
  <si>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</si>
  <si>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</si>
  <si>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</si>
  <si>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</si>
  <si>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</si>
  <si>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</si>
  <si>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</si>
  <si>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</si>
  <si>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</si>
  <si>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</si>
  <si>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</si>
  <si>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</si>
  <si>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</si>
  <si>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</si>
  <si>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</si>
  <si>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</si>
  <si>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</si>
  <si>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</si>
  <si>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</si>
  <si>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</si>
  <si>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</si>
  <si>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</si>
  <si>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</si>
  <si>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</si>
  <si>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</si>
  <si>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</si>
  <si>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</si>
  <si>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</si>
  <si>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</si>
  <si>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</si>
  <si>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</si>
  <si>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</si>
  <si>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</si>
  <si>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</si>
  <si>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</si>
  <si>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</si>
  <si>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</si>
  <si>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</si>
  <si>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</si>
  <si>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</si>
  <si>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</si>
  <si>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</si>
  <si>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</si>
  <si>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</si>
  <si>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</si>
  <si>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</si>
  <si>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</si>
  <si>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</si>
  <si>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</si>
  <si>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</si>
  <si>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</si>
  <si>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</si>
  <si>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</si>
  <si>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</si>
  <si>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</si>
  <si>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</si>
  <si>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</si>
  <si>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</si>
  <si>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</si>
  <si>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</si>
  <si>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</si>
  <si>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</si>
  <si>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</si>
  <si>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</si>
  <si>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</si>
  <si>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</si>
  <si>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</si>
  <si>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</si>
  <si>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</si>
  <si>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</si>
  <si>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</si>
  <si>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</si>
  <si>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</si>
  <si>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</si>
  <si>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</si>
  <si>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</si>
  <si>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</si>
  <si>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</si>
  <si>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</si>
  <si>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</si>
  <si>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</si>
  <si>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</si>
  <si>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</si>
  <si>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</si>
  <si>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</si>
  <si>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</si>
  <si>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</si>
  <si>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</si>
  <si>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</si>
  <si>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</si>
  <si>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</si>
  <si>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</si>
  <si>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</si>
  <si>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</si>
  <si>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</si>
  <si>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</si>
  <si>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</si>
  <si>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</si>
  <si>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</si>
  <si>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</si>
  <si>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</si>
  <si>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</si>
  <si>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</si>
  <si>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</si>
  <si>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</si>
  <si>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</si>
  <si>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</si>
  <si>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</si>
  <si>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</si>
  <si>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</si>
  <si>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</si>
  <si>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</si>
  <si>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</si>
  <si>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</si>
  <si>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</si>
  <si>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</si>
  <si>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</si>
  <si>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</si>
  <si>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</si>
  <si>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</si>
  <si>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</si>
  <si>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</si>
  <si>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</si>
  <si>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</si>
  <si>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</si>
  <si>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</si>
  <si>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</si>
  <si>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</si>
  <si>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</si>
  <si>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</si>
  <si>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</si>
  <si>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</si>
  <si>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</si>
  <si>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</si>
  <si>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</si>
  <si>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</si>
  <si>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</si>
  <si>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</si>
  <si>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</si>
  <si>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</si>
  <si>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</si>
  <si>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</si>
  <si>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</si>
  <si>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</si>
  <si>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</si>
  <si>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</si>
  <si>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</si>
  <si>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</si>
  <si>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</si>
  <si>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</si>
  <si>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</si>
  <si>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</si>
  <si>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</si>
  <si>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</si>
  <si>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</si>
  <si>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</si>
  <si>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</si>
  <si>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</si>
  <si>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</si>
  <si>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</si>
  <si>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</si>
  <si>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</si>
  <si>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</si>
  <si>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</si>
  <si>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</si>
  <si>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</si>
  <si>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</si>
  <si>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</si>
  <si>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</si>
  <si>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</si>
  <si>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</si>
  <si>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</si>
  <si>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</si>
  <si>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</si>
  <si>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</si>
  <si>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</si>
  <si>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</si>
  <si>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</si>
  <si>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</si>
  <si>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</si>
  <si>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</si>
  <si>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</si>
  <si>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</si>
  <si>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</si>
  <si>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</si>
  <si>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</si>
  <si>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</si>
  <si>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</si>
  <si>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</si>
  <si>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</si>
  <si>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</si>
  <si>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</si>
  <si>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</si>
  <si>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</si>
  <si>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</si>
  <si>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</si>
  <si>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</si>
  <si>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</si>
  <si>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</si>
  <si>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</si>
  <si>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</si>
  <si>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</si>
  <si>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</si>
  <si>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</si>
  <si>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</si>
  <si>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</si>
  <si>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</si>
  <si>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</si>
  <si>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</si>
  <si>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</si>
  <si>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</si>
  <si>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</si>
  <si>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</si>
  <si>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</si>
  <si>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</si>
  <si>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</si>
  <si>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</si>
  <si>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</si>
  <si>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</si>
  <si>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</si>
  <si>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</si>
  <si>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</si>
  <si>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</si>
  <si>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</si>
  <si>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</si>
  <si>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</si>
  <si>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</si>
  <si>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</si>
  <si>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</si>
  <si>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</si>
  <si>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</si>
  <si>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</si>
  <si>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</si>
  <si>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</si>
  <si>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</si>
  <si>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</si>
  <si>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</si>
  <si>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</si>
  <si>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</si>
  <si>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</si>
  <si>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</si>
  <si>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</si>
  <si>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</si>
  <si>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</si>
  <si>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</si>
  <si>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</si>
  <si>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</si>
  <si>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</si>
  <si>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</si>
  <si>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</si>
  <si>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</si>
  <si>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</si>
  <si>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</si>
  <si>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</si>
  <si>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</si>
  <si>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</si>
  <si>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</si>
  <si>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</si>
  <si>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</si>
  <si>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</si>
  <si>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</si>
  <si>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</si>
  <si>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</si>
  <si>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</si>
  <si>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</si>
  <si>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</si>
  <si>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</si>
  <si>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</si>
  <si>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</si>
  <si>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</si>
  <si>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</si>
  <si>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</si>
  <si>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</si>
  <si>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</si>
  <si>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</si>
  <si>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</si>
  <si>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</si>
  <si>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</si>
  <si>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</si>
  <si>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</si>
  <si>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</si>
  <si>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</si>
  <si>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</si>
  <si>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</si>
  <si>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</si>
  <si>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</si>
  <si>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</si>
  <si>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</si>
  <si>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</si>
  <si>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</si>
  <si>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</si>
  <si>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</si>
  <si>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</si>
  <si>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</si>
  <si>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</si>
  <si>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</si>
  <si>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</si>
  <si>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</si>
  <si>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</si>
  <si>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</si>
  <si>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</si>
  <si>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</si>
  <si>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</si>
  <si>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</si>
  <si>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</si>
  <si>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</si>
  <si>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</si>
  <si>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</si>
  <si>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</si>
  <si>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</si>
  <si>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</si>
  <si>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</si>
  <si>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</si>
  <si>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</si>
  <si>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</si>
  <si>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</si>
  <si>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</si>
  <si>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</si>
  <si>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</si>
  <si>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</si>
  <si>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</si>
  <si>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</si>
  <si>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</si>
  <si>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</si>
  <si>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</si>
  <si>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</si>
  <si>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</si>
  <si>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</si>
  <si>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</si>
  <si>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</si>
  <si>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</si>
  <si>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</si>
  <si>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</si>
  <si>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</si>
  <si>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</si>
  <si>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</si>
  <si>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</si>
  <si>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</si>
  <si>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</si>
  <si>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</si>
  <si>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</si>
  <si>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</si>
  <si>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</si>
  <si>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</si>
  <si>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</si>
  <si>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</si>
  <si>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</si>
  <si>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</si>
  <si>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</si>
  <si>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</si>
  <si>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</si>
  <si>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</si>
  <si>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</si>
  <si>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</si>
  <si>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</si>
  <si>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</si>
  <si>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</si>
  <si>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</si>
  <si>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</si>
  <si>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</si>
  <si>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</si>
  <si>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</si>
  <si>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</si>
  <si>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</si>
  <si>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</si>
  <si>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</si>
  <si>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</si>
  <si>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</si>
  <si>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</si>
  <si>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</si>
  <si>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</si>
  <si>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</si>
  <si>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</si>
  <si>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</si>
  <si>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</si>
  <si>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</si>
  <si>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</si>
  <si>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</si>
  <si>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</si>
  <si>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</si>
  <si>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</si>
  <si>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</si>
  <si>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</si>
  <si>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</si>
  <si>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</si>
  <si>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</si>
  <si>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</si>
  <si>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</si>
  <si>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</si>
  <si>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</si>
  <si>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</si>
  <si>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</si>
  <si>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</si>
  <si>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</si>
  <si>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</si>
  <si>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</si>
  <si>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</si>
  <si>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</si>
  <si>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</si>
  <si>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</si>
  <si>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</si>
  <si>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</si>
  <si>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</si>
  <si>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</si>
  <si>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</si>
  <si>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</si>
  <si>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</si>
  <si>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</si>
  <si>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</si>
  <si>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</si>
  <si>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</si>
  <si>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</si>
  <si>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</si>
  <si>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</si>
  <si>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</si>
  <si>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</si>
  <si>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</si>
  <si>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</si>
  <si>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</si>
  <si>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</si>
  <si>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</si>
  <si>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</si>
  <si>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</si>
  <si>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</si>
  <si>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</si>
  <si>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</si>
  <si>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</si>
  <si>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</si>
  <si>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</si>
  <si>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</si>
  <si>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</si>
  <si>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</si>
  <si>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</si>
  <si>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</si>
  <si>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</si>
  <si>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</si>
  <si>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</si>
  <si>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</si>
  <si>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</si>
  <si>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</si>
  <si>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</si>
  <si>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</si>
  <si>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</si>
  <si>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</si>
  <si>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</si>
  <si>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</si>
  <si>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</si>
  <si>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</si>
  <si>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</si>
  <si>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</si>
  <si>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</si>
  <si>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</si>
  <si>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</si>
  <si>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</si>
  <si>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</si>
  <si>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</si>
  <si>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</si>
  <si>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</si>
  <si>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</si>
  <si>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</si>
  <si>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</si>
  <si>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</si>
  <si>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</si>
  <si>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</si>
  <si>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</si>
  <si>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</si>
  <si>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</si>
  <si>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</si>
  <si>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</si>
  <si>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</si>
  <si>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</si>
  <si>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</si>
  <si>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</si>
  <si>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</si>
  <si>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</si>
  <si>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</si>
  <si>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</si>
  <si>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</si>
  <si>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</si>
  <si>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</si>
  <si>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</si>
  <si>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</si>
  <si>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</si>
  <si>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</si>
  <si>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</si>
  <si>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</si>
  <si>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</si>
  <si>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</si>
  <si>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</si>
  <si>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</si>
  <si>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</si>
  <si>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</si>
  <si>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</si>
  <si>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</si>
  <si>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</si>
  <si>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</si>
  <si>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</si>
  <si>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</si>
  <si>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</si>
  <si>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</si>
  <si>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</si>
  <si>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</si>
  <si>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</si>
  <si>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</si>
  <si>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</si>
  <si>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</si>
  <si>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</si>
  <si>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</si>
  <si>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</si>
  <si>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</si>
  <si>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</si>
  <si>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</si>
  <si>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</si>
  <si>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</si>
  <si>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</si>
  <si>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</si>
  <si>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</si>
  <si>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</si>
  <si>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</si>
  <si>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</si>
  <si>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</si>
  <si>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</si>
  <si>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</si>
  <si>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</si>
  <si>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</si>
  <si>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</si>
  <si>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</si>
  <si>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</si>
  <si>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</si>
  <si>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</si>
  <si>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</si>
  <si>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</si>
  <si>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</si>
  <si>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</si>
  <si>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</si>
  <si>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</si>
  <si>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</si>
  <si>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</si>
  <si>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</si>
  <si>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</si>
  <si>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</si>
  <si>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</si>
  <si>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</si>
  <si>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</si>
  <si>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</si>
  <si>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</si>
  <si>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</si>
  <si>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</si>
  <si>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</si>
  <si>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</si>
  <si>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</si>
  <si>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</si>
  <si>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</si>
  <si>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</si>
  <si>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</si>
  <si>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</si>
  <si>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</si>
  <si>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</si>
  <si>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</si>
  <si>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</si>
  <si>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</si>
  <si>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</si>
  <si>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</si>
  <si>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</si>
  <si>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</si>
  <si>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</si>
  <si>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</si>
  <si>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</si>
  <si>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</si>
  <si>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</si>
  <si>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</si>
  <si>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</si>
  <si>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</si>
  <si>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</si>
  <si>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</si>
  <si>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</si>
  <si>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</si>
  <si>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</si>
  <si>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</si>
  <si>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</si>
  <si>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</si>
  <si>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</si>
  <si>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</si>
  <si>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</si>
  <si>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</si>
  <si>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</si>
  <si>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</si>
  <si>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</si>
  <si>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</si>
  <si>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</si>
  <si>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</si>
  <si>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</si>
  <si>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</si>
  <si>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</si>
  <si>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</si>
  <si>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</si>
  <si>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</si>
  <si>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</si>
  <si>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</si>
  <si>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</si>
  <si>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</si>
  <si>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</si>
  <si>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</si>
  <si>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</si>
  <si>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</si>
  <si>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</si>
  <si>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</si>
  <si>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</si>
  <si>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</si>
  <si>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</si>
  <si>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</si>
  <si>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</si>
  <si>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</si>
  <si>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</si>
  <si>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</si>
  <si>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</si>
  <si>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</si>
  <si>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</si>
  <si>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</si>
  <si>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</si>
  <si>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</si>
  <si>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</si>
  <si>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</si>
  <si>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</si>
  <si>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</si>
  <si>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</si>
  <si>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</si>
  <si>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</si>
  <si>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</si>
  <si>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</si>
  <si>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</si>
  <si>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</si>
  <si>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</si>
  <si>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</si>
  <si>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</si>
  <si>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</si>
  <si>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</si>
  <si>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</si>
  <si>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</si>
  <si>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</si>
  <si>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</si>
  <si>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</si>
  <si>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</si>
  <si>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</si>
  <si>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</si>
  <si>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</si>
  <si>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</si>
  <si>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</si>
  <si>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</si>
  <si>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</si>
  <si>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</si>
  <si>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</si>
  <si>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</si>
  <si>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</si>
  <si>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</si>
  <si>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</si>
  <si>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</si>
  <si>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</si>
  <si>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</si>
  <si>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</si>
  <si>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</si>
  <si>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</si>
  <si>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</si>
  <si>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</si>
  <si>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</si>
  <si>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</si>
  <si>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</si>
  <si>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</si>
  <si>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</si>
  <si>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</si>
  <si>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</si>
  <si>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</si>
  <si>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</si>
  <si>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</si>
  <si>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</si>
  <si>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</si>
  <si>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</si>
  <si>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</si>
  <si>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</si>
  <si>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</si>
  <si>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</si>
  <si>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</si>
  <si>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</si>
  <si>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</si>
  <si>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</si>
  <si>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</si>
  <si>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</si>
  <si>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</si>
  <si>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</si>
  <si>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</si>
  <si>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</si>
  <si>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</si>
  <si>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</si>
  <si>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</si>
  <si>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</si>
  <si>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</si>
  <si>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</si>
  <si>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</si>
  <si>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</si>
  <si>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</si>
  <si>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</si>
  <si>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</si>
  <si>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</si>
  <si>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</si>
  <si>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</si>
  <si>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</si>
  <si>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</si>
  <si>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</si>
  <si>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</si>
  <si>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</si>
  <si>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</si>
  <si>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</si>
  <si>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</si>
  <si>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</si>
  <si>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</si>
  <si>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</si>
  <si>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</si>
  <si>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</si>
  <si>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</si>
  <si>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</si>
  <si>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</si>
  <si>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</si>
  <si>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</si>
  <si>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</si>
  <si>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</si>
  <si>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</si>
  <si>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</si>
  <si>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</si>
  <si>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</si>
  <si>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</si>
  <si>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</si>
  <si>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</si>
  <si>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</si>
  <si>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</si>
  <si>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</si>
  <si>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</si>
  <si>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</si>
  <si>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</si>
  <si>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</si>
  <si>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</si>
  <si>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</si>
  <si>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</si>
  <si>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</si>
  <si>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</si>
  <si>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</si>
  <si>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</si>
  <si>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</si>
  <si>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</si>
  <si>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</si>
  <si>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</si>
  <si>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</si>
  <si>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</si>
  <si>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</si>
  <si>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</si>
  <si>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</si>
  <si>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</si>
  <si>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</si>
  <si>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</si>
  <si>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</si>
  <si>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</si>
  <si>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</si>
  <si>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</si>
  <si>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</si>
  <si>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</si>
  <si>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</si>
  <si>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</si>
  <si>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</si>
  <si>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</si>
  <si>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</si>
  <si>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</si>
  <si>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</si>
  <si>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</si>
  <si>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</si>
  <si>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</si>
  <si>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</si>
  <si>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</si>
  <si>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</si>
  <si>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</si>
  <si>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</si>
  <si>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</si>
  <si>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</si>
  <si>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</si>
  <si>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</si>
  <si>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</si>
  <si>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</si>
  <si>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</si>
  <si>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</si>
  <si>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</si>
  <si>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</si>
  <si>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</si>
  <si>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</si>
  <si>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</si>
  <si>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</si>
  <si>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</si>
  <si>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</si>
  <si>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</si>
  <si>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</si>
  <si>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</si>
  <si>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</si>
  <si>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</si>
  <si>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</si>
  <si>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</si>
  <si>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</si>
  <si>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</si>
  <si>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</si>
  <si>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</si>
  <si>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</si>
  <si>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</si>
  <si>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</si>
  <si>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</si>
  <si>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</si>
  <si>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</si>
  <si>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</si>
  <si>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</si>
  <si>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</si>
  <si>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</si>
  <si>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</si>
  <si>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</si>
  <si>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</si>
  <si>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</si>
  <si>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</si>
  <si>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</si>
  <si>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</si>
  <si>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</si>
  <si>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</si>
  <si>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</si>
  <si>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</si>
  <si>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</si>
  <si>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</si>
  <si>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</si>
  <si>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</si>
  <si>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</si>
  <si>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</si>
  <si>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</si>
  <si>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</si>
  <si>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</si>
  <si>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</si>
  <si>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</si>
  <si>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</si>
  <si>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</si>
  <si>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</si>
  <si>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</si>
  <si>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</si>
  <si>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</si>
  <si>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</si>
  <si>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</si>
  <si>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</si>
  <si>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</si>
  <si>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</si>
  <si>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</si>
  <si>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</si>
  <si>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</si>
  <si>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</si>
  <si>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</si>
  <si>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</si>
  <si>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</si>
  <si>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</si>
  <si>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</si>
  <si>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</si>
  <si>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</si>
  <si>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</si>
  <si>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</si>
  <si>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</si>
  <si>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</si>
  <si>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</si>
  <si>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</si>
  <si>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</si>
  <si>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</si>
  <si>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</si>
  <si>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</si>
  <si>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</si>
  <si>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</si>
  <si>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</si>
  <si>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</si>
  <si>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</si>
  <si>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</si>
  <si>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</si>
  <si>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</si>
  <si>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</si>
  <si>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</si>
  <si>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</si>
  <si>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</si>
  <si>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</si>
  <si>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</si>
  <si>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</si>
  <si>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</si>
  <si>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</si>
  <si>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</si>
  <si>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</si>
  <si>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</si>
  <si>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</si>
  <si>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</si>
  <si>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</si>
  <si>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</si>
  <si>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</si>
  <si>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</si>
  <si>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</si>
  <si>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</si>
  <si>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</si>
  <si>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</si>
  <si>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</si>
  <si>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</si>
  <si>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</si>
  <si>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</si>
  <si>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</si>
  <si>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</si>
  <si>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</si>
  <si>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</si>
  <si>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</si>
  <si>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</si>
  <si>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</si>
  <si>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</si>
  <si>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</si>
  <si>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</si>
  <si>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</si>
  <si>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</si>
  <si>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</si>
  <si>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</si>
  <si>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</si>
  <si>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</si>
  <si>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</si>
  <si>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</si>
  <si>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</si>
  <si>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</si>
  <si>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</si>
  <si>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</si>
  <si>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</si>
  <si>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</si>
  <si>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</si>
  <si>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</si>
  <si>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</si>
  <si>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</si>
  <si>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</si>
  <si>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</si>
  <si>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</si>
  <si>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</si>
  <si>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</si>
  <si>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</si>
  <si>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</si>
  <si>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</si>
  <si>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</si>
  <si>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</si>
  <si>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</si>
  <si>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</si>
  <si>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</si>
  <si>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</si>
  <si>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</si>
  <si>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</si>
  <si>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</si>
  <si>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</si>
  <si>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</si>
  <si>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</si>
  <si>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</si>
  <si>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</si>
  <si>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</si>
  <si>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</si>
  <si>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</si>
  <si>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</si>
  <si>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</si>
  <si>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</si>
  <si>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</si>
  <si>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</si>
  <si>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</si>
  <si>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</si>
  <si>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</si>
  <si>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</si>
  <si>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</si>
  <si>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</si>
  <si>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</si>
  <si>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</si>
  <si>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</si>
  <si>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</si>
  <si>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</si>
  <si>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</si>
  <si>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</si>
  <si>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</si>
  <si>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</si>
  <si>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</si>
  <si>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</si>
  <si>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</si>
  <si>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</si>
  <si>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</si>
  <si>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</si>
  <si>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</si>
  <si>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</si>
  <si>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</si>
  <si>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</si>
  <si>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</si>
  <si>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</si>
  <si>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</si>
  <si>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</si>
  <si>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</si>
  <si>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</si>
  <si>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</si>
  <si>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</si>
  <si>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</si>
  <si>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</si>
  <si>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</si>
  <si>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</si>
  <si>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</si>
  <si>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</si>
  <si>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</si>
  <si>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</si>
  <si>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</si>
  <si>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</si>
  <si>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</si>
  <si>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</si>
  <si>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</si>
  <si>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</si>
  <si>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</si>
  <si>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</si>
  <si>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</si>
  <si>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</si>
  <si>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</si>
  <si>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</si>
  <si>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</si>
  <si>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</si>
  <si>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</si>
  <si>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</si>
  <si>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</si>
  <si>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</si>
  <si>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</si>
  <si>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</si>
  <si>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</si>
  <si>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</si>
  <si>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</si>
  <si>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</si>
  <si>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</si>
  <si>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</si>
  <si>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</si>
  <si>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</si>
  <si>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</si>
  <si>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</si>
  <si>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</si>
  <si>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</si>
  <si>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</si>
  <si>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</si>
  <si>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</si>
  <si>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</si>
  <si>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</si>
  <si>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</si>
  <si>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</si>
  <si>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</si>
  <si>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</si>
  <si>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</si>
  <si>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</si>
  <si>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</si>
  <si>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</si>
  <si>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</si>
  <si>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</si>
  <si>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</si>
  <si>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</si>
  <si>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</si>
  <si>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</si>
  <si>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</si>
  <si>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</si>
  <si>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</si>
  <si>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</si>
  <si>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</si>
  <si>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</si>
  <si>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</si>
  <si>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</si>
  <si>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</si>
  <si>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</si>
  <si>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</si>
  <si>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</si>
  <si>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</si>
  <si>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</si>
  <si>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</si>
  <si>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</si>
  <si>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</si>
  <si>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</si>
  <si>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</si>
  <si>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</si>
  <si>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</si>
  <si>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</si>
  <si>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</si>
  <si>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</si>
  <si>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</si>
  <si>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</si>
  <si>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</si>
  <si>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</si>
  <si>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</si>
  <si>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</si>
  <si>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</si>
  <si>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</si>
  <si>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</si>
  <si>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</si>
  <si>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</si>
  <si>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</si>
  <si>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</si>
  <si>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</si>
  <si>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</si>
  <si>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</si>
  <si>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</si>
  <si>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</si>
  <si>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</si>
  <si>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</si>
  <si>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</si>
  <si>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</si>
  <si>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</si>
  <si>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</si>
  <si>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</si>
  <si>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</si>
  <si>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</si>
  <si>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</si>
  <si>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</si>
  <si>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</si>
  <si>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</si>
  <si>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</si>
  <si>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</si>
  <si>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</si>
  <si>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</si>
  <si>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</si>
  <si>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</si>
  <si>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</si>
  <si>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</si>
  <si>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</si>
  <si>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</si>
  <si>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</si>
  <si>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</si>
  <si>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</si>
  <si>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</si>
  <si>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</si>
  <si>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</si>
  <si>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</si>
  <si>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</si>
  <si>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</si>
  <si>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</si>
  <si>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</si>
  <si>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</si>
  <si>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</si>
  <si>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</si>
  <si>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</si>
  <si>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</si>
  <si>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</si>
  <si>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</si>
  <si>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</si>
  <si>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</si>
  <si>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</si>
  <si>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</si>
  <si>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</si>
  <si>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</si>
  <si>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</si>
  <si>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</si>
  <si>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</si>
  <si>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</si>
  <si>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</si>
  <si>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</si>
  <si>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</si>
  <si>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</si>
  <si>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</si>
  <si>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</si>
  <si>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</si>
  <si>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</si>
  <si>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</si>
  <si>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</si>
  <si>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</si>
  <si>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</si>
  <si>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</si>
  <si>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</si>
  <si>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</si>
  <si>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</si>
  <si>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</si>
  <si>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</si>
  <si>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</si>
  <si>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</si>
  <si>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</si>
  <si>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</si>
  <si>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</si>
  <si>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</si>
  <si>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</si>
  <si>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</si>
  <si>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</si>
  <si>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</si>
  <si>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</si>
  <si>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</si>
  <si>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</si>
  <si>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</si>
  <si>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</si>
  <si>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</si>
  <si>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</si>
  <si>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</si>
  <si>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</si>
  <si>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</si>
  <si>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</si>
  <si>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</si>
  <si>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</si>
  <si>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</si>
  <si>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</si>
  <si>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</si>
  <si>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</si>
  <si>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</si>
  <si>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</si>
  <si>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</si>
  <si>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</si>
  <si>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</si>
  <si>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</si>
  <si>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</si>
  <si>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</si>
  <si>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</si>
  <si>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</si>
  <si>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</si>
  <si>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</si>
  <si>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</si>
  <si>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</si>
  <si>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</si>
  <si>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</si>
  <si>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</si>
  <si>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</si>
  <si>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</si>
  <si>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</si>
  <si>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</si>
  <si>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</si>
  <si>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</si>
  <si>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</si>
  <si>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</si>
  <si>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</si>
  <si>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</si>
  <si>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</si>
  <si>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</si>
  <si>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</si>
  <si>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</si>
  <si>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</si>
  <si>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</si>
  <si>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</si>
  <si>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</si>
  <si>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</si>
  <si>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</si>
  <si>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</si>
  <si>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</si>
  <si>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</si>
  <si>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</si>
  <si>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</si>
  <si>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</si>
  <si>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</si>
  <si>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</si>
  <si>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</si>
  <si>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</si>
  <si>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</si>
  <si>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</si>
  <si>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</si>
  <si>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</si>
  <si>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</si>
  <si>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</si>
  <si>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</si>
  <si>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</si>
  <si>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</si>
  <si>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</si>
  <si>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</si>
  <si>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</si>
  <si>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</si>
  <si>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</si>
  <si>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</si>
  <si>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</si>
  <si>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</si>
  <si>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</si>
  <si>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</si>
  <si>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</si>
  <si>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</si>
  <si>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</si>
  <si>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</si>
  <si>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</si>
  <si>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</si>
  <si>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</si>
  <si>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</si>
  <si>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</si>
  <si>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</si>
  <si>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</si>
  <si>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</si>
  <si>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</si>
  <si>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</si>
  <si>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</si>
  <si>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</si>
  <si>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</si>
  <si>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</si>
  <si>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</si>
  <si>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</si>
  <si>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</si>
  <si>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</si>
  <si>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</si>
  <si>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</si>
  <si>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</si>
  <si>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</si>
  <si>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</si>
  <si>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</si>
  <si>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</si>
  <si>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</si>
  <si>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</si>
  <si>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</si>
  <si>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</si>
  <si>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</si>
  <si>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</si>
  <si>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</si>
  <si>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</si>
  <si>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</si>
  <si>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</si>
  <si>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</si>
  <si>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</si>
  <si>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</si>
  <si>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</si>
  <si>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</si>
  <si>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</si>
  <si>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</si>
  <si>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</si>
  <si>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</si>
  <si>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</si>
  <si>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</si>
  <si>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</si>
  <si>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</si>
  <si>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</si>
  <si>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</si>
  <si>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</si>
  <si>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</si>
  <si>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</si>
  <si>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</si>
  <si>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</si>
  <si>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</si>
  <si>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</si>
  <si>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</si>
  <si>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</si>
  <si>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</si>
  <si>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</si>
  <si>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</si>
  <si>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</si>
  <si>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</si>
  <si>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</si>
  <si>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</si>
  <si>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</si>
  <si>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</si>
  <si>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</si>
  <si>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</si>
  <si>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</si>
  <si>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</si>
  <si>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</si>
  <si>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</si>
  <si>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</si>
  <si>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</si>
  <si>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</si>
  <si>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</si>
  <si>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</si>
  <si>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</si>
  <si>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</si>
  <si>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</si>
  <si>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</si>
  <si>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</si>
  <si>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</si>
  <si>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</si>
  <si>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</si>
  <si>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</si>
  <si>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</si>
  <si>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</si>
  <si>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</si>
  <si>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</si>
  <si>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</si>
  <si>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</si>
  <si>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</si>
  <si>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</si>
  <si>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</si>
  <si>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</si>
  <si>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</si>
  <si>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</si>
  <si>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</si>
  <si>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</si>
  <si>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</si>
  <si>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</si>
  <si>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</si>
  <si>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</si>
  <si>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</si>
  <si>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</si>
  <si>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</si>
  <si>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</si>
  <si>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</si>
  <si>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</si>
  <si>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</si>
  <si>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</si>
  <si>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</si>
  <si>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</si>
  <si>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</si>
  <si>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</si>
  <si>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</si>
  <si>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</si>
  <si>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</si>
  <si>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</si>
  <si>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</si>
  <si>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</si>
  <si>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</si>
  <si>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</si>
  <si>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</si>
  <si>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</si>
  <si>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</si>
  <si>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</si>
  <si>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</si>
  <si>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</si>
  <si>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</si>
  <si>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</si>
  <si>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</si>
  <si>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</si>
  <si>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</si>
  <si>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</si>
  <si>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</si>
  <si>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</si>
  <si>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</si>
  <si>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</si>
  <si>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</si>
  <si>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</si>
  <si>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</si>
  <si>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</si>
  <si>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</si>
  <si>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</si>
  <si>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</si>
  <si>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</si>
  <si>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</si>
  <si>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</si>
  <si>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</si>
  <si>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</si>
  <si>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</si>
  <si>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</si>
  <si>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</si>
  <si>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</si>
  <si>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</si>
  <si>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</si>
  <si>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</si>
  <si>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</si>
  <si>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</si>
  <si>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</si>
  <si>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</si>
  <si>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</si>
  <si>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</si>
  <si>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</si>
  <si>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</si>
  <si>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</si>
  <si>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</si>
  <si>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</si>
  <si>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</si>
  <si>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</si>
  <si>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</si>
  <si>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</si>
  <si>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</si>
  <si>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</si>
  <si>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</si>
  <si>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</si>
  <si>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</si>
  <si>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</si>
  <si>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</si>
  <si>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</si>
  <si>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</si>
  <si>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</si>
  <si>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</si>
  <si>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</si>
  <si>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</si>
  <si>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</si>
  <si>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</si>
  <si>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</si>
  <si>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</si>
  <si>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</si>
  <si>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</si>
  <si>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</si>
  <si>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</si>
  <si>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</si>
  <si>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</si>
  <si>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</si>
  <si>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</si>
  <si>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</si>
  <si>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</si>
  <si>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</si>
  <si>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</si>
  <si>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</si>
  <si>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</si>
  <si>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</si>
  <si>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</si>
  <si>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</si>
  <si>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</si>
  <si>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</si>
  <si>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</si>
  <si>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</si>
  <si>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</si>
  <si>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</si>
  <si>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</si>
  <si>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</si>
  <si>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</si>
  <si>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</si>
  <si>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</si>
  <si>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</si>
  <si>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</si>
  <si>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</si>
  <si>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</si>
  <si>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</si>
  <si>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</si>
  <si>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</si>
  <si>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</si>
  <si>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</si>
  <si>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</si>
  <si>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</si>
  <si>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</si>
  <si>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</si>
  <si>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</si>
  <si>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</si>
  <si>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</si>
  <si>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</si>
  <si>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</si>
  <si>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</si>
  <si>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</si>
  <si>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</si>
  <si>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</si>
  <si>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</si>
  <si>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</si>
  <si>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</si>
  <si>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</si>
  <si>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</si>
  <si>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</si>
  <si>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</si>
  <si>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</si>
  <si>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</si>
  <si>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</si>
  <si>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</si>
  <si>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</si>
  <si>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</si>
  <si>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</si>
  <si>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</si>
  <si>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</si>
  <si>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</si>
  <si>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</si>
  <si>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</si>
  <si>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</si>
  <si>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</si>
  <si>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</si>
  <si>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</si>
  <si>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</si>
  <si>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</si>
  <si>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</si>
  <si>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</si>
  <si>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</si>
  <si>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</si>
  <si>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</si>
  <si>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</si>
  <si>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</si>
  <si>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</si>
  <si>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</si>
  <si>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</si>
  <si>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</si>
  <si>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</si>
  <si>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</si>
  <si>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</si>
  <si>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</si>
  <si>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</si>
  <si>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</si>
  <si>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</si>
  <si>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</si>
  <si>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</si>
  <si>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</si>
  <si>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</si>
  <si>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</si>
  <si>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</si>
  <si>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</si>
  <si>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</si>
  <si>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</si>
  <si>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</si>
  <si>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</si>
  <si>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</si>
  <si>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</si>
  <si>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</si>
  <si>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</si>
  <si>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</si>
  <si>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</si>
  <si>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</si>
  <si>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</si>
  <si>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</si>
  <si>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</si>
  <si>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</si>
  <si>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</si>
  <si>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</si>
  <si>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</si>
  <si>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</si>
  <si>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</si>
  <si>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</si>
  <si>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</si>
  <si>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</si>
  <si>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</si>
  <si>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</si>
  <si>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</si>
  <si>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</si>
  <si>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</si>
  <si>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</si>
  <si>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</si>
  <si>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</si>
  <si>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</si>
  <si>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</si>
  <si>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</si>
  <si>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</si>
  <si>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</si>
  <si>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</si>
  <si>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</si>
  <si>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</si>
  <si>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</si>
  <si>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</si>
  <si>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</si>
  <si>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</si>
  <si>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</si>
  <si>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</si>
  <si>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</si>
  <si>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</si>
  <si>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</si>
  <si>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</si>
  <si>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</si>
  <si>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</si>
  <si>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</si>
  <si>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</si>
  <si>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</si>
  <si>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</si>
  <si>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</si>
  <si>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</si>
  <si>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</si>
  <si>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</si>
  <si>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</si>
  <si>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</si>
  <si>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</si>
  <si>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</si>
  <si>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</si>
  <si>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</si>
  <si>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</si>
  <si>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</si>
  <si>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</si>
  <si>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</si>
  <si>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</si>
  <si>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</si>
  <si>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</si>
  <si>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</si>
  <si>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</si>
  <si>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</si>
  <si>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</si>
  <si>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</si>
  <si>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</si>
  <si>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</si>
  <si>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</si>
  <si>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</si>
  <si>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</si>
  <si>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</si>
  <si>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</si>
  <si>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</si>
  <si>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</si>
  <si>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</si>
  <si>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</si>
  <si>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</si>
  <si>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</si>
  <si>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</si>
  <si>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</si>
  <si>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</si>
  <si>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</si>
  <si>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</si>
  <si>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</si>
  <si>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</si>
  <si>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</si>
  <si>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</si>
  <si>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</si>
  <si>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</si>
  <si>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</si>
  <si>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</si>
  <si>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</si>
  <si>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</si>
  <si>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</si>
  <si>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</si>
  <si>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</si>
  <si>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</si>
  <si>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</si>
  <si>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</si>
  <si>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</si>
  <si>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</si>
  <si>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</si>
  <si>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</si>
  <si>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</si>
  <si>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</si>
  <si>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</si>
  <si>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</si>
  <si>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</si>
  <si>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</si>
  <si>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</si>
  <si>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</si>
  <si>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</si>
  <si>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</si>
  <si>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</si>
  <si>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</si>
  <si>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</si>
  <si>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</si>
  <si>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</si>
  <si>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</si>
  <si>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</si>
  <si>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</si>
  <si>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</si>
  <si>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</si>
  <si>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</si>
  <si>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</si>
  <si>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</si>
  <si>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</si>
  <si>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</si>
  <si>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</si>
  <si>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</si>
  <si>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</si>
  <si>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</si>
  <si>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</si>
  <si>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</si>
  <si>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</si>
  <si>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</si>
  <si>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</si>
  <si>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</si>
  <si>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</si>
  <si>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</si>
  <si>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</si>
  <si>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</si>
  <si>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</si>
  <si>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</si>
  <si>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</si>
  <si>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</si>
  <si>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</si>
  <si>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</si>
  <si>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</si>
  <si>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</si>
  <si>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</si>
  <si>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</si>
  <si>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</si>
  <si>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</si>
  <si>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</si>
  <si>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</si>
  <si>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</si>
  <si>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</si>
  <si>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</si>
  <si>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</si>
  <si>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</si>
  <si>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</si>
  <si>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</si>
  <si>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</si>
  <si>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</si>
  <si>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</si>
  <si>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</si>
  <si>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</si>
  <si>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</si>
  <si>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</si>
  <si>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</si>
  <si>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</si>
  <si>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</si>
  <si>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</si>
  <si>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</si>
  <si>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</si>
  <si>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</si>
  <si>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</si>
  <si>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</si>
  <si>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</si>
  <si>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</si>
  <si>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</si>
  <si>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</si>
  <si>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</si>
  <si>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</si>
  <si>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</si>
  <si>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</si>
  <si>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</si>
  <si>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</si>
  <si>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</si>
  <si>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</si>
  <si>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</si>
  <si>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</si>
  <si>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</si>
  <si>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</si>
  <si>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</si>
  <si>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</si>
  <si>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</si>
  <si>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</si>
  <si>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</si>
  <si>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</si>
  <si>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</si>
  <si>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</si>
  <si>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</si>
  <si>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</si>
  <si>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</si>
  <si>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</si>
  <si>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</si>
  <si>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</si>
  <si>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</si>
  <si>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</si>
  <si>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</si>
  <si>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</si>
  <si>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</si>
  <si>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</si>
  <si>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</si>
  <si>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</si>
  <si>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</si>
  <si>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</si>
  <si>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</si>
  <si>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</si>
  <si>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</si>
  <si>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</si>
  <si>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</si>
  <si>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</si>
  <si>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</si>
  <si>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</si>
  <si>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</si>
  <si>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</si>
  <si>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</si>
  <si>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</si>
  <si>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</si>
  <si>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</si>
  <si>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</si>
  <si>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</si>
  <si>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</si>
  <si>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</si>
  <si>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</si>
  <si>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</si>
  <si>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</si>
  <si>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</si>
  <si>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</si>
  <si>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</si>
  <si>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</si>
  <si>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</si>
  <si>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</si>
  <si>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</si>
  <si>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</si>
  <si>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</si>
  <si>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</si>
  <si>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</si>
  <si>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</si>
  <si>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</si>
  <si>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</si>
  <si>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</si>
  <si>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</si>
  <si>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</si>
  <si>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</si>
  <si>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</si>
  <si>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</si>
  <si>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</si>
  <si>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</si>
  <si>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</si>
  <si>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</si>
  <si>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</si>
  <si>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</si>
  <si>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</si>
  <si>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</si>
  <si>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</si>
  <si>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</si>
  <si>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</si>
  <si>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</si>
  <si>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</si>
  <si>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</si>
  <si>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</si>
  <si>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</si>
  <si>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</si>
  <si>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</si>
  <si>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</si>
  <si>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</si>
  <si>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</si>
  <si>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</si>
  <si>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</si>
  <si>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</si>
  <si>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</si>
  <si>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</si>
  <si>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</si>
  <si>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</si>
  <si>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</si>
  <si>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</si>
  <si>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</si>
  <si>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</si>
  <si>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</si>
  <si>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</si>
  <si>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</si>
  <si>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</si>
  <si>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</si>
  <si>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</si>
  <si>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</si>
  <si>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</si>
  <si>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</si>
  <si>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</si>
  <si>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</si>
  <si>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</si>
  <si>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</si>
  <si>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</si>
  <si>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</si>
  <si>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</si>
  <si>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</si>
  <si>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</si>
  <si>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</si>
  <si>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</si>
  <si>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</si>
  <si>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</si>
  <si>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</si>
  <si>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</si>
  <si>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</si>
  <si>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</si>
  <si>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</si>
  <si>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</si>
  <si>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</si>
  <si>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</si>
  <si>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</si>
  <si>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</si>
  <si>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</si>
  <si>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</si>
  <si>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</si>
  <si>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</si>
  <si>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</si>
  <si>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</si>
  <si>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</si>
  <si>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</si>
  <si>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</si>
  <si>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</si>
  <si>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</si>
  <si>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</si>
  <si>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</si>
  <si>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</si>
  <si>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</si>
  <si>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</si>
  <si>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</si>
  <si>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</si>
  <si>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</si>
  <si>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</si>
  <si>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</si>
  <si>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</si>
  <si>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</si>
  <si>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</si>
  <si>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</si>
  <si>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</si>
  <si>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</si>
  <si>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</si>
  <si>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</si>
  <si>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</si>
  <si>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</si>
  <si>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</si>
  <si>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</si>
  <si>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</si>
  <si>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</si>
  <si>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</si>
  <si>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</si>
  <si>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</si>
  <si>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</si>
  <si>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</si>
  <si>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</si>
  <si>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</si>
  <si>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</si>
  <si>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</si>
  <si>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</si>
  <si>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</si>
  <si>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</si>
  <si>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</si>
  <si>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</si>
  <si>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</si>
  <si>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</si>
  <si>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</si>
  <si>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</si>
  <si>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</si>
  <si>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</si>
  <si>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</si>
  <si>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</si>
  <si>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</si>
  <si>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</si>
  <si>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</si>
  <si>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</si>
  <si>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</si>
  <si>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</si>
  <si>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</si>
  <si>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</si>
  <si>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</si>
  <si>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</si>
  <si>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</si>
  <si>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</si>
  <si>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</si>
  <si>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</si>
  <si>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</si>
  <si>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</si>
  <si>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</si>
  <si>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</si>
  <si>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</si>
  <si>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</si>
  <si>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</si>
  <si>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</si>
  <si>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</si>
  <si>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</si>
  <si>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</si>
  <si>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</si>
  <si>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</si>
  <si>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</si>
  <si>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</si>
  <si>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</si>
  <si>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</si>
  <si>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</si>
  <si>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</si>
  <si>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</si>
  <si>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</si>
  <si>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</si>
  <si>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</si>
  <si>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</si>
  <si>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</si>
  <si>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</si>
  <si>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</si>
  <si>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</si>
  <si>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</si>
  <si>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</si>
  <si>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</si>
  <si>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</si>
  <si>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</si>
  <si>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</si>
  <si>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</si>
  <si>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</si>
  <si>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</si>
  <si>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</si>
  <si>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</si>
  <si>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</si>
  <si>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</si>
  <si>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</si>
  <si>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</si>
  <si>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</si>
  <si>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</si>
  <si>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</si>
  <si>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</si>
  <si>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</si>
  <si>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</si>
  <si>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</si>
  <si>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</si>
  <si>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</si>
  <si>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</si>
  <si>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</si>
  <si>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</si>
  <si>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</si>
  <si>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</si>
  <si>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</si>
  <si>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</si>
  <si>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</si>
  <si>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</si>
  <si>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</si>
  <si>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</si>
  <si>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</si>
  <si>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</si>
  <si>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</si>
  <si>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</si>
  <si>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</si>
  <si>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</si>
  <si>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</si>
  <si>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</si>
  <si>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</si>
  <si>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</si>
  <si>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</si>
  <si>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</si>
  <si>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</si>
  <si>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</si>
  <si>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</si>
  <si>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</si>
  <si>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</si>
  <si>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</si>
  <si>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</si>
  <si>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</si>
  <si>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</si>
  <si>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</si>
  <si>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</si>
  <si>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</si>
  <si>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</si>
  <si>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</si>
  <si>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</si>
  <si>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</si>
  <si>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</si>
  <si>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</si>
  <si>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</si>
  <si>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</si>
  <si>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</si>
  <si>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</si>
  <si>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</si>
  <si>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</si>
  <si>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</si>
  <si>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</si>
  <si>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</si>
  <si>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</si>
  <si>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</si>
  <si>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</si>
  <si>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</si>
  <si>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</si>
  <si>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</si>
  <si>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</si>
  <si>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</si>
  <si>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</si>
  <si>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</si>
  <si>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</si>
  <si>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</si>
  <si>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</si>
  <si>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</si>
  <si>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</si>
  <si>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</si>
  <si>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</si>
  <si>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</si>
  <si>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</si>
  <si>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</si>
  <si>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</si>
  <si>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</si>
  <si>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</si>
  <si>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</si>
  <si>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</si>
  <si>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</si>
  <si>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</si>
  <si>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</si>
  <si>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</si>
  <si>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</si>
  <si>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</si>
  <si>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</si>
  <si>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</si>
  <si>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</si>
  <si>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</si>
  <si>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</si>
  <si>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</si>
  <si>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</si>
  <si>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</si>
  <si>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</si>
  <si>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</si>
  <si>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</si>
  <si>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</si>
  <si>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</si>
  <si>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</si>
  <si>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</si>
  <si>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</si>
  <si>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</si>
  <si>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</si>
  <si>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</si>
  <si>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</si>
  <si>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</si>
  <si>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</si>
  <si>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</si>
  <si>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</si>
  <si>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</si>
  <si>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</si>
  <si>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</si>
  <si>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</si>
  <si>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</si>
  <si>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</si>
  <si>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</si>
  <si>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</si>
  <si>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</si>
  <si>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</si>
  <si>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</si>
  <si>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</si>
  <si>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</si>
  <si>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</si>
  <si>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</si>
  <si>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</si>
  <si>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</si>
  <si>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</si>
  <si>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</si>
  <si>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</si>
  <si>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</si>
  <si>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</si>
  <si>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</si>
  <si>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</si>
  <si>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</si>
  <si>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</si>
  <si>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</si>
  <si>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</si>
  <si>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</si>
  <si>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</si>
  <si>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</si>
  <si>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</si>
  <si>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</si>
  <si>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</si>
  <si>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</si>
  <si>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</si>
  <si>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</si>
  <si>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</si>
  <si>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</si>
  <si>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</si>
  <si>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</si>
  <si>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</si>
  <si>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</si>
  <si>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</si>
  <si>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</si>
  <si>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</si>
  <si>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</si>
  <si>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</si>
  <si>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</si>
  <si>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</si>
  <si>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</si>
  <si>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</si>
  <si>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</si>
  <si>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</si>
  <si>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</si>
  <si>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</si>
  <si>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</si>
  <si>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</si>
  <si>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</si>
  <si>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</si>
  <si>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</si>
  <si>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</si>
  <si>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</si>
  <si>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</si>
  <si>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</si>
  <si>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</si>
  <si>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</si>
  <si>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</si>
  <si>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</si>
  <si>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</si>
  <si>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</si>
  <si>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</si>
  <si>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</si>
  <si>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</si>
  <si>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</si>
  <si>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</si>
  <si>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</si>
  <si>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</si>
  <si>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</si>
  <si>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</si>
  <si>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</si>
  <si>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</si>
  <si>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</si>
  <si>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</si>
  <si>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</si>
  <si>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</si>
  <si>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</si>
  <si>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</si>
  <si>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</si>
  <si>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</si>
  <si>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</si>
  <si>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</si>
  <si>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</si>
  <si>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</si>
  <si>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</si>
  <si>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</si>
  <si>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</si>
  <si>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</si>
  <si>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</si>
  <si>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</si>
  <si>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</si>
  <si>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</si>
  <si>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</si>
  <si>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</si>
  <si>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</si>
  <si>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</si>
  <si>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</si>
  <si>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</si>
  <si>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</si>
  <si>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</si>
  <si>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</si>
  <si>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</si>
  <si>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</si>
  <si>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</si>
  <si>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</si>
  <si>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</si>
  <si>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</si>
  <si>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</si>
  <si>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</si>
  <si>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</si>
  <si>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</si>
  <si>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</si>
  <si>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</si>
  <si>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</si>
  <si>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</si>
  <si>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</si>
  <si>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</si>
  <si>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</si>
  <si>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</si>
  <si>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</si>
  <si>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</si>
  <si>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</si>
  <si>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</si>
  <si>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</si>
  <si>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</si>
  <si>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</si>
  <si>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</si>
  <si>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</si>
  <si>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</si>
  <si>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</si>
  <si>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</si>
  <si>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</si>
  <si>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</si>
  <si>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</si>
  <si>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</si>
  <si>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</si>
  <si>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</si>
  <si>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</si>
  <si>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</si>
  <si>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</si>
  <si>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</si>
  <si>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</si>
  <si>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</si>
  <si>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</si>
  <si>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</si>
  <si>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</si>
  <si>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</si>
  <si>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</si>
  <si>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</si>
  <si>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</si>
  <si>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</si>
  <si>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</si>
  <si>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</si>
  <si>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</si>
  <si>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</si>
  <si>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</si>
  <si>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</si>
  <si>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</si>
  <si>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</si>
  <si>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</si>
  <si>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</si>
  <si>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</si>
  <si>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</si>
  <si>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</si>
  <si>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</si>
  <si>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</si>
  <si>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</si>
  <si>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</si>
  <si>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</si>
  <si>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</si>
  <si>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</si>
  <si>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</si>
  <si>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</si>
  <si>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</si>
  <si>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</si>
  <si>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</si>
  <si>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</si>
  <si>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</si>
  <si>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</si>
  <si>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</si>
  <si>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</si>
  <si>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</si>
  <si>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</si>
  <si>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</si>
  <si>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</si>
  <si>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</si>
  <si>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</si>
  <si>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</si>
  <si>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</si>
  <si>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</si>
  <si>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</si>
  <si>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</si>
  <si>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</si>
  <si>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</si>
  <si>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</si>
  <si>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</si>
  <si>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</si>
  <si>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</si>
  <si>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</si>
  <si>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</si>
  <si>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</si>
  <si>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</si>
  <si>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</si>
  <si>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</si>
  <si>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</si>
  <si>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</si>
  <si>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</si>
  <si>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</si>
  <si>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</si>
  <si>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</si>
  <si>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</si>
  <si>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</si>
  <si>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</si>
  <si>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</si>
  <si>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</si>
  <si>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</si>
  <si>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</si>
  <si>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</si>
  <si>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</si>
  <si>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</si>
  <si>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</si>
  <si>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</si>
  <si>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</si>
  <si>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</si>
  <si>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</si>
  <si>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</si>
  <si>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</si>
  <si>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</si>
  <si>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</si>
  <si>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</si>
  <si>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</si>
  <si>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</si>
  <si>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</si>
  <si>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</si>
  <si>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</si>
  <si>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</si>
  <si>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</si>
  <si>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</si>
  <si>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</si>
  <si>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</si>
  <si>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</si>
  <si>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</si>
  <si>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</si>
  <si>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</si>
  <si>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</si>
  <si>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</si>
  <si>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</si>
  <si>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</si>
  <si>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</si>
  <si>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</si>
  <si>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</si>
  <si>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</si>
  <si>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</si>
  <si>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</si>
  <si>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</si>
  <si>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</si>
  <si>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</si>
  <si>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</si>
  <si>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</si>
  <si>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</si>
  <si>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</si>
  <si>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</si>
  <si>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</si>
  <si>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</si>
  <si>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</si>
  <si>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</si>
  <si>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</si>
  <si>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</si>
  <si>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</si>
  <si>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</si>
  <si>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</si>
  <si>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</si>
  <si>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</si>
  <si>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</si>
  <si>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</si>
  <si>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</si>
  <si>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</si>
  <si>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</si>
  <si>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</si>
  <si>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</si>
  <si>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</si>
  <si>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</si>
  <si>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</si>
  <si>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</si>
  <si>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</si>
  <si>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</si>
  <si>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</si>
  <si>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</si>
  <si>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</si>
  <si>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</si>
  <si>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</si>
  <si>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</si>
  <si>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</si>
  <si>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</si>
  <si>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</si>
  <si>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</si>
  <si>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</si>
  <si>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</si>
  <si>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</si>
  <si>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</si>
  <si>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</si>
  <si>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</si>
  <si>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</si>
  <si>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</si>
  <si>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</si>
  <si>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</si>
  <si>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</si>
  <si>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</si>
  <si>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</si>
  <si>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</si>
  <si>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</si>
  <si>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</si>
  <si>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</si>
  <si>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</si>
  <si>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</si>
  <si>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</si>
  <si>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</si>
  <si>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</si>
  <si>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</si>
  <si>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</si>
  <si>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</si>
  <si>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</si>
  <si>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</si>
  <si>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</si>
  <si>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</si>
  <si>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</si>
  <si>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</si>
  <si>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</si>
  <si>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</si>
  <si>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</si>
  <si>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</si>
  <si>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</si>
  <si>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</si>
  <si>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</si>
  <si>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</si>
  <si>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</si>
  <si>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</si>
  <si>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</si>
  <si>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</si>
  <si>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</si>
  <si>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</si>
  <si>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</si>
  <si>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</si>
  <si>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</si>
  <si>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</si>
  <si>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</si>
  <si>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</si>
  <si>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</si>
  <si>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</si>
  <si>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</si>
  <si>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</si>
  <si>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</si>
  <si>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</si>
  <si>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</si>
  <si>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</si>
  <si>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</si>
  <si>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</si>
  <si>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</si>
  <si>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</si>
  <si>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</si>
  <si>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</si>
  <si>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</si>
  <si>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</si>
  <si>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</si>
  <si>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</si>
  <si>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</si>
  <si>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</si>
  <si>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</si>
  <si>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</si>
  <si>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</si>
  <si>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</si>
  <si>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</si>
  <si>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</si>
  <si>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</si>
  <si>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</si>
  <si>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</si>
  <si>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</si>
  <si>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</si>
  <si>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</si>
  <si>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</si>
  <si>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</si>
  <si>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</si>
  <si>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</si>
  <si>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</si>
  <si>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</si>
  <si>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</si>
  <si>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</si>
  <si>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</si>
  <si>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</si>
  <si>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</si>
  <si>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</si>
  <si>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</si>
  <si>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</si>
  <si>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</si>
  <si>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</si>
  <si>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</si>
  <si>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</si>
  <si>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</si>
  <si>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</si>
  <si>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</si>
  <si>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</si>
  <si>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</si>
  <si>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</si>
  <si>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</si>
  <si>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</si>
  <si>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</si>
  <si>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</si>
  <si>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</si>
  <si>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</si>
  <si>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</si>
  <si>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</si>
  <si>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</si>
  <si>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</si>
  <si>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</si>
  <si>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</si>
  <si>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</si>
  <si>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</si>
  <si>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</si>
  <si>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</si>
  <si>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</si>
  <si>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</si>
  <si>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</si>
  <si>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</si>
  <si>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</si>
  <si>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</si>
  <si>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</si>
  <si>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</si>
  <si>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</si>
  <si>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</si>
  <si>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</si>
  <si>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</si>
  <si>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</si>
  <si>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</si>
  <si>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</si>
  <si>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</si>
  <si>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</si>
  <si>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</si>
  <si>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</si>
  <si>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</si>
  <si>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</si>
  <si>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</si>
  <si>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</si>
  <si>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</si>
  <si>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</si>
  <si>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</si>
  <si>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</si>
  <si>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</si>
  <si>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</si>
  <si>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</si>
  <si>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</si>
  <si>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</si>
  <si>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</si>
  <si>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</si>
  <si>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</si>
  <si>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</si>
  <si>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</si>
  <si>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</si>
  <si>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</si>
  <si>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</si>
  <si>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</si>
  <si>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</si>
  <si>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</si>
  <si>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</si>
  <si>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</si>
  <si>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</si>
  <si>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</si>
  <si>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</si>
  <si>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</si>
  <si>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</si>
  <si>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</si>
  <si>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</si>
  <si>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</si>
  <si>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</si>
  <si>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</si>
  <si>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</si>
  <si>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</si>
  <si>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</si>
  <si>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</si>
  <si>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</si>
  <si>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</si>
  <si>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</si>
  <si>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</si>
  <si>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</si>
  <si>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</si>
  <si>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</si>
  <si>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</si>
  <si>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</si>
  <si>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</si>
  <si>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</si>
  <si>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</si>
  <si>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</si>
  <si>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</si>
  <si>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</si>
  <si>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</si>
  <si>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</si>
  <si>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</si>
  <si>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</si>
  <si>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</si>
  <si>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</si>
  <si>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</si>
  <si>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</si>
  <si>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</si>
  <si>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</si>
  <si>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</si>
  <si>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</si>
  <si>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</si>
  <si>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</si>
  <si>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</si>
  <si>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</si>
  <si>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</si>
  <si>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</si>
  <si>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</si>
  <si>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</si>
  <si>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</si>
  <si>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</si>
  <si>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</si>
  <si>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</si>
  <si>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</si>
  <si>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</si>
  <si>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</si>
  <si>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</si>
  <si>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</si>
  <si>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</si>
  <si>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</si>
  <si>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</si>
  <si>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</si>
  <si>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</si>
  <si>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</si>
  <si>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</si>
  <si>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</si>
  <si>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</si>
  <si>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</si>
  <si>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</si>
  <si>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</si>
  <si>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</si>
  <si>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</si>
  <si>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</si>
  <si>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</si>
  <si>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</si>
  <si>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</si>
  <si>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</si>
  <si>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</si>
  <si>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</si>
  <si>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</si>
  <si>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</si>
  <si>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</si>
  <si>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</si>
  <si>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</si>
  <si>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</si>
  <si>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</si>
  <si>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</si>
  <si>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</si>
  <si>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</si>
  <si>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</si>
  <si>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</si>
  <si>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</si>
  <si>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</si>
  <si>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</si>
  <si>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</si>
  <si>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</si>
  <si>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</si>
  <si>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</si>
  <si>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</si>
  <si>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</si>
  <si>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</si>
  <si>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</si>
  <si>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</si>
  <si>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</si>
  <si>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</si>
  <si>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</si>
  <si>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</si>
  <si>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</si>
  <si>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</si>
  <si>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</si>
  <si>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</si>
  <si>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</si>
  <si>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</si>
  <si>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</si>
  <si>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</si>
  <si>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</si>
  <si>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</si>
  <si>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</si>
  <si>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</si>
  <si>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</si>
  <si>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</si>
  <si>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</si>
  <si>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</si>
  <si>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</si>
  <si>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</si>
  <si>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</si>
  <si>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</si>
  <si>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</si>
  <si>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</si>
  <si>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</si>
  <si>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</si>
  <si>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</si>
  <si>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</si>
  <si>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</si>
  <si>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</si>
  <si>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</si>
  <si>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</si>
  <si>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</si>
  <si>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</si>
  <si>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</si>
  <si>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</si>
  <si>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</si>
  <si>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</si>
  <si>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</si>
  <si>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</si>
  <si>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</si>
  <si>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</si>
  <si>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</si>
  <si>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</si>
  <si>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</si>
  <si>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</si>
  <si>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</si>
  <si>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</si>
  <si>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</si>
  <si>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</si>
  <si>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</si>
  <si>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</si>
  <si>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</si>
  <si>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</si>
  <si>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</si>
  <si>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</si>
  <si>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</si>
  <si>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</si>
  <si>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</si>
  <si>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</si>
  <si>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</si>
  <si>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</si>
  <si>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</si>
  <si>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</si>
  <si>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</si>
  <si>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</si>
  <si>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</si>
  <si>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</si>
  <si>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</si>
  <si>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</si>
  <si>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</si>
  <si>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</si>
  <si>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</si>
  <si>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</si>
  <si>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</si>
  <si>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</si>
  <si>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</si>
  <si>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</si>
  <si>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</si>
  <si>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</si>
  <si>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</si>
  <si>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</si>
  <si>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</si>
  <si>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</si>
  <si>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</si>
  <si>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</si>
  <si>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</si>
  <si>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</si>
  <si>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</si>
  <si>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</si>
  <si>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</si>
  <si>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</si>
  <si>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</si>
  <si>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</si>
  <si>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</si>
  <si>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</si>
  <si>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</si>
  <si>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</si>
  <si>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</si>
  <si>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</si>
  <si>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</si>
  <si>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</si>
  <si>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</si>
  <si>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</si>
  <si>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</si>
  <si>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</si>
  <si>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</si>
  <si>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</si>
  <si>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</si>
  <si>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</si>
  <si>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</si>
  <si>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</si>
  <si>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</si>
  <si>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</si>
  <si>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</si>
  <si>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</si>
  <si>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</si>
  <si>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</si>
  <si>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</si>
  <si>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</si>
  <si>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</si>
  <si>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</si>
  <si>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</si>
  <si>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</si>
  <si>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</si>
  <si>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</si>
  <si>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</si>
  <si>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</si>
  <si>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</si>
  <si>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</si>
  <si>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</si>
  <si>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</si>
  <si>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</si>
  <si>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</si>
  <si>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</si>
  <si>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</si>
  <si>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</si>
  <si>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</si>
  <si>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</si>
  <si>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</si>
  <si>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</si>
  <si>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</si>
  <si>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</si>
  <si>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</si>
  <si>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</si>
  <si>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</si>
  <si>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</si>
  <si>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</si>
  <si>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</si>
  <si>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</si>
  <si>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</si>
  <si>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</si>
  <si>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</si>
  <si>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</si>
  <si>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</si>
  <si>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</si>
  <si>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</si>
  <si>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</si>
  <si>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</si>
  <si>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</si>
  <si>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</si>
  <si>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</si>
  <si>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</si>
  <si>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</si>
  <si>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</si>
  <si>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</si>
  <si>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</si>
  <si>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</si>
  <si>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</si>
  <si>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</si>
  <si>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</si>
  <si>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</si>
  <si>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</si>
  <si>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</si>
  <si>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</si>
  <si>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</si>
  <si>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</si>
  <si>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</si>
  <si>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</si>
  <si>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</si>
  <si>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</si>
  <si>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</si>
  <si>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</si>
  <si>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</si>
  <si>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</si>
  <si>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</si>
  <si>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</si>
  <si>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</si>
  <si>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</si>
  <si>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</si>
  <si>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</si>
  <si>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</si>
  <si>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</si>
  <si>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</si>
  <si>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</si>
  <si>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</si>
  <si>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</si>
  <si>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</si>
  <si>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</si>
  <si>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</si>
  <si>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</si>
  <si>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</si>
  <si>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</si>
  <si>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</si>
  <si>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</si>
  <si>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</si>
  <si>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</si>
  <si>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</si>
  <si>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</si>
  <si>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</si>
  <si>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</si>
  <si>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</si>
  <si>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</si>
  <si>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</si>
  <si>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</si>
  <si>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</si>
  <si>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</si>
  <si>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</si>
  <si>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</si>
  <si>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</si>
  <si>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</si>
  <si>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</si>
  <si>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</si>
  <si>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</si>
  <si>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</si>
  <si>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</si>
  <si>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</si>
  <si>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</si>
  <si>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</si>
  <si>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</si>
  <si>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</si>
  <si>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</si>
  <si>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</si>
  <si>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</si>
  <si>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</si>
  <si>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</si>
  <si>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</si>
  <si>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</si>
  <si>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</si>
  <si>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</si>
  <si>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</si>
  <si>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</si>
  <si>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</si>
  <si>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</si>
  <si>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</si>
  <si>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</si>
  <si>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</si>
  <si>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</si>
  <si>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</si>
  <si>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</si>
  <si>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</si>
  <si>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</si>
  <si>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</si>
  <si>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</si>
  <si>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</si>
  <si>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</si>
  <si>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</si>
  <si>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</si>
  <si>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</si>
  <si>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</si>
  <si>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</si>
  <si>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</si>
  <si>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</si>
  <si>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</si>
  <si>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</si>
  <si>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</si>
  <si>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</si>
  <si>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</si>
  <si>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</si>
  <si>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</si>
  <si>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</si>
  <si>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</si>
  <si>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</si>
  <si>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</si>
  <si>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</si>
  <si>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</si>
  <si>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</si>
  <si>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</si>
  <si>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</si>
  <si>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</si>
  <si>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</si>
  <si>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</si>
  <si>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</si>
  <si>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</si>
  <si>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</si>
  <si>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</si>
  <si>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</si>
  <si>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</si>
  <si>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</si>
  <si>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</si>
  <si>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</si>
  <si>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</si>
  <si>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</si>
  <si>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</si>
  <si>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</si>
  <si>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</si>
  <si>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</si>
  <si>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</si>
  <si>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</si>
  <si>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</si>
  <si>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</si>
  <si>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</si>
  <si>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</si>
  <si>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</si>
  <si>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</si>
  <si>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</si>
  <si>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</si>
  <si>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</si>
  <si>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</si>
  <si>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</si>
  <si>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</si>
  <si>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</si>
  <si>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</si>
  <si>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</si>
  <si>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</si>
  <si>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</si>
  <si>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</si>
  <si>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</si>
  <si>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</si>
  <si>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</si>
  <si>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</si>
  <si>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</si>
  <si>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</si>
  <si>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</si>
  <si>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</si>
  <si>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</si>
  <si>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</si>
  <si>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</si>
  <si>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</si>
  <si>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</si>
  <si>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</si>
  <si>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</si>
  <si>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</si>
  <si>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</si>
  <si>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</si>
  <si>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</si>
  <si>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</si>
  <si>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</si>
  <si>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</si>
  <si>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</si>
  <si>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</si>
  <si>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</si>
  <si>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</si>
  <si>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</si>
  <si>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</si>
  <si>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</si>
  <si>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</si>
  <si>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</si>
  <si>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</si>
  <si>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</si>
  <si>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</si>
  <si>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</si>
  <si>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</si>
  <si>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</si>
  <si>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</si>
  <si>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</si>
  <si>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</si>
  <si>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</si>
  <si>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</si>
  <si>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</si>
  <si>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</si>
  <si>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</si>
  <si>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</si>
  <si>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</si>
  <si>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</si>
  <si>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</si>
  <si>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</si>
  <si>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</si>
  <si>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</si>
  <si>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</si>
  <si>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</si>
  <si>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</si>
  <si>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</si>
  <si>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</si>
  <si>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</si>
  <si>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</si>
  <si>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</si>
  <si>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</si>
  <si>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</si>
  <si>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</si>
  <si>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</si>
  <si>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</si>
  <si>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</si>
  <si>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</si>
  <si>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</si>
  <si>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</si>
  <si>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</si>
  <si>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</si>
  <si>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</si>
  <si>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</si>
  <si>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</si>
  <si>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</si>
  <si>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</si>
  <si>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</si>
  <si>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</si>
  <si>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</si>
  <si>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</si>
  <si>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</si>
  <si>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</si>
  <si>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</si>
  <si>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</si>
  <si>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</si>
  <si>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</si>
  <si>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</si>
  <si>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</si>
  <si>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</si>
  <si>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</si>
  <si>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</si>
  <si>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</si>
  <si>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</si>
  <si>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</si>
  <si>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</si>
  <si>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</si>
  <si>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</si>
  <si>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</si>
  <si>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</si>
  <si>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</si>
  <si>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</si>
  <si>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</si>
  <si>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</si>
  <si>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</si>
  <si>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</si>
  <si>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</si>
  <si>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</si>
  <si>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</si>
  <si>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</si>
  <si>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</si>
  <si>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</si>
  <si>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</si>
  <si>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</si>
  <si>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</si>
  <si>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</si>
  <si>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</si>
  <si>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</si>
  <si>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</si>
  <si>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</si>
  <si>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</si>
  <si>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</si>
  <si>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</si>
  <si>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</si>
  <si>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</si>
  <si>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</si>
  <si>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</si>
  <si>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</si>
  <si>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</si>
  <si>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</si>
  <si>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</si>
  <si>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</si>
  <si>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</si>
  <si>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</si>
  <si>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</si>
  <si>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</si>
  <si>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</si>
  <si>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</si>
  <si>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</si>
  <si>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</si>
  <si>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</si>
  <si>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</si>
  <si>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</si>
  <si>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</si>
  <si>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</si>
  <si>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</si>
  <si>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</si>
  <si>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</si>
  <si>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</si>
  <si>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</si>
  <si>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</si>
  <si>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</si>
  <si>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</si>
  <si>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</si>
  <si>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</si>
  <si>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</si>
  <si>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</si>
  <si>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</si>
  <si>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</si>
  <si>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</si>
  <si>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</si>
  <si>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</si>
  <si>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</si>
  <si>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</si>
  <si>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</si>
  <si>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</si>
  <si>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</si>
  <si>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</si>
  <si>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</si>
  <si>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</si>
  <si>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</si>
  <si>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</si>
  <si>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</si>
  <si>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</si>
  <si>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</si>
  <si>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</si>
  <si>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</si>
  <si>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</si>
  <si>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</si>
  <si>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</si>
  <si>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</si>
  <si>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</si>
  <si>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</si>
  <si>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</si>
  <si>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</si>
  <si>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</si>
  <si>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</si>
  <si>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</si>
  <si>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</si>
  <si>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</si>
  <si>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</si>
  <si>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</si>
  <si>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</si>
  <si>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</si>
  <si>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</si>
  <si>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</si>
  <si>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</si>
  <si>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</si>
  <si>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</si>
  <si>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</si>
  <si>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</si>
  <si>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</si>
  <si>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</si>
  <si>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</si>
  <si>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</si>
  <si>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</si>
  <si>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</si>
  <si>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</si>
  <si>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</si>
  <si>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</si>
  <si>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</si>
  <si>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</si>
  <si>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</si>
  <si>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</si>
  <si>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</si>
  <si>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</si>
  <si>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</si>
  <si>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</si>
  <si>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</si>
  <si>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</si>
  <si>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</si>
  <si>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</si>
  <si>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</si>
  <si>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</si>
  <si>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</si>
  <si>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</si>
  <si>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</si>
  <si>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</si>
  <si>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</si>
  <si>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</si>
  <si>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</si>
  <si>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</si>
  <si>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</si>
  <si>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</si>
  <si>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</si>
  <si>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</si>
  <si>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</si>
  <si>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</si>
  <si>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</si>
  <si>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</si>
  <si>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</si>
  <si>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</si>
  <si>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</si>
  <si>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</si>
  <si>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</si>
  <si>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</si>
  <si>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</si>
  <si>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</si>
  <si>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</si>
  <si>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</si>
  <si>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</si>
  <si>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</si>
  <si>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</si>
  <si>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</si>
  <si>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</si>
  <si>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</si>
  <si>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</si>
  <si>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</si>
  <si>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</si>
  <si>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</si>
  <si>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</si>
  <si>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</si>
  <si>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</si>
  <si>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</si>
  <si>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</si>
  <si>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</si>
  <si>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</si>
  <si>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</si>
  <si>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</si>
  <si>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</si>
  <si>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</si>
  <si>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</si>
  <si>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</si>
  <si>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</si>
  <si>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</si>
  <si>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</si>
  <si>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</si>
  <si>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</si>
  <si>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</si>
  <si>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</si>
  <si>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</si>
  <si>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</si>
  <si>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</si>
  <si>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</si>
  <si>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</si>
  <si>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</si>
  <si>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</si>
  <si>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</si>
  <si>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</si>
  <si>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</si>
  <si>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</si>
  <si>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</si>
  <si>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</si>
  <si>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</si>
  <si>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</si>
  <si>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</si>
  <si>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</si>
  <si>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</si>
  <si>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</si>
  <si>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</si>
  <si>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</si>
  <si>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</si>
  <si>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</si>
  <si>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</si>
  <si>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</si>
  <si>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</si>
  <si>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</si>
  <si>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</si>
  <si>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</si>
  <si>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</si>
  <si>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</si>
  <si>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</si>
  <si>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</si>
  <si>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</si>
  <si>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</si>
  <si>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</si>
  <si>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</si>
  <si>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</si>
  <si>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</si>
  <si>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</si>
  <si>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</si>
  <si>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</si>
  <si>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</si>
  <si>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</si>
  <si>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</si>
  <si>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</si>
  <si>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</si>
  <si>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</si>
  <si>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</si>
  <si>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</si>
  <si>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</si>
  <si>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</si>
  <si>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</si>
  <si>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</si>
  <si>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</si>
  <si>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</si>
  <si>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</si>
  <si>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</si>
  <si>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</si>
  <si>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</si>
  <si>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</si>
  <si>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</si>
  <si>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</si>
  <si>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</si>
  <si>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</si>
  <si>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</si>
  <si>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</si>
  <si>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</si>
  <si>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</si>
  <si>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</si>
  <si>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</si>
  <si>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</si>
  <si>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</si>
  <si>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</si>
  <si>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</si>
  <si>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</si>
  <si>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</si>
  <si>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</si>
  <si>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</si>
  <si>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</si>
  <si>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</si>
  <si>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</si>
  <si>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</si>
  <si>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</si>
  <si>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</si>
  <si>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</si>
  <si>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</si>
  <si>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</si>
  <si>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</si>
  <si>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</si>
  <si>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</si>
  <si>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</si>
  <si>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</si>
  <si>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</si>
  <si>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</si>
  <si>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</si>
  <si>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</si>
  <si>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</si>
  <si>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</si>
  <si>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</si>
  <si>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</si>
  <si>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</si>
  <si>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</si>
  <si>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</si>
  <si>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</si>
  <si>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</si>
  <si>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</si>
  <si>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</si>
  <si>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</si>
  <si>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</si>
  <si>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</si>
  <si>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</si>
  <si>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</si>
  <si>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</si>
  <si>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</si>
  <si>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</si>
  <si>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</si>
  <si>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</si>
  <si>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</si>
  <si>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</si>
  <si>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</si>
  <si>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</si>
  <si>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</si>
  <si>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</si>
  <si>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</si>
  <si>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</si>
  <si>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</si>
  <si>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</si>
  <si>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</si>
  <si>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</si>
  <si>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</si>
  <si>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</si>
  <si>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</si>
  <si>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</si>
  <si>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</si>
  <si>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</si>
  <si>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</si>
  <si>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</si>
  <si>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</si>
  <si>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</si>
  <si>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</si>
  <si>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</si>
  <si>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</si>
  <si>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</si>
  <si>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</si>
  <si>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</si>
  <si>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</si>
  <si>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</si>
  <si>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</si>
  <si>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</si>
  <si>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</si>
  <si>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</si>
  <si>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</si>
  <si>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</si>
  <si>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</si>
  <si>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</si>
  <si>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</si>
  <si>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</si>
  <si>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</si>
  <si>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</si>
  <si>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</si>
  <si>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</si>
  <si>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</si>
  <si>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</si>
  <si>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</si>
  <si>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</si>
  <si>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</si>
  <si>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</si>
  <si>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</si>
  <si>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</si>
  <si>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</si>
  <si>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</si>
  <si>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</si>
  <si>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</si>
  <si>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</si>
  <si>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</si>
  <si>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</si>
  <si>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</si>
  <si>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</si>
  <si>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</si>
  <si>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</si>
  <si>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</si>
  <si>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</si>
  <si>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</si>
  <si>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</si>
  <si>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</si>
  <si>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</si>
  <si>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</si>
  <si>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</si>
  <si>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</si>
  <si>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</si>
  <si>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</si>
  <si>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</si>
  <si>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</si>
  <si>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</si>
  <si>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</si>
  <si>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</si>
  <si>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</si>
  <si>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</si>
  <si>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</si>
  <si>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</si>
  <si>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</si>
  <si>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</si>
  <si>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</si>
  <si>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</si>
  <si>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</si>
  <si>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</si>
  <si>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</si>
  <si>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</si>
  <si>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</si>
  <si>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</si>
  <si>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</si>
  <si>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</si>
  <si>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</si>
  <si>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</si>
  <si>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</si>
  <si>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</si>
  <si>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</si>
  <si>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</si>
  <si>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</si>
  <si>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</si>
  <si>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</si>
  <si>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</si>
  <si>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</si>
  <si>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</si>
  <si>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</si>
  <si>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</si>
  <si>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</si>
  <si>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</si>
  <si>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</si>
  <si>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</si>
  <si>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</si>
  <si>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</si>
  <si>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</si>
  <si>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</si>
  <si>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</si>
  <si>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</si>
  <si>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</si>
  <si>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</si>
  <si>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</si>
  <si>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</si>
  <si>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</si>
  <si>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</si>
  <si>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</si>
  <si>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</si>
  <si>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</si>
  <si>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</si>
  <si>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</si>
  <si>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</si>
  <si>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</si>
  <si>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</si>
  <si>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</si>
  <si>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</si>
  <si>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</si>
  <si>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</si>
  <si>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</si>
  <si>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</si>
  <si>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</si>
  <si>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</si>
  <si>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</si>
  <si>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</si>
  <si>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</si>
  <si>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</si>
  <si>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</si>
  <si>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</si>
  <si>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</si>
  <si>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</si>
  <si>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</si>
  <si>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</si>
  <si>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</si>
  <si>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</si>
  <si>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</si>
  <si>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</si>
  <si>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</si>
  <si>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</si>
  <si>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</si>
  <si>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</si>
  <si>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</si>
  <si>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</si>
  <si>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</si>
  <si>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</si>
  <si>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</si>
  <si>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</si>
  <si>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</si>
  <si>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</si>
  <si>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</si>
  <si>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</si>
  <si>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</si>
  <si>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</si>
  <si>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</si>
  <si>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</si>
  <si>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</si>
  <si>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</si>
  <si>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</si>
  <si>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</si>
  <si>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</si>
  <si>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</si>
  <si>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</si>
  <si>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</si>
  <si>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</si>
  <si>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</si>
  <si>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</si>
  <si>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</si>
  <si>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</si>
  <si>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</si>
  <si>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</si>
  <si>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</si>
  <si>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</si>
  <si>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</si>
  <si>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</si>
  <si>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</si>
  <si>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</si>
  <si>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</si>
  <si>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</si>
  <si>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</si>
  <si>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</si>
  <si>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</si>
  <si>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</si>
  <si>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</si>
  <si>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</si>
  <si>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</si>
  <si>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</si>
  <si>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</si>
  <si>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</si>
  <si>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</si>
  <si>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</si>
  <si>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</si>
  <si>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</si>
  <si>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</si>
  <si>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</si>
  <si>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</si>
  <si>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</si>
  <si>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</si>
  <si>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</si>
  <si>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</si>
  <si>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</si>
  <si>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</si>
  <si>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</si>
  <si>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</si>
  <si>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</si>
  <si>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</si>
  <si>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</si>
  <si>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</si>
  <si>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</si>
  <si>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</si>
  <si>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</si>
  <si>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</si>
  <si>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</si>
  <si>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</si>
  <si>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</si>
  <si>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</si>
  <si>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</si>
  <si>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</si>
  <si>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</si>
  <si>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</si>
  <si>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</si>
  <si>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</si>
  <si>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</si>
  <si>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</si>
  <si>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</si>
  <si>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</si>
  <si>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</si>
  <si>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</si>
  <si>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</si>
  <si>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</si>
  <si>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</si>
  <si>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</si>
  <si>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</si>
  <si>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</si>
  <si>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</si>
  <si>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</si>
  <si>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</si>
  <si>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</si>
  <si>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</si>
  <si>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</si>
  <si>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</si>
  <si>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</si>
  <si>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</si>
  <si>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</si>
  <si>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</si>
  <si>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</si>
  <si>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</si>
  <si>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</si>
  <si>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</si>
  <si>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</si>
  <si>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</si>
  <si>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</si>
  <si>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</si>
  <si>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</si>
  <si>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</si>
  <si>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</si>
  <si>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</si>
  <si>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</si>
  <si>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</si>
  <si>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</si>
  <si>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</si>
  <si>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</si>
  <si>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</si>
  <si>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</si>
  <si>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</si>
  <si>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</si>
  <si>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</si>
  <si>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</si>
  <si>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</si>
  <si>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</si>
  <si>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</si>
  <si>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</si>
  <si>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</si>
  <si>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</si>
  <si>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</si>
  <si>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</si>
  <si>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</si>
  <si>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</si>
  <si>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</si>
  <si>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</si>
  <si>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</si>
  <si>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</si>
  <si>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</si>
  <si>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</si>
  <si>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</si>
  <si>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</si>
  <si>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</si>
  <si>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</si>
  <si>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</si>
  <si>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</si>
  <si>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</si>
  <si>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</si>
  <si>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</si>
  <si>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</si>
  <si>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</si>
  <si>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</si>
  <si>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</si>
  <si>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</si>
  <si>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</si>
  <si>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</si>
  <si>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</si>
  <si>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</si>
  <si>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</si>
  <si>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</si>
  <si>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</si>
  <si>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</si>
  <si>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</si>
  <si>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</si>
  <si>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</si>
  <si>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</si>
  <si>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</si>
  <si>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</si>
  <si>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</si>
  <si>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</si>
  <si>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</si>
  <si>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</si>
  <si>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</si>
  <si>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</si>
  <si>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</si>
  <si>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</si>
  <si>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</si>
  <si>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</si>
  <si>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</si>
  <si>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</si>
  <si>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</si>
  <si>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</si>
  <si>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</si>
  <si>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</si>
  <si>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</si>
  <si>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</si>
  <si>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</si>
  <si>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</si>
  <si>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</si>
  <si>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</si>
  <si>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</si>
  <si>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</si>
  <si>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</si>
  <si>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</si>
  <si>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</si>
  <si>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</si>
  <si>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</si>
  <si>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</si>
  <si>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</si>
  <si>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</si>
  <si>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</si>
  <si>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</si>
  <si>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</si>
  <si>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</si>
  <si>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</si>
  <si>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</si>
  <si>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</si>
  <si>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</si>
  <si>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</si>
  <si>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</si>
  <si>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</si>
  <si>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</si>
  <si>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</si>
  <si>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</si>
  <si>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</si>
  <si>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</si>
  <si>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</si>
  <si>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</si>
  <si>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</si>
  <si>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</si>
  <si>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</si>
  <si>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</si>
  <si>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</si>
  <si>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</si>
  <si>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</si>
  <si>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</si>
  <si>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</si>
  <si>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</si>
  <si>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</si>
  <si>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</si>
  <si>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</si>
  <si>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</si>
  <si>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</si>
  <si>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</si>
  <si>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</si>
  <si>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</si>
  <si>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</si>
  <si>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</si>
  <si>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</si>
  <si>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</si>
  <si>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</si>
  <si>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</si>
  <si>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</si>
  <si>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</si>
  <si>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</si>
  <si>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</si>
  <si>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</si>
  <si>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</si>
  <si>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</si>
  <si>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</si>
  <si>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</si>
  <si>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</si>
  <si>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</si>
  <si>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</si>
  <si>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</si>
  <si>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</si>
  <si>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</si>
  <si>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</si>
  <si>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</si>
  <si>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</si>
  <si>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</si>
  <si>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</si>
  <si>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</si>
  <si>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</si>
  <si>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</si>
  <si>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</si>
  <si>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</si>
  <si>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</si>
  <si>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</si>
  <si>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</si>
  <si>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</si>
  <si>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</si>
  <si>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</si>
  <si>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</si>
  <si>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</si>
  <si>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</si>
  <si>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</si>
  <si>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</si>
  <si>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</si>
  <si>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</si>
  <si>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</si>
  <si>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</si>
  <si>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</si>
  <si>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</si>
  <si>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</si>
  <si>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</si>
  <si>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</si>
  <si>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</si>
  <si>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</si>
  <si>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</si>
  <si>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</si>
  <si>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</si>
  <si>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</si>
  <si>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</si>
  <si>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</si>
  <si>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</si>
  <si>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</si>
  <si>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</si>
  <si>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</si>
  <si>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</si>
  <si>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</si>
  <si>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</si>
  <si>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</si>
  <si>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</si>
  <si>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</si>
  <si>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</si>
  <si>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</si>
  <si>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</si>
  <si>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</si>
  <si>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</si>
  <si>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</si>
  <si>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</si>
  <si>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</si>
  <si>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</si>
  <si>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</si>
  <si>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</si>
  <si>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</si>
  <si>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</si>
  <si>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</si>
  <si>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</si>
  <si>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</si>
  <si>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</si>
  <si>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</si>
  <si>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</si>
  <si>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</si>
  <si>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</si>
  <si>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</si>
  <si>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</si>
  <si>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</si>
  <si>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</si>
  <si>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</si>
  <si>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</si>
  <si>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</si>
  <si>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</si>
  <si>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</si>
  <si>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</si>
  <si>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</si>
  <si>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</si>
  <si>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</si>
  <si>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</si>
  <si>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</si>
  <si>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</si>
  <si>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</si>
  <si>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</si>
  <si>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</si>
  <si>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</si>
  <si>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</si>
  <si>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</si>
  <si>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</si>
  <si>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</si>
  <si>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</si>
  <si>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</si>
  <si>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</si>
  <si>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</si>
  <si>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</si>
  <si>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</si>
  <si>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</si>
  <si>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</si>
  <si>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</si>
  <si>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</si>
  <si>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</si>
  <si>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</si>
  <si>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</si>
  <si>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</si>
  <si>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</si>
  <si>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</si>
  <si>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</si>
  <si>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</si>
  <si>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</si>
  <si>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</si>
  <si>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</si>
  <si>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</si>
  <si>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</si>
  <si>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</si>
  <si>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</si>
  <si>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</si>
  <si>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</si>
  <si>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</si>
  <si>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</si>
  <si>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</si>
  <si>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</si>
  <si>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</si>
  <si>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</si>
  <si>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</si>
  <si>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</si>
  <si>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</si>
  <si>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</si>
  <si>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</si>
  <si>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</si>
  <si>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</si>
  <si>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</si>
  <si>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</si>
  <si>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</si>
  <si>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</si>
  <si>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</si>
  <si>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</si>
  <si>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</si>
  <si>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</si>
  <si>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</si>
  <si>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</si>
  <si>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</si>
  <si>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</si>
  <si>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</si>
  <si>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</si>
  <si>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</si>
  <si>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</si>
  <si>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</si>
  <si>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</si>
  <si>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</si>
  <si>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</si>
  <si>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</si>
  <si>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</si>
  <si>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</si>
  <si>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</si>
  <si>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</si>
  <si>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</si>
  <si>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</si>
  <si>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</si>
  <si>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</si>
  <si>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</si>
  <si>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</si>
  <si>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</si>
  <si>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</si>
  <si>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</si>
  <si>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</si>
  <si>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</si>
  <si>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</si>
  <si>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</si>
  <si>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</si>
  <si>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</si>
  <si>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</si>
  <si>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</si>
  <si>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</si>
  <si>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</si>
  <si>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</si>
  <si>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</si>
  <si>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</si>
  <si>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</si>
  <si>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</si>
  <si>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</si>
  <si>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</si>
  <si>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</si>
  <si>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</si>
  <si>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</si>
  <si>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</si>
  <si>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</si>
  <si>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</si>
  <si>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</si>
  <si>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</si>
  <si>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</si>
  <si>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</si>
  <si>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</si>
  <si>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</si>
  <si>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</si>
  <si>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</si>
  <si>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</si>
  <si>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</si>
  <si>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</si>
  <si>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</si>
  <si>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</si>
  <si>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</si>
  <si>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</si>
  <si>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</si>
  <si>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</si>
  <si>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</si>
  <si>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</si>
  <si>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</si>
  <si>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</si>
  <si>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</si>
  <si>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</si>
  <si>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</si>
  <si>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</si>
  <si>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</si>
  <si>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</si>
  <si>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</si>
  <si>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</si>
  <si>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</si>
  <si>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</si>
  <si>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</si>
  <si>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</si>
  <si>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</si>
  <si>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</si>
  <si>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</si>
  <si>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</si>
  <si>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</si>
  <si>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</si>
  <si>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</si>
  <si>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</si>
  <si>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</si>
  <si>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</si>
  <si>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</si>
  <si>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</si>
  <si>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</si>
  <si>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</si>
  <si>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</si>
  <si>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</si>
  <si>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</si>
  <si>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</si>
  <si>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</si>
  <si>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</si>
  <si>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</si>
  <si>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</si>
  <si>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</si>
  <si>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</si>
  <si>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</si>
  <si>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</si>
  <si>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</si>
  <si>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</si>
  <si>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</si>
  <si>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</si>
  <si>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</si>
  <si>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</si>
  <si>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</si>
  <si>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</si>
  <si>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</si>
  <si>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</si>
  <si>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</si>
  <si>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</si>
  <si>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</si>
  <si>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</si>
  <si>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</si>
  <si>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</si>
  <si>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</si>
  <si>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</si>
  <si>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</si>
  <si>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</si>
  <si>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</si>
  <si>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</si>
  <si>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</si>
  <si>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</si>
  <si>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</si>
  <si>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</si>
  <si>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</si>
  <si>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</si>
  <si>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</si>
  <si>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</si>
  <si>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</si>
  <si>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</si>
  <si>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</si>
  <si>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</si>
  <si>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</si>
  <si>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</si>
  <si>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</si>
  <si>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</si>
  <si>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</si>
  <si>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</si>
  <si>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</si>
  <si>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</si>
  <si>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</si>
  <si>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</si>
  <si>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</si>
  <si>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</si>
  <si>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</si>
  <si>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</si>
  <si>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</si>
  <si>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</si>
  <si>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</si>
  <si>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</si>
  <si>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</si>
  <si>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</si>
  <si>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</si>
  <si>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</si>
  <si>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</si>
  <si>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</si>
  <si>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</si>
  <si>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</si>
  <si>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</si>
  <si>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</si>
  <si>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</si>
  <si>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</si>
  <si>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</si>
  <si>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</si>
  <si>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</si>
  <si>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</si>
  <si>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</si>
  <si>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</si>
  <si>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</si>
  <si>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</si>
  <si>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</si>
  <si>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</si>
  <si>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</si>
  <si>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</si>
  <si>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</si>
  <si>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</si>
  <si>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</si>
  <si>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</si>
  <si>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</si>
  <si>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</si>
  <si>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</si>
  <si>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</si>
  <si>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</si>
  <si>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</si>
  <si>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</si>
  <si>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</si>
  <si>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</si>
  <si>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</si>
  <si>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</si>
  <si>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</si>
  <si>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</si>
  <si>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</si>
  <si>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</si>
  <si>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</si>
  <si>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</si>
  <si>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</si>
  <si>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</si>
  <si>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</si>
  <si>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</si>
  <si>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</si>
  <si>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</si>
  <si>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</si>
  <si>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</si>
  <si>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</si>
  <si>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</si>
  <si>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</si>
  <si>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</si>
  <si>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</si>
  <si>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</si>
  <si>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</si>
  <si>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</si>
  <si>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</si>
  <si>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</si>
  <si>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</si>
  <si>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</si>
  <si>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</si>
  <si>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</si>
  <si>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</si>
  <si>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</si>
  <si>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</si>
  <si>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</si>
  <si>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</si>
  <si>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</si>
  <si>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</si>
  <si>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</si>
  <si>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</si>
  <si>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</si>
  <si>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</si>
  <si>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</si>
  <si>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</si>
  <si>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</si>
  <si>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</si>
  <si>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</si>
  <si>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</si>
  <si>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</si>
  <si>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</si>
  <si>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</si>
  <si>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</si>
  <si>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</si>
  <si>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</si>
  <si>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</si>
  <si>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</si>
  <si>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</si>
  <si>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</si>
  <si>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</si>
  <si>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</si>
  <si>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</si>
  <si>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</si>
  <si>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</si>
  <si>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</si>
  <si>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</si>
  <si>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</si>
  <si>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</si>
  <si>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</si>
  <si>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</si>
  <si>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</si>
  <si>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</si>
  <si>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</si>
  <si>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</si>
  <si>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</si>
  <si>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</si>
  <si>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</si>
  <si>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</si>
  <si>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</si>
  <si>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</si>
  <si>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</si>
  <si>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</si>
  <si>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</si>
  <si>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</si>
  <si>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</si>
  <si>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</si>
  <si>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</si>
  <si>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</si>
  <si>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</si>
  <si>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</si>
  <si>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</si>
  <si>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</si>
  <si>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</si>
  <si>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</si>
  <si>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</si>
  <si>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</si>
  <si>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</si>
  <si>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</si>
  <si>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</si>
  <si>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</si>
  <si>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</si>
  <si>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</si>
  <si>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</si>
  <si>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</si>
  <si>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</si>
  <si>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</si>
  <si>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</si>
  <si>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</si>
  <si>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</si>
  <si>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</si>
  <si>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</si>
  <si>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</si>
  <si>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</si>
  <si>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</si>
  <si>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</si>
  <si>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</si>
  <si>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</si>
  <si>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</si>
  <si>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</si>
  <si>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</si>
  <si>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</si>
  <si>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</si>
  <si>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</si>
  <si>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</si>
  <si>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</si>
  <si>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</si>
  <si>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</si>
  <si>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</si>
  <si>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</si>
  <si>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</si>
  <si>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</si>
  <si>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</si>
  <si>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</si>
  <si>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</si>
  <si>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</si>
  <si>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</si>
  <si>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</si>
  <si>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</si>
  <si>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</si>
  <si>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</si>
  <si>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</si>
  <si>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</si>
  <si>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</si>
  <si>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</si>
  <si>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</si>
  <si>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</si>
  <si>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</si>
  <si>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</si>
  <si>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</si>
  <si>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</si>
  <si>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</si>
  <si>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</si>
  <si>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</si>
  <si>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</si>
  <si>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</si>
  <si>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</si>
  <si>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</si>
  <si>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</si>
  <si>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</si>
  <si>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</si>
  <si>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</si>
  <si>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</si>
  <si>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</si>
  <si>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</si>
  <si>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</si>
  <si>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</si>
  <si>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</si>
  <si>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</si>
  <si>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</si>
  <si>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</si>
  <si>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</si>
  <si>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</si>
  <si>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</si>
  <si>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</si>
  <si>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</si>
  <si>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</si>
  <si>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</si>
  <si>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</si>
  <si>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</si>
  <si>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</si>
  <si>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</si>
  <si>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</si>
  <si>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</si>
  <si>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</si>
  <si>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</si>
  <si>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</si>
  <si>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</si>
  <si>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</si>
  <si>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</si>
  <si>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</si>
  <si>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</si>
  <si>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</si>
  <si>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</si>
  <si>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</si>
  <si>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</si>
  <si>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</si>
  <si>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</si>
  <si>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</si>
  <si>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</si>
  <si>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</si>
  <si>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</si>
  <si>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</si>
  <si>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</si>
  <si>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</si>
  <si>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</si>
  <si>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</si>
  <si>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</si>
  <si>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</si>
  <si>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</si>
  <si>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</si>
  <si>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</si>
  <si>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</si>
  <si>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</si>
  <si>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</si>
  <si>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</si>
  <si>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</si>
  <si>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</si>
  <si>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</si>
  <si>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</si>
  <si>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</si>
  <si>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</si>
  <si>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</si>
  <si>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</si>
  <si>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</si>
  <si>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</si>
  <si>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</si>
  <si>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</si>
  <si>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</si>
  <si>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</si>
  <si>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</si>
  <si>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</si>
  <si>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</si>
  <si>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</si>
  <si>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</si>
  <si>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</si>
  <si>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</si>
  <si>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</si>
  <si>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</si>
  <si>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</si>
  <si>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</si>
  <si>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</si>
  <si>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</si>
  <si>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</si>
  <si>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</si>
  <si>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</si>
  <si>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</si>
  <si>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</si>
  <si>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</si>
  <si>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</si>
  <si>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</si>
  <si>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</si>
  <si>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</si>
  <si>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</si>
  <si>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</si>
  <si>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</si>
  <si>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</si>
  <si>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</si>
  <si>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</si>
  <si>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</si>
  <si>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</si>
  <si>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</si>
  <si>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</si>
  <si>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</si>
  <si>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</si>
  <si>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</si>
  <si>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</si>
  <si>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</si>
  <si>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</si>
  <si>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</si>
  <si>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</si>
  <si>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</si>
  <si>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</si>
  <si>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</si>
  <si>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</si>
  <si>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</si>
  <si>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</si>
  <si>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</si>
  <si>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</si>
  <si>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</si>
  <si>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</si>
  <si>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</si>
  <si>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</si>
  <si>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</si>
  <si>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</si>
  <si>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</si>
  <si>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</si>
  <si>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</si>
  <si>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</si>
  <si>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</si>
  <si>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</si>
  <si>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</si>
  <si>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</si>
  <si>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</si>
  <si>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</si>
  <si>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</si>
  <si>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</si>
  <si>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</si>
  <si>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</si>
  <si>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</si>
  <si>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</si>
  <si>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</si>
  <si>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</si>
  <si>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</si>
  <si>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</si>
  <si>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</si>
  <si>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</si>
  <si>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</si>
  <si>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</si>
  <si>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</si>
  <si>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</si>
  <si>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</si>
  <si>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</si>
  <si>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</si>
  <si>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</si>
  <si>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</si>
  <si>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</si>
  <si>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</si>
  <si>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</si>
  <si>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</si>
  <si>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</si>
  <si>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</si>
  <si>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</si>
  <si>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</si>
  <si>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</si>
  <si>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</si>
  <si>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</si>
  <si>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</si>
  <si>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</si>
  <si>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</si>
  <si>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</si>
  <si>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</si>
  <si>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</si>
  <si>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</si>
  <si>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</si>
  <si>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</si>
  <si>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</si>
  <si>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</si>
  <si>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</si>
  <si>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</si>
  <si>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</si>
  <si>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</si>
  <si>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</si>
  <si>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</si>
  <si>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</si>
  <si>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</si>
  <si>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</si>
  <si>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</si>
  <si>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</si>
  <si>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</si>
  <si>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</si>
  <si>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</si>
  <si>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</si>
  <si>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</si>
  <si>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</si>
  <si>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</si>
  <si>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</si>
  <si>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</si>
  <si>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</si>
  <si>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</si>
  <si>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</si>
  <si>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</si>
  <si>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</si>
  <si>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</si>
  <si>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</si>
  <si>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</si>
  <si>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</si>
  <si>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</si>
  <si>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</si>
  <si>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</si>
  <si>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</si>
  <si>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</si>
  <si>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</si>
  <si>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</si>
  <si>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</si>
  <si>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</si>
  <si>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</si>
  <si>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</si>
  <si>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</si>
  <si>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</si>
  <si>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</si>
  <si>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</si>
  <si>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</si>
  <si>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</si>
  <si>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</si>
  <si>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</si>
  <si>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</si>
  <si>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</si>
  <si>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</si>
  <si>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</si>
  <si>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</si>
  <si>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</si>
  <si>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</si>
  <si>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</si>
  <si>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</si>
  <si>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</si>
  <si>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</si>
  <si>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</si>
  <si>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</si>
  <si>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</si>
  <si>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</si>
  <si>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</si>
  <si>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</si>
  <si>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</si>
  <si>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</si>
  <si>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</si>
  <si>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</si>
  <si>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</si>
  <si>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</si>
  <si>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</si>
  <si>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</si>
  <si>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</si>
  <si>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</si>
  <si>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</si>
  <si>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</si>
  <si>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</si>
  <si>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</si>
  <si>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</si>
  <si>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</si>
  <si>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</si>
  <si>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</si>
  <si>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</si>
  <si>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</si>
  <si>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</si>
  <si>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</si>
  <si>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</si>
  <si>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</si>
  <si>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</si>
  <si>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</si>
  <si>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</si>
  <si>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</si>
  <si>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</si>
  <si>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</si>
  <si>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</si>
  <si>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</si>
  <si>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</si>
  <si>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</si>
  <si>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</si>
  <si>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</si>
  <si>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</si>
  <si>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</si>
  <si>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</si>
  <si>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</si>
  <si>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</si>
  <si>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</si>
  <si>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</si>
  <si>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</si>
  <si>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</si>
  <si>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</si>
  <si>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</si>
  <si>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</si>
  <si>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</si>
  <si>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</si>
  <si>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</si>
  <si>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</si>
  <si>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</si>
  <si>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</si>
  <si>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</si>
  <si>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</si>
  <si>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</si>
  <si>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</si>
  <si>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</si>
  <si>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</si>
  <si>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</si>
  <si>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</si>
  <si>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</si>
  <si>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</si>
  <si>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</si>
  <si>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</si>
  <si>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</si>
  <si>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</si>
  <si>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</si>
  <si>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</si>
  <si>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</si>
  <si>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</si>
  <si>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</si>
  <si>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</si>
  <si>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</si>
  <si>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</si>
  <si>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</si>
  <si>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</si>
  <si>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</si>
  <si>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</si>
  <si>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</si>
  <si>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</si>
  <si>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</si>
  <si>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</si>
  <si>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</si>
  <si>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</si>
  <si>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</si>
  <si>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</si>
  <si>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</si>
  <si>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</si>
  <si>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</si>
  <si>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</si>
  <si>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</si>
  <si>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</si>
  <si>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</si>
  <si>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</si>
  <si>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</si>
  <si>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</si>
  <si>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</si>
  <si>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</si>
  <si>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</si>
  <si>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</si>
  <si>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</si>
  <si>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</si>
  <si>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</si>
  <si>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</si>
  <si>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</si>
  <si>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</si>
  <si>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</si>
  <si>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</si>
  <si>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</si>
  <si>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</si>
  <si>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</si>
  <si>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</si>
  <si>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</si>
  <si>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</si>
  <si>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</si>
  <si>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</si>
  <si>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</si>
  <si>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</si>
  <si>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</si>
  <si>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</si>
  <si>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</si>
  <si>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</si>
  <si>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</si>
  <si>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</si>
  <si>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</si>
  <si>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</si>
  <si>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</si>
  <si>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</si>
  <si>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</si>
  <si>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</si>
  <si>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</si>
  <si>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</si>
  <si>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</si>
  <si>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</si>
  <si>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</si>
  <si>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</si>
  <si>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</si>
  <si>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</si>
  <si>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</si>
  <si>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</si>
  <si>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</si>
  <si>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</si>
  <si>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</si>
  <si>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</si>
  <si>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</si>
  <si>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</si>
  <si>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</si>
  <si>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</si>
  <si>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</si>
  <si>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</si>
  <si>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</si>
  <si>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</si>
  <si>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</si>
  <si>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</si>
  <si>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</si>
  <si>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</si>
  <si>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</si>
  <si>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</si>
  <si>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</si>
  <si>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</si>
  <si>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</si>
  <si>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</si>
  <si>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</si>
  <si>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</si>
  <si>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</si>
  <si>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</si>
  <si>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</si>
  <si>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</si>
  <si>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</si>
  <si>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</si>
  <si>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</si>
  <si>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</si>
  <si>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</si>
  <si>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</si>
  <si>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</si>
  <si>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</si>
  <si>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</si>
  <si>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</si>
  <si>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</si>
  <si>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</si>
  <si>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</si>
  <si>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</si>
  <si>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</si>
  <si>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</si>
  <si>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</si>
  <si>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</si>
  <si>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</si>
  <si>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</si>
  <si>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</si>
  <si>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</si>
  <si>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</si>
  <si>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</si>
  <si>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</si>
  <si>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</si>
  <si>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</si>
  <si>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</si>
  <si>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</si>
  <si>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</si>
  <si>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</si>
  <si>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</si>
  <si>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</si>
  <si>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</si>
  <si>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</si>
  <si>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</si>
  <si>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</si>
  <si>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</si>
  <si>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</si>
  <si>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</si>
  <si>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</si>
  <si>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</si>
  <si>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</si>
  <si>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</si>
  <si>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</si>
  <si>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</si>
  <si>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</si>
  <si>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</si>
  <si>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</si>
  <si>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</si>
  <si>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</si>
  <si>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</si>
  <si>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</si>
  <si>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</si>
  <si>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</si>
  <si>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</si>
  <si>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</si>
  <si>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</si>
  <si>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</si>
  <si>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</si>
  <si>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</si>
  <si>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</si>
  <si>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</si>
  <si>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</si>
  <si>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</si>
  <si>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</si>
  <si>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</si>
  <si>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</si>
  <si>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</si>
  <si>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</si>
  <si>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</si>
  <si>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</si>
  <si>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</si>
  <si>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</si>
  <si>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</si>
  <si>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</si>
  <si>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</si>
  <si>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</si>
  <si>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</si>
  <si>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</si>
  <si>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</si>
  <si>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</si>
  <si>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</si>
  <si>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</si>
  <si>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</si>
  <si>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</si>
  <si>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</si>
  <si>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</si>
  <si>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</si>
  <si>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</si>
  <si>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</si>
  <si>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</si>
  <si>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</si>
  <si>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</si>
  <si>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</si>
  <si>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</si>
  <si>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</si>
  <si>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</si>
  <si>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</si>
  <si>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</si>
  <si>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</si>
  <si>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</si>
  <si>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</si>
  <si>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</si>
  <si>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</si>
  <si>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</si>
  <si>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</si>
  <si>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</si>
  <si>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</si>
  <si>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</si>
  <si>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</si>
  <si>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</si>
  <si>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</si>
  <si>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</si>
  <si>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</si>
  <si>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</si>
  <si>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</si>
  <si>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</si>
  <si>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</si>
  <si>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</si>
  <si>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</si>
  <si>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</si>
  <si>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</si>
  <si>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</si>
  <si>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</si>
  <si>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</si>
  <si>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</si>
  <si>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</si>
  <si>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</si>
  <si>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</si>
  <si>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</si>
  <si>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</si>
  <si>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</si>
  <si>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</si>
  <si>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</si>
  <si>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</si>
  <si>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</si>
  <si>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</si>
  <si>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</si>
  <si>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</si>
  <si>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</si>
  <si>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</si>
  <si>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</si>
  <si>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</si>
  <si>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</si>
  <si>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</si>
  <si>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</si>
  <si>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</si>
  <si>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</si>
  <si>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</si>
  <si>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</si>
  <si>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</si>
  <si>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</si>
  <si>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</si>
  <si>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</si>
  <si>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</si>
  <si>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</si>
  <si>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</si>
  <si>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</si>
  <si>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</si>
  <si>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</si>
  <si>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</si>
  <si>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</si>
  <si>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</si>
  <si>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</si>
  <si>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</si>
  <si>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</si>
  <si>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</si>
  <si>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</si>
  <si>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</si>
  <si>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</si>
  <si>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</si>
  <si>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</si>
  <si>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</si>
  <si>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</si>
  <si>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</si>
  <si>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</si>
  <si>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</si>
  <si>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</si>
  <si>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</si>
  <si>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</si>
  <si>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</si>
  <si>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</si>
  <si>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</si>
  <si>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</si>
  <si>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</si>
  <si>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</si>
  <si>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</si>
  <si>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</si>
  <si>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</si>
  <si>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</si>
  <si>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</si>
  <si>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</si>
  <si>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</si>
  <si>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</si>
  <si>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</si>
  <si>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</si>
  <si>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</si>
  <si>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</si>
  <si>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</si>
  <si>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</si>
  <si>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</si>
  <si>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</si>
  <si>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</si>
  <si>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</si>
  <si>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</si>
  <si>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</si>
  <si>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</si>
  <si>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</si>
  <si>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</si>
  <si>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</si>
  <si>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</si>
  <si>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</si>
  <si>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</si>
  <si>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</si>
  <si>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</si>
  <si>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</si>
  <si>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</si>
  <si>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Average of rating</t>
  </si>
  <si>
    <t>Total actual_price</t>
  </si>
  <si>
    <t>Row Labels</t>
  </si>
  <si>
    <t>Grand Total</t>
  </si>
  <si>
    <t xml:space="preserve"> Count of user_id</t>
  </si>
  <si>
    <t>Count of product_name</t>
  </si>
  <si>
    <t>Average of discount%</t>
  </si>
  <si>
    <t>Top 5 products listed under each category</t>
  </si>
  <si>
    <t>Average discount % by product category</t>
  </si>
  <si>
    <t>Count of review_id</t>
  </si>
  <si>
    <t xml:space="preserve"> Total number of reviews per category</t>
  </si>
  <si>
    <t>top 5 products with the highest average ratings</t>
  </si>
  <si>
    <t>Average actual price vs the discounted price by category?</t>
  </si>
  <si>
    <t>Sum of discounted_price</t>
  </si>
  <si>
    <t>Average of actual_price</t>
  </si>
  <si>
    <t>products with discount of 50% or more</t>
  </si>
  <si>
    <t>Discount &gt; 50%</t>
  </si>
  <si>
    <t>yes</t>
  </si>
  <si>
    <t>Computers&amp;Accessories|USBCables</t>
  </si>
  <si>
    <t>Computers&amp;Accessories|WirelessUSBAdapters</t>
  </si>
  <si>
    <t>Electronics|HDMICables</t>
  </si>
  <si>
    <t>Electronics|SmartTelevisions</t>
  </si>
  <si>
    <t>Electronics|RemoteControls</t>
  </si>
  <si>
    <t>Electronics|StandardTelevisions</t>
  </si>
  <si>
    <t>Electronics|TVWall&amp;CeilingMounts</t>
  </si>
  <si>
    <t>Electronics|RCACables</t>
  </si>
  <si>
    <t>Electronics|Mounts</t>
  </si>
  <si>
    <t>Electronics|OpticalCables</t>
  </si>
  <si>
    <t>Electronics|Projectors</t>
  </si>
  <si>
    <t>Electronics|Adapters</t>
  </si>
  <si>
    <t>Electronics|SatelliteReceivers</t>
  </si>
  <si>
    <t>Computers&amp;Accessories|DVICables</t>
  </si>
  <si>
    <t>Electronics|SpeakerCables</t>
  </si>
  <si>
    <t>Electronics|StreamingClients</t>
  </si>
  <si>
    <t>Electronics|AVReceivers&amp;Amplifiers</t>
  </si>
  <si>
    <t>Electronics|TowerSpeakers</t>
  </si>
  <si>
    <t>Electronics|3DGlasses</t>
  </si>
  <si>
    <t>Electronics|SmartWatches</t>
  </si>
  <si>
    <t>Electronics|PowerBanks</t>
  </si>
  <si>
    <t>Electronics|Smartphones</t>
  </si>
  <si>
    <t>Electronics|MicroSD</t>
  </si>
  <si>
    <t>Electronics|BasicMobiles</t>
  </si>
  <si>
    <t>Electronics|In-Ear</t>
  </si>
  <si>
    <t>Electronics|AutomobileChargers</t>
  </si>
  <si>
    <t>Electronics|Cradles</t>
  </si>
  <si>
    <t>Electronics|WallChargers</t>
  </si>
  <si>
    <t>Electronics|OTGAdapters</t>
  </si>
  <si>
    <t>Electronics|Tripods</t>
  </si>
  <si>
    <t>Electronics|SelfieSticks</t>
  </si>
  <si>
    <t>Electronics|Stands</t>
  </si>
  <si>
    <t>Computers&amp;Accessories|CableConnectionProtectors</t>
  </si>
  <si>
    <t>Electronics|D√©cor</t>
  </si>
  <si>
    <t>Electronics|ScreenProtectors</t>
  </si>
  <si>
    <t>Electronics|StylusPens</t>
  </si>
  <si>
    <t>Electronics|Bedstand&amp;DeskMounts</t>
  </si>
  <si>
    <t>Electronics|BasicCases</t>
  </si>
  <si>
    <t>Electronics|HandlebarMounts</t>
  </si>
  <si>
    <t>Electronics|On-Ear</t>
  </si>
  <si>
    <t>Computers&amp;Accessories|CameraPrivacyCovers</t>
  </si>
  <si>
    <t>Electronics|PhoneCharms</t>
  </si>
  <si>
    <t>Electronics|Shower&amp;WallMounts</t>
  </si>
  <si>
    <t>Computers&amp;Accessories|PenDrives</t>
  </si>
  <si>
    <t>Computers&amp;Accessories|Mice</t>
  </si>
  <si>
    <t>Computers&amp;Accessories|GraphicTablets</t>
  </si>
  <si>
    <t>Computers&amp;Accessories|Lapdesks</t>
  </si>
  <si>
    <t>Computers&amp;Accessories|NotebookComputerStands</t>
  </si>
  <si>
    <t>Computers&amp;Accessories|Keyboards</t>
  </si>
  <si>
    <t>MusicalInstruments|Condenser</t>
  </si>
  <si>
    <t>Electronics|DisposableBatteries</t>
  </si>
  <si>
    <t>OfficeProducts|GelInkRollerballPens</t>
  </si>
  <si>
    <t>Home&amp;Kitchen|Tape</t>
  </si>
  <si>
    <t>Computers&amp;Accessories|Keyboard&amp;MouseSets</t>
  </si>
  <si>
    <t>Computers&amp;Accessories|ExternalHardDisks</t>
  </si>
  <si>
    <t>Electronics|VideoCameras</t>
  </si>
  <si>
    <t>Electronics|Tabletop&amp;TravelTripods</t>
  </si>
  <si>
    <t>OfficeProducts|Scientific</t>
  </si>
  <si>
    <t>Computers&amp;Accessories|Repeaters&amp;Extenders</t>
  </si>
  <si>
    <t>Electronics|TripodLegs</t>
  </si>
  <si>
    <t>Computers&amp;Accessories|InkjetInkCartridges</t>
  </si>
  <si>
    <t>Computers&amp;Accessories|DustCovers</t>
  </si>
  <si>
    <t>Computers&amp;Accessories|GamingMice</t>
  </si>
  <si>
    <t>Home&amp;Kitchen|Paints</t>
  </si>
  <si>
    <t>Computers&amp;Accessories|MousePads</t>
  </si>
  <si>
    <t>Computers&amp;Accessories|HardDiskBags</t>
  </si>
  <si>
    <t>Electronics|Macro&amp;RinglightFlashes</t>
  </si>
  <si>
    <t>Computers&amp;Accessories|Routers</t>
  </si>
  <si>
    <t>Electronics|Over-Ear</t>
  </si>
  <si>
    <t>Electronics|BluetoothSpeakers</t>
  </si>
  <si>
    <t>OfficeProducts|WireboundNotebooks</t>
  </si>
  <si>
    <t>Electronics|RechargeableBatteries</t>
  </si>
  <si>
    <t>Computers&amp;Accessories|BluetoothAdapters</t>
  </si>
  <si>
    <t>Computers&amp;Accessories|USBtoUSBAdapters</t>
  </si>
  <si>
    <t>Electronics|CompleteTripodUnits</t>
  </si>
  <si>
    <t>OfficeProducts|Notepads&amp;MemoBooks</t>
  </si>
  <si>
    <t>Electronics|Film</t>
  </si>
  <si>
    <t>Computers&amp;Accessories|Lamps</t>
  </si>
  <si>
    <t>Electronics|CleaningKits</t>
  </si>
  <si>
    <t>Electronics|DomeCameras</t>
  </si>
  <si>
    <t>Computers&amp;Accessories|ScreenProtectors</t>
  </si>
  <si>
    <t>Computers&amp;Accessories|Gamepads</t>
  </si>
  <si>
    <t>OfficeProducts|Basic</t>
  </si>
  <si>
    <t>Computers&amp;Accessories|USBHubs</t>
  </si>
  <si>
    <t>Computers&amp;Accessories|PCMicrophones</t>
  </si>
  <si>
    <t>Electronics|OutdoorSpeakers</t>
  </si>
  <si>
    <t>Computers&amp;Accessories|LaptopSleeves&amp;Slipcases</t>
  </si>
  <si>
    <t>Computers&amp;Accessories|ExternalMemoryCardReaders</t>
  </si>
  <si>
    <t>OfficeProducts|BottledInk</t>
  </si>
  <si>
    <t>OfficeProducts|CompositionNotebooks</t>
  </si>
  <si>
    <t>OfficeProducts|RetractableBallpointPens</t>
  </si>
  <si>
    <t>Computers&amp;Accessories|EthernetCables</t>
  </si>
  <si>
    <t>Computers&amp;Accessories|Memory</t>
  </si>
  <si>
    <t>Computers&amp;Accessories|UninterruptedPowerSupplies</t>
  </si>
  <si>
    <t>Electronics|Cases</t>
  </si>
  <si>
    <t>Electronics|SecureDigitalCards</t>
  </si>
  <si>
    <t>Electronics|SelfieLights</t>
  </si>
  <si>
    <t>Computers&amp;Accessories|Webcams</t>
  </si>
  <si>
    <t>Computers&amp;Accessories|CoolingPads</t>
  </si>
  <si>
    <t>Computers&amp;Accessories|LaptopAccessories</t>
  </si>
  <si>
    <t>Computers&amp;Accessories|Stands</t>
  </si>
  <si>
    <t>HomeImprovement|Adapters&amp;Multi-Outlets</t>
  </si>
  <si>
    <t>OfficeProducts|ColouredPaper</t>
  </si>
  <si>
    <t>Computers&amp;Accessories|InternalSolidStateDrives</t>
  </si>
  <si>
    <t>Electronics|MultimediaSpeakerSystems</t>
  </si>
  <si>
    <t>Computers&amp;Accessories|DataCards&amp;Dongles</t>
  </si>
  <si>
    <t>Computers&amp;Accessories|LaptopChargers&amp;PowerSupplies</t>
  </si>
  <si>
    <t>Computers&amp;Accessories|PCSpeakers</t>
  </si>
  <si>
    <t>Electronics|BatteryChargers</t>
  </si>
  <si>
    <t>Computers&amp;Accessories|Cases</t>
  </si>
  <si>
    <t>OfficeProducts|StickBallpointPens</t>
  </si>
  <si>
    <t>Home&amp;Kitchen|WoodenPencils</t>
  </si>
  <si>
    <t>Computers&amp;Accessories|InternalHardDrives</t>
  </si>
  <si>
    <t>Computers&amp;Accessories|Printers</t>
  </si>
  <si>
    <t>Home&amp;Kitchen|Pens</t>
  </si>
  <si>
    <t>Computers&amp;Accessories|SATACables</t>
  </si>
  <si>
    <t>Computers&amp;Accessories|PCHeadsets</t>
  </si>
  <si>
    <t>Computers&amp;Accessories|GamingKeyboards</t>
  </si>
  <si>
    <t>Electronics|SoundbarSpeakers</t>
  </si>
  <si>
    <t>Electronics|Earpads</t>
  </si>
  <si>
    <t>Computers&amp;Accessories|InkjetPrinters</t>
  </si>
  <si>
    <t>Toys&amp;Games|ColouringPens&amp;Markers</t>
  </si>
  <si>
    <t>Computers&amp;Accessories|Headsets</t>
  </si>
  <si>
    <t>Computers&amp;Accessories|ExternalSolidStateDrives</t>
  </si>
  <si>
    <t>Computers&amp;Accessories|PowerLANAdapters</t>
  </si>
  <si>
    <t>Computers&amp;Accessories|InkjetInkRefills&amp;Kits</t>
  </si>
  <si>
    <t>OfficeProducts|Notebooks,WritingPads&amp;Diaries</t>
  </si>
  <si>
    <t>Electronics|BackgroundSupports</t>
  </si>
  <si>
    <t>OfficeProducts|Financial&amp;Business</t>
  </si>
  <si>
    <t>Electronics|SurgeProtectors</t>
  </si>
  <si>
    <t>HomeImprovement|CordManagement</t>
  </si>
  <si>
    <t>Home&amp;Kitchen|PaintingMaterials</t>
  </si>
  <si>
    <t>Computers&amp;Accessories|TonerCartridges</t>
  </si>
  <si>
    <t>OfficeProducts|LiquidInkRollerballPens</t>
  </si>
  <si>
    <t>OfficeProducts|FountainPens</t>
  </si>
  <si>
    <t>Computers&amp;Accessories|Caddies</t>
  </si>
  <si>
    <t>Computers&amp;Accessories|TraditionalLaptops</t>
  </si>
  <si>
    <t>Home&amp;Kitchen|ElectricKettles</t>
  </si>
  <si>
    <t>Home&amp;Kitchen|ElectricHeaters</t>
  </si>
  <si>
    <t>Home&amp;Kitchen|FanHeaters</t>
  </si>
  <si>
    <t>Home&amp;Kitchen|LintShavers</t>
  </si>
  <si>
    <t>Home&amp;Kitchen|DigitalKitchenScales</t>
  </si>
  <si>
    <t>Home&amp;Kitchen|Choppers</t>
  </si>
  <si>
    <t>Home&amp;Kitchen|InductionCooktop</t>
  </si>
  <si>
    <t>Home&amp;Kitchen|HandBlenders</t>
  </si>
  <si>
    <t>Home&amp;Kitchen|DryIrons</t>
  </si>
  <si>
    <t>Home&amp;Kitchen|MixerGrinders</t>
  </si>
  <si>
    <t>Home&amp;Kitchen|InstantWaterHeaters</t>
  </si>
  <si>
    <t>Home&amp;Kitchen|RoomHeaters</t>
  </si>
  <si>
    <t>Home&amp;Kitchen|Kettle&amp;ToasterSets</t>
  </si>
  <si>
    <t>Home&amp;Kitchen|StorageWaterHeaters</t>
  </si>
  <si>
    <t>Home&amp;Kitchen|ImmersionRods</t>
  </si>
  <si>
    <t>Home&amp;Kitchen|AirFryers</t>
  </si>
  <si>
    <t>Home&amp;Kitchen|LaundryBaskets</t>
  </si>
  <si>
    <t>Home&amp;Kitchen|SteamIrons</t>
  </si>
  <si>
    <t>Home&amp;Kitchen|JuicerMixerGrinders</t>
  </si>
  <si>
    <t>Home&amp;Kitchen|HandheldVacuums</t>
  </si>
  <si>
    <t>Home&amp;Kitchen|EggBoilers</t>
  </si>
  <si>
    <t>Home&amp;Kitchen|SandwichMakers</t>
  </si>
  <si>
    <t>Home&amp;Kitchen|MiniFoodProcessors&amp;Choppers</t>
  </si>
  <si>
    <t>Home&amp;Kitchen|DigitalScales</t>
  </si>
  <si>
    <t>Home&amp;Kitchen|VacuumSealers</t>
  </si>
  <si>
    <t>Home&amp;Kitchen|CeilingFans</t>
  </si>
  <si>
    <t>Home&amp;Kitchen|CanisterVacuums</t>
  </si>
  <si>
    <t>Home&amp;Kitchen|PressureWashers,Steam&amp;WindowCleaners</t>
  </si>
  <si>
    <t>Home&amp;Kitchen|HalogenHeaters</t>
  </si>
  <si>
    <t>Home&amp;Kitchen|Pop-upToasters</t>
  </si>
  <si>
    <t>Home&amp;Kitchen|HeatConvectors</t>
  </si>
  <si>
    <t>Home&amp;Kitchen|ElectricGrinders</t>
  </si>
  <si>
    <t>Home&amp;Kitchen|ExhaustFans</t>
  </si>
  <si>
    <t>Home&amp;Kitchen|DripCoffeeMachines</t>
  </si>
  <si>
    <t>Home&amp;Kitchen|WaterPurifierAccessories</t>
  </si>
  <si>
    <t>Home&amp;Kitchen|WaterCartridges</t>
  </si>
  <si>
    <t>Home&amp;Kitchen|Rice&amp;PastaCookers</t>
  </si>
  <si>
    <t>Car&amp;Motorbike|AirPurifiers&amp;Ionizers</t>
  </si>
  <si>
    <t>Home&amp;Kitchen|Wet-DryVacuums</t>
  </si>
  <si>
    <t>Home&amp;Kitchen|HEPAAirPurifiers</t>
  </si>
  <si>
    <t>Home&amp;Kitchen|WaterFilters&amp;Purifiers</t>
  </si>
  <si>
    <t>Home&amp;Kitchen|LaundryBags</t>
  </si>
  <si>
    <t>Home&amp;Kitchen|Sewing&amp;EmbroideryMachines</t>
  </si>
  <si>
    <t>Home&amp;Kitchen|SprayBottles</t>
  </si>
  <si>
    <t>Home&amp;Kitchen|HandMixers</t>
  </si>
  <si>
    <t>Home&amp;Kitchen|WetGrinders</t>
  </si>
  <si>
    <t>Home&amp;Kitchen|OvenToasterGrills</t>
  </si>
  <si>
    <t>Home&amp;Kitchen|Juicers</t>
  </si>
  <si>
    <t>Home&amp;Kitchen|SmallKitchenAppliances</t>
  </si>
  <si>
    <t>Health&amp;PersonalCare|DigitalBathroomScales</t>
  </si>
  <si>
    <t>Home&amp;Kitchen|EspressoMachines</t>
  </si>
  <si>
    <t>Home&amp;Kitchen|TableFans</t>
  </si>
  <si>
    <t>Home&amp;Kitchen|MilkFrothers</t>
  </si>
  <si>
    <t>Home&amp;Kitchen|Humidifiers</t>
  </si>
  <si>
    <t>Home&amp;Kitchen|StandMixerAccessories</t>
  </si>
  <si>
    <t>Home&amp;Kitchen|RoboticVacuums</t>
  </si>
  <si>
    <t>Home&amp;Kitchen|YogurtMakers</t>
  </si>
  <si>
    <t>Home&amp;Kitchen|ColdPressJuicers</t>
  </si>
  <si>
    <t>Home&amp;Kitchen|Split-SystemAirConditioners</t>
  </si>
  <si>
    <t>Home&amp;Kitchen|SmallApplianceParts&amp;Accessories</t>
  </si>
  <si>
    <t>Home&amp;Kitchen|WaffleMakers&amp;Irons</t>
  </si>
  <si>
    <t>Home&amp;Kitchen|StovetopEspressoPots</t>
  </si>
  <si>
    <t>Home&amp;Kitchen|MeasuringSpoons</t>
  </si>
  <si>
    <t>Home&amp;Kitchen|CoffeePresses</t>
  </si>
  <si>
    <t>Home&amp;Kitchen|RotiMakers</t>
  </si>
  <si>
    <t>Home&amp;Kitchen|FanParts&amp;Accessories</t>
  </si>
  <si>
    <t>Home&amp;Kitchen|StandMixers</t>
  </si>
  <si>
    <t>Home&amp;Kitchen|PedestalFans</t>
  </si>
  <si>
    <t>Home&amp;Kitchen|HandheldBags</t>
  </si>
  <si>
    <t>category.</t>
  </si>
  <si>
    <t>products with highest number of reviews</t>
  </si>
  <si>
    <t xml:space="preserve">distribution of product ratings </t>
  </si>
  <si>
    <t>revenue</t>
  </si>
  <si>
    <t>Sum of revenue</t>
  </si>
  <si>
    <t xml:space="preserve"> total potential revenue by category?</t>
  </si>
  <si>
    <t>price bucket</t>
  </si>
  <si>
    <t>0-500</t>
  </si>
  <si>
    <t>1001-5000</t>
  </si>
  <si>
    <t>501-1000</t>
  </si>
  <si>
    <t>Count of product_id</t>
  </si>
  <si>
    <t>Distinct Count of product_id</t>
  </si>
  <si>
    <t>unique products per price range bucket</t>
  </si>
  <si>
    <t>Avg discounted_price</t>
  </si>
  <si>
    <t>10000+</t>
  </si>
  <si>
    <t>5001-10001</t>
  </si>
  <si>
    <t>group discount</t>
  </si>
  <si>
    <t>0.31-0.60</t>
  </si>
  <si>
    <t>0.90+</t>
  </si>
  <si>
    <t>0-0.30</t>
  </si>
  <si>
    <t>Sum of rating</t>
  </si>
  <si>
    <t>rating  to level of discount</t>
  </si>
  <si>
    <t>Sum of actual_price</t>
  </si>
  <si>
    <t>products with fewer than 1,000 reviews</t>
  </si>
  <si>
    <t>Average of discount_percentage</t>
  </si>
  <si>
    <t>top 5 products in terms of rating and number of reviews</t>
  </si>
  <si>
    <t xml:space="preserve"> Count of category.</t>
  </si>
  <si>
    <t>Distinct Count of user_id</t>
  </si>
  <si>
    <t xml:space="preserve">categories of products with the highest discounts?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</si>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</sst>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0,,&quot;M&quot;"/>
    <numFmt numFmtId="166" formatCode="&quot;$&quot;0,,,&quot;B&quot;"/>
    <numFmt numFmtId="167" formatCode="&quot;$&quot;0,&quot;K&quot;"/>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4"/>
      <color theme="1"/>
      <name val="Aptos Narrow"/>
      <family val="2"/>
      <scheme val="minor"/>
    </font>
    <font>
      <b/>
      <sz val="14"/>
      <color theme="1"/>
      <name val="Aptos Narrow"/>
      <scheme val="minor"/>
    </font>
    <font>
      <b/>
      <sz val="12"/>
      <color theme="1"/>
      <name val="Aptos Narrow"/>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2">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applyNumberFormat="1"/>
    <xf numFmtId="0" fontId="0" fillId="0" borderId="0" xfId="0" pivotButton="1"/>
    <xf numFmtId="0" fontId="0" fillId="0" borderId="0" xfId="0" applyAlignment="1">
      <alignment horizontal="left"/>
    </xf>
    <xf numFmtId="0" fontId="19" fillId="33" borderId="0" xfId="0" applyFont="1" applyFill="1"/>
    <xf numFmtId="0" fontId="20" fillId="34" borderId="0" xfId="0" applyFont="1" applyFill="1"/>
    <xf numFmtId="0" fontId="18" fillId="0" borderId="0" xfId="0" applyFont="1"/>
    <xf numFmtId="2" fontId="0" fillId="0" borderId="0" xfId="0" applyNumberFormat="1"/>
    <xf numFmtId="9" fontId="0" fillId="0" borderId="0" xfId="43" applyFont="1"/>
    <xf numFmtId="9" fontId="0" fillId="0" borderId="0" xfId="0" applyNumberFormat="1" applyFont="1"/>
    <xf numFmtId="0" fontId="0" fillId="33" borderId="0" xfId="0" applyFill="1"/>
    <xf numFmtId="1" fontId="0" fillId="0" borderId="0" xfId="0" applyNumberFormat="1"/>
    <xf numFmtId="0" fontId="19" fillId="34" borderId="0" xfId="0" applyFont="1" applyFill="1"/>
    <xf numFmtId="0" fontId="0" fillId="34" borderId="0" xfId="0" applyFill="1"/>
    <xf numFmtId="0" fontId="18" fillId="0" borderId="0" xfId="0" pivotButton="1" applyFont="1"/>
    <xf numFmtId="165" fontId="0" fillId="0" borderId="0" xfId="0" applyNumberFormat="1"/>
    <xf numFmtId="166" fontId="0" fillId="0" borderId="0" xfId="0" applyNumberFormat="1"/>
    <xf numFmtId="167"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38">
    <dxf>
      <font>
        <sz val="14"/>
      </font>
    </dxf>
    <dxf>
      <numFmt numFmtId="2" formatCode="0.00"/>
    </dxf>
    <dxf>
      <font>
        <sz val="14"/>
      </font>
    </dxf>
    <dxf>
      <numFmt numFmtId="2" formatCode="0.00"/>
    </dxf>
    <dxf>
      <numFmt numFmtId="1" formatCode="0"/>
    </dxf>
    <dxf>
      <numFmt numFmtId="1" formatCode="0"/>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3" formatCode="0%"/>
    </dxf>
    <dxf>
      <numFmt numFmtId="13" formatCode="0%"/>
    </dxf>
    <dxf>
      <numFmt numFmtId="2" formatCode="0.00"/>
    </dxf>
    <dxf>
      <numFmt numFmtId="2" formatCode="0.00"/>
    </dxf>
    <dxf>
      <font>
        <sz val="14"/>
      </font>
    </dxf>
    <dxf>
      <numFmt numFmtId="2" formatCode="0.00"/>
    </dxf>
    <dxf>
      <font>
        <sz val="14"/>
      </font>
    </dxf>
    <dxf>
      <font>
        <sz val="14"/>
      </font>
    </dxf>
    <dxf>
      <numFmt numFmtId="1" formatCode="0"/>
    </dxf>
    <dxf>
      <numFmt numFmtId="165" formatCode="0.00,,&quot;M&quot;"/>
    </dxf>
    <dxf>
      <font>
        <sz val="14"/>
      </font>
    </dxf>
    <dxf>
      <font>
        <sz val="14"/>
      </font>
    </dxf>
    <dxf>
      <numFmt numFmtId="167" formatCode="&quot;$&quot;0,&quot;K&quot;"/>
    </dxf>
    <dxf>
      <numFmt numFmtId="2" formatCode="0.00"/>
    </dxf>
    <dxf>
      <numFmt numFmtId="167" formatCode="&quot;$&quot;0,&quot;K&quot;"/>
    </dxf>
    <dxf>
      <numFmt numFmtId="167" formatCode="&quot;$&quot;0,&quot;K&quot;"/>
    </dxf>
    <dxf>
      <font>
        <sz val="14"/>
      </font>
    </dxf>
    <dxf>
      <numFmt numFmtId="1" formatCode="0"/>
    </dxf>
    <dxf>
      <numFmt numFmtId="1" formatCode="0"/>
    </dxf>
    <dxf>
      <numFmt numFmtId="2" formatCode="0.00"/>
    </dxf>
    <dxf>
      <numFmt numFmtId="166" formatCode="&quot;$&quot;0,,,&quot;B&quot;"/>
    </dxf>
    <dxf>
      <numFmt numFmtId="168" formatCode="0,,,&quot;B&quot;"/>
    </dxf>
    <dxf>
      <font>
        <sz val="14"/>
      </font>
    </dxf>
    <dxf>
      <numFmt numFmtId="2" formatCode="0.00"/>
    </dxf>
    <dxf>
      <font>
        <sz val="14"/>
      </font>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21.xml"/><Relationship Id="rId3" Type="http://schemas.openxmlformats.org/officeDocument/2006/relationships/worksheet" Target="worksheets/sheet3.xml"/><Relationship Id="rId21" Type="http://schemas.openxmlformats.org/officeDocument/2006/relationships/pivotCacheDefinition" Target="pivotCache/pivotCacheDefinition16.xml"/><Relationship Id="rId34" Type="http://schemas.openxmlformats.org/officeDocument/2006/relationships/customXml" Target="../customXml/item1.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connections" Target="connections.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Sheet3!$B$8</c:f>
              <c:strCache>
                <c:ptCount val="1"/>
                <c:pt idx="0">
                  <c:v>Total</c:v>
                </c:pt>
              </c:strCache>
            </c:strRef>
          </c:tx>
          <c:spPr>
            <a:solidFill>
              <a:schemeClr val="accent1"/>
            </a:solidFill>
            <a:ln>
              <a:noFill/>
            </a:ln>
            <a:effectLst/>
          </c:spPr>
          <c:invertIfNegative val="0"/>
          <c:cat>
            <c:strRef>
              <c:f>Sheet3!$A$9:$A$14</c:f>
              <c:strCache>
                <c:ptCount val="5"/>
                <c:pt idx="0">
                  <c:v>Electronics|Shower&amp;WallMounts</c:v>
                </c:pt>
                <c:pt idx="1">
                  <c:v>Computers&amp;Accessories|DustCovers</c:v>
                </c:pt>
                <c:pt idx="2">
                  <c:v>Electronics|Earpads</c:v>
                </c:pt>
                <c:pt idx="3">
                  <c:v>Electronics|PhoneCharms</c:v>
                </c:pt>
                <c:pt idx="4">
                  <c:v>Computers&amp;Accessories|CableConnectionProtectors</c:v>
                </c:pt>
              </c:strCache>
            </c:strRef>
          </c:cat>
          <c:val>
            <c:numRef>
              <c:f>Sheet3!$B$9:$B$14</c:f>
              <c:numCache>
                <c:formatCode>General</c:formatCode>
                <c:ptCount val="5"/>
                <c:pt idx="0">
                  <c:v>0.82</c:v>
                </c:pt>
                <c:pt idx="1">
                  <c:v>0.875</c:v>
                </c:pt>
                <c:pt idx="2">
                  <c:v>0.9</c:v>
                </c:pt>
                <c:pt idx="3">
                  <c:v>0.9</c:v>
                </c:pt>
                <c:pt idx="4">
                  <c:v>0.9</c:v>
                </c:pt>
              </c:numCache>
            </c:numRef>
          </c:val>
          <c:extLst>
            <c:ext xmlns:c16="http://schemas.microsoft.com/office/drawing/2014/chart" uri="{C3380CC4-5D6E-409C-BE32-E72D297353CC}">
              <c16:uniqueId val="{00000000-0E87-451F-867C-633CB3521999}"/>
            </c:ext>
          </c:extLst>
        </c:ser>
        <c:dLbls>
          <c:showLegendKey val="0"/>
          <c:showVal val="0"/>
          <c:showCatName val="0"/>
          <c:showSerName val="0"/>
          <c:showPercent val="0"/>
          <c:showBubbleSize val="0"/>
        </c:dLbls>
        <c:gapWidth val="219"/>
        <c:overlap val="-27"/>
        <c:axId val="2043314976"/>
        <c:axId val="2046640336"/>
      </c:barChart>
      <c:catAx>
        <c:axId val="204331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640336"/>
        <c:crosses val="autoZero"/>
        <c:auto val="1"/>
        <c:lblAlgn val="ctr"/>
        <c:lblOffset val="100"/>
        <c:noMultiLvlLbl val="0"/>
      </c:catAx>
      <c:valAx>
        <c:axId val="204664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31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Sheet3!$I$8</c:f>
              <c:strCache>
                <c:ptCount val="1"/>
                <c:pt idx="0">
                  <c:v>Total</c:v>
                </c:pt>
              </c:strCache>
            </c:strRef>
          </c:tx>
          <c:spPr>
            <a:solidFill>
              <a:schemeClr val="accent1"/>
            </a:solidFill>
            <a:ln>
              <a:noFill/>
            </a:ln>
            <a:effectLst/>
          </c:spPr>
          <c:invertIfNegative val="0"/>
          <c:cat>
            <c:strRef>
              <c:f>Sheet3!$H$9:$H$14</c:f>
              <c:strCache>
                <c:ptCount val="5"/>
                <c:pt idx="0">
                  <c:v>Electronics|In-Ear</c:v>
                </c:pt>
                <c:pt idx="1">
                  <c:v>Electronics|SmartTelevisions</c:v>
                </c:pt>
                <c:pt idx="2">
                  <c:v>Electronics|Smartphones</c:v>
                </c:pt>
                <c:pt idx="3">
                  <c:v>Electronics|SmartWatches</c:v>
                </c:pt>
                <c:pt idx="4">
                  <c:v>Computers&amp;Accessories|USBCables</c:v>
                </c:pt>
              </c:strCache>
            </c:strRef>
          </c:cat>
          <c:val>
            <c:numRef>
              <c:f>Sheet3!$I$9:$I$14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6B71-44BA-9F38-4AB5DF78D063}"/>
            </c:ext>
          </c:extLst>
        </c:ser>
        <c:dLbls>
          <c:showLegendKey val="0"/>
          <c:showVal val="0"/>
          <c:showCatName val="0"/>
          <c:showSerName val="0"/>
          <c:showPercent val="0"/>
          <c:showBubbleSize val="0"/>
        </c:dLbls>
        <c:gapWidth val="219"/>
        <c:overlap val="-27"/>
        <c:axId val="998076544"/>
        <c:axId val="1144847440"/>
      </c:barChart>
      <c:catAx>
        <c:axId val="99807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7440"/>
        <c:crosses val="autoZero"/>
        <c:auto val="1"/>
        <c:lblAlgn val="ctr"/>
        <c:lblOffset val="100"/>
        <c:noMultiLvlLbl val="0"/>
      </c:catAx>
      <c:valAx>
        <c:axId val="114484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07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9821194225721786"/>
          <c:y val="0.26345873432487604"/>
          <c:w val="0.76893941382327213"/>
          <c:h val="0.32076698745990084"/>
        </c:manualLayout>
      </c:layout>
      <c:barChart>
        <c:barDir val="col"/>
        <c:grouping val="clustered"/>
        <c:varyColors val="0"/>
        <c:ser>
          <c:idx val="0"/>
          <c:order val="0"/>
          <c:tx>
            <c:strRef>
              <c:f>Sheet3!$E$8</c:f>
              <c:strCache>
                <c:ptCount val="1"/>
                <c:pt idx="0">
                  <c:v>Total</c:v>
                </c:pt>
              </c:strCache>
            </c:strRef>
          </c:tx>
          <c:spPr>
            <a:solidFill>
              <a:schemeClr val="accent1"/>
            </a:solidFill>
            <a:ln>
              <a:noFill/>
            </a:ln>
            <a:effectLst/>
          </c:spPr>
          <c:invertIfNegative val="0"/>
          <c:cat>
            <c:strRef>
              <c:f>Sheet3!$D$9:$D$14</c:f>
              <c:strCache>
                <c:ptCount val="5"/>
                <c:pt idx="0">
                  <c:v>Electronics|In-Ear</c:v>
                </c:pt>
                <c:pt idx="1">
                  <c:v>Electronics|SmartTelevisions</c:v>
                </c:pt>
                <c:pt idx="2">
                  <c:v>Electronics|Smartphones</c:v>
                </c:pt>
                <c:pt idx="3">
                  <c:v>Electronics|SmartWatches</c:v>
                </c:pt>
                <c:pt idx="4">
                  <c:v>Computers&amp;Accessories|USBCables</c:v>
                </c:pt>
              </c:strCache>
            </c:strRef>
          </c:cat>
          <c:val>
            <c:numRef>
              <c:f>Sheet3!$E$9:$E$14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334A-4638-ABE6-20E73C2DA3BA}"/>
            </c:ext>
          </c:extLst>
        </c:ser>
        <c:dLbls>
          <c:showLegendKey val="0"/>
          <c:showVal val="0"/>
          <c:showCatName val="0"/>
          <c:showSerName val="0"/>
          <c:showPercent val="0"/>
          <c:showBubbleSize val="0"/>
        </c:dLbls>
        <c:gapWidth val="219"/>
        <c:overlap val="-27"/>
        <c:axId val="1919646112"/>
        <c:axId val="1929676256"/>
      </c:barChart>
      <c:catAx>
        <c:axId val="191964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6256"/>
        <c:crosses val="autoZero"/>
        <c:auto val="1"/>
        <c:lblAlgn val="ctr"/>
        <c:lblOffset val="100"/>
        <c:noMultiLvlLbl val="0"/>
      </c:catAx>
      <c:valAx>
        <c:axId val="192967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64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Sheet3!$E$20</c:f>
              <c:strCache>
                <c:ptCount val="1"/>
                <c:pt idx="0">
                  <c:v>Average of actual_price</c:v>
                </c:pt>
              </c:strCache>
            </c:strRef>
          </c:tx>
          <c:spPr>
            <a:solidFill>
              <a:schemeClr val="accent1"/>
            </a:solidFill>
            <a:ln>
              <a:noFill/>
            </a:ln>
            <a:effectLst/>
          </c:spPr>
          <c:invertIfNegative val="0"/>
          <c:cat>
            <c:strRef>
              <c:f>Sheet3!$D$21:$D$26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Sheet3!$E$21:$E$26</c:f>
              <c:numCache>
                <c:formatCode>"$"0,"K"</c:formatCode>
                <c:ptCount val="5"/>
                <c:pt idx="0">
                  <c:v>44949.5</c:v>
                </c:pt>
                <c:pt idx="1">
                  <c:v>40132.841269841272</c:v>
                </c:pt>
                <c:pt idx="2">
                  <c:v>37999</c:v>
                </c:pt>
                <c:pt idx="3">
                  <c:v>59890</c:v>
                </c:pt>
                <c:pt idx="4">
                  <c:v>75990</c:v>
                </c:pt>
              </c:numCache>
            </c:numRef>
          </c:val>
          <c:extLst>
            <c:ext xmlns:c16="http://schemas.microsoft.com/office/drawing/2014/chart" uri="{C3380CC4-5D6E-409C-BE32-E72D297353CC}">
              <c16:uniqueId val="{00000000-F4B8-48C4-A6F9-EA07E0BF0B92}"/>
            </c:ext>
          </c:extLst>
        </c:ser>
        <c:ser>
          <c:idx val="1"/>
          <c:order val="1"/>
          <c:tx>
            <c:strRef>
              <c:f>Sheet3!$F$20</c:f>
              <c:strCache>
                <c:ptCount val="1"/>
                <c:pt idx="0">
                  <c:v>Avg discounted_price</c:v>
                </c:pt>
              </c:strCache>
            </c:strRef>
          </c:tx>
          <c:spPr>
            <a:solidFill>
              <a:schemeClr val="accent2"/>
            </a:solidFill>
            <a:ln>
              <a:noFill/>
            </a:ln>
            <a:effectLst/>
          </c:spPr>
          <c:invertIfNegative val="0"/>
          <c:cat>
            <c:strRef>
              <c:f>Sheet3!$D$21:$D$26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Sheet3!$F$21:$F$26</c:f>
              <c:numCache>
                <c:formatCode>"$"0,"K"</c:formatCode>
                <c:ptCount val="5"/>
                <c:pt idx="0">
                  <c:v>23449.5</c:v>
                </c:pt>
                <c:pt idx="1">
                  <c:v>24840.190476190477</c:v>
                </c:pt>
                <c:pt idx="2">
                  <c:v>26999</c:v>
                </c:pt>
                <c:pt idx="3">
                  <c:v>37247</c:v>
                </c:pt>
                <c:pt idx="4">
                  <c:v>42990</c:v>
                </c:pt>
              </c:numCache>
            </c:numRef>
          </c:val>
          <c:extLst>
            <c:ext xmlns:c16="http://schemas.microsoft.com/office/drawing/2014/chart" uri="{C3380CC4-5D6E-409C-BE32-E72D297353CC}">
              <c16:uniqueId val="{00000001-F4B8-48C4-A6F9-EA07E0BF0B92}"/>
            </c:ext>
          </c:extLst>
        </c:ser>
        <c:dLbls>
          <c:showLegendKey val="0"/>
          <c:showVal val="0"/>
          <c:showCatName val="0"/>
          <c:showSerName val="0"/>
          <c:showPercent val="0"/>
          <c:showBubbleSize val="0"/>
        </c:dLbls>
        <c:gapWidth val="219"/>
        <c:overlap val="-27"/>
        <c:axId val="1602866144"/>
        <c:axId val="1144849104"/>
      </c:barChart>
      <c:catAx>
        <c:axId val="160286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9104"/>
        <c:crosses val="autoZero"/>
        <c:auto val="1"/>
        <c:lblAlgn val="ctr"/>
        <c:lblOffset val="100"/>
        <c:noMultiLvlLbl val="0"/>
      </c:catAx>
      <c:valAx>
        <c:axId val="11448491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86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Sheet3!$I$33</c:f>
              <c:strCache>
                <c:ptCount val="1"/>
                <c:pt idx="0">
                  <c:v>Total</c:v>
                </c:pt>
              </c:strCache>
            </c:strRef>
          </c:tx>
          <c:spPr>
            <a:solidFill>
              <a:schemeClr val="accent1"/>
            </a:solidFill>
            <a:ln>
              <a:noFill/>
            </a:ln>
            <a:effectLst/>
          </c:spPr>
          <c:invertIfNegative val="0"/>
          <c:cat>
            <c:strRef>
              <c:f>Sheet3!$H$34:$H$39</c:f>
              <c:strCache>
                <c:ptCount val="5"/>
                <c:pt idx="0">
                  <c:v>Computers&amp;Accessories|USBCables</c:v>
                </c:pt>
                <c:pt idx="1">
                  <c:v>Electronics|In-Ear</c:v>
                </c:pt>
                <c:pt idx="2">
                  <c:v>Electronics|SmartWatches</c:v>
                </c:pt>
                <c:pt idx="3">
                  <c:v>Electronics|SmartTelevisions</c:v>
                </c:pt>
                <c:pt idx="4">
                  <c:v>Electronics|Smartphones</c:v>
                </c:pt>
              </c:strCache>
            </c:strRef>
          </c:cat>
          <c:val>
            <c:numRef>
              <c:f>Sheet3!$I$34:$I$39</c:f>
              <c:numCache>
                <c:formatCode>"$"0,,,"B"</c:formatCode>
                <c:ptCount val="5"/>
                <c:pt idx="0">
                  <c:v>2988615418.0599999</c:v>
                </c:pt>
                <c:pt idx="1">
                  <c:v>7891731253</c:v>
                </c:pt>
                <c:pt idx="2">
                  <c:v>13274477088</c:v>
                </c:pt>
                <c:pt idx="3">
                  <c:v>26237061348</c:v>
                </c:pt>
                <c:pt idx="4">
                  <c:v>38500723825</c:v>
                </c:pt>
              </c:numCache>
            </c:numRef>
          </c:val>
          <c:extLst>
            <c:ext xmlns:c16="http://schemas.microsoft.com/office/drawing/2014/chart" uri="{C3380CC4-5D6E-409C-BE32-E72D297353CC}">
              <c16:uniqueId val="{00000000-68AC-425F-AF4D-57D30251B387}"/>
            </c:ext>
          </c:extLst>
        </c:ser>
        <c:dLbls>
          <c:showLegendKey val="0"/>
          <c:showVal val="0"/>
          <c:showCatName val="0"/>
          <c:showSerName val="0"/>
          <c:showPercent val="0"/>
          <c:showBubbleSize val="0"/>
        </c:dLbls>
        <c:gapWidth val="219"/>
        <c:overlap val="-27"/>
        <c:axId val="1989584896"/>
        <c:axId val="1985247648"/>
      </c:barChart>
      <c:catAx>
        <c:axId val="198958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7648"/>
        <c:crosses val="autoZero"/>
        <c:auto val="1"/>
        <c:lblAlgn val="ctr"/>
        <c:lblOffset val="100"/>
        <c:noMultiLvlLbl val="0"/>
      </c:catAx>
      <c:valAx>
        <c:axId val="19852476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58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Sheet3!$B$57</c:f>
              <c:strCache>
                <c:ptCount val="1"/>
                <c:pt idx="0">
                  <c:v>Total</c:v>
                </c:pt>
              </c:strCache>
            </c:strRef>
          </c:tx>
          <c:spPr>
            <a:solidFill>
              <a:schemeClr val="accent1"/>
            </a:solidFill>
            <a:ln>
              <a:noFill/>
            </a:ln>
            <a:effectLst/>
          </c:spPr>
          <c:invertIfNegative val="0"/>
          <c:cat>
            <c:strRef>
              <c:f>Sheet3!$A$58:$A$63</c:f>
              <c:strCache>
                <c:ptCount val="5"/>
                <c:pt idx="0">
                  <c:v>Electronics|Mobiles&amp;Accessories|Smartphones&amp;BasicMobiles|Smartphones</c:v>
                </c:pt>
                <c:pt idx="1">
                  <c:v>Electronics|HomeTheater,TV&amp;Video|Televisions|SmartTelevisions</c:v>
                </c:pt>
                <c:pt idx="2">
                  <c:v>Electronics|Headphones,Earbuds&amp;Accessories|Headphones|In-Ear</c:v>
                </c:pt>
                <c:pt idx="3">
                  <c:v>Computers&amp;Accessories|Accessories&amp;Peripherals|Cables&amp;Accessories|Cables|USBCables</c:v>
                </c:pt>
                <c:pt idx="4">
                  <c:v>Electronics|WearableTechnology|SmartWatches</c:v>
                </c:pt>
              </c:strCache>
            </c:strRef>
          </c:cat>
          <c:val>
            <c:numRef>
              <c:f>Sheet3!$B$58:$B$63</c:f>
              <c:numCache>
                <c:formatCode>0.00</c:formatCode>
                <c:ptCount val="5"/>
                <c:pt idx="0">
                  <c:v>0.23294117647058823</c:v>
                </c:pt>
                <c:pt idx="1">
                  <c:v>0.3828571428571429</c:v>
                </c:pt>
                <c:pt idx="2">
                  <c:v>0.58269230769230773</c:v>
                </c:pt>
                <c:pt idx="3">
                  <c:v>0.59377682403433474</c:v>
                </c:pt>
                <c:pt idx="4">
                  <c:v>0.69815789473684209</c:v>
                </c:pt>
              </c:numCache>
            </c:numRef>
          </c:val>
          <c:extLst>
            <c:ext xmlns:c16="http://schemas.microsoft.com/office/drawing/2014/chart" uri="{C3380CC4-5D6E-409C-BE32-E72D297353CC}">
              <c16:uniqueId val="{00000000-3687-4AFE-AB13-AB506C7B23DE}"/>
            </c:ext>
          </c:extLst>
        </c:ser>
        <c:dLbls>
          <c:showLegendKey val="0"/>
          <c:showVal val="0"/>
          <c:showCatName val="0"/>
          <c:showSerName val="0"/>
          <c:showPercent val="0"/>
          <c:showBubbleSize val="0"/>
        </c:dLbls>
        <c:gapWidth val="219"/>
        <c:overlap val="-27"/>
        <c:axId val="1997980512"/>
        <c:axId val="1929678336"/>
      </c:barChart>
      <c:catAx>
        <c:axId val="199798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8336"/>
        <c:crosses val="autoZero"/>
        <c:auto val="1"/>
        <c:lblAlgn val="ctr"/>
        <c:lblOffset val="100"/>
        <c:noMultiLvlLbl val="0"/>
      </c:catAx>
      <c:valAx>
        <c:axId val="1929678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98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Sheet3!$E$46</c:f>
              <c:strCache>
                <c:ptCount val="1"/>
                <c:pt idx="0">
                  <c:v>Sum of rating</c:v>
                </c:pt>
              </c:strCache>
            </c:strRef>
          </c:tx>
          <c:spPr>
            <a:solidFill>
              <a:schemeClr val="accent1"/>
            </a:solidFill>
            <a:ln>
              <a:noFill/>
            </a:ln>
            <a:effectLst/>
          </c:spPr>
          <c:invertIfNegative val="0"/>
          <c:cat>
            <c:strRef>
              <c:f>Sheet3!$D$47:$D$50</c:f>
              <c:strCache>
                <c:ptCount val="3"/>
                <c:pt idx="0">
                  <c:v>0.31-0.60</c:v>
                </c:pt>
                <c:pt idx="1">
                  <c:v>0.90+</c:v>
                </c:pt>
                <c:pt idx="2">
                  <c:v>0-0.30</c:v>
                </c:pt>
              </c:strCache>
            </c:strRef>
          </c:cat>
          <c:val>
            <c:numRef>
              <c:f>Sheet3!$E$47:$E$50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81B6-40DA-A966-31DD26D28B73}"/>
            </c:ext>
          </c:extLst>
        </c:ser>
        <c:ser>
          <c:idx val="1"/>
          <c:order val="1"/>
          <c:tx>
            <c:strRef>
              <c:f>Sheet3!$F$46</c:f>
              <c:strCache>
                <c:ptCount val="1"/>
                <c:pt idx="0">
                  <c:v>Count of product_id</c:v>
                </c:pt>
              </c:strCache>
            </c:strRef>
          </c:tx>
          <c:spPr>
            <a:solidFill>
              <a:schemeClr val="accent2"/>
            </a:solidFill>
            <a:ln>
              <a:noFill/>
            </a:ln>
            <a:effectLst/>
          </c:spPr>
          <c:invertIfNegative val="0"/>
          <c:cat>
            <c:strRef>
              <c:f>Sheet3!$D$47:$D$50</c:f>
              <c:strCache>
                <c:ptCount val="3"/>
                <c:pt idx="0">
                  <c:v>0.31-0.60</c:v>
                </c:pt>
                <c:pt idx="1">
                  <c:v>0.90+</c:v>
                </c:pt>
                <c:pt idx="2">
                  <c:v>0-0.30</c:v>
                </c:pt>
              </c:strCache>
            </c:strRef>
          </c:cat>
          <c:val>
            <c:numRef>
              <c:f>Sheet3!$F$47:$F$50</c:f>
              <c:numCache>
                <c:formatCode>0</c:formatCode>
                <c:ptCount val="3"/>
                <c:pt idx="0">
                  <c:v>682</c:v>
                </c:pt>
                <c:pt idx="1">
                  <c:v>439</c:v>
                </c:pt>
                <c:pt idx="2">
                  <c:v>344</c:v>
                </c:pt>
              </c:numCache>
            </c:numRef>
          </c:val>
          <c:extLst>
            <c:ext xmlns:c16="http://schemas.microsoft.com/office/drawing/2014/chart" uri="{C3380CC4-5D6E-409C-BE32-E72D297353CC}">
              <c16:uniqueId val="{00000001-81B6-40DA-A966-31DD26D28B73}"/>
            </c:ext>
          </c:extLst>
        </c:ser>
        <c:dLbls>
          <c:showLegendKey val="0"/>
          <c:showVal val="0"/>
          <c:showCatName val="0"/>
          <c:showSerName val="0"/>
          <c:showPercent val="0"/>
          <c:showBubbleSize val="0"/>
        </c:dLbls>
        <c:gapWidth val="219"/>
        <c:overlap val="-27"/>
        <c:axId val="1997968112"/>
        <c:axId val="1995397536"/>
      </c:barChart>
      <c:catAx>
        <c:axId val="199796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97536"/>
        <c:crosses val="autoZero"/>
        <c:auto val="1"/>
        <c:lblAlgn val="ctr"/>
        <c:lblOffset val="100"/>
        <c:noMultiLvlLbl val="0"/>
      </c:catAx>
      <c:valAx>
        <c:axId val="1995397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96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Sheet3!$B$20</c:f>
              <c:strCache>
                <c:ptCount val="1"/>
                <c:pt idx="0">
                  <c:v>Total</c:v>
                </c:pt>
              </c:strCache>
            </c:strRef>
          </c:tx>
          <c:spPr>
            <a:solidFill>
              <a:schemeClr val="accent1"/>
            </a:solidFill>
            <a:ln>
              <a:noFill/>
            </a:ln>
            <a:effectLst/>
          </c:spPr>
          <c:invertIfNegative val="0"/>
          <c:cat>
            <c:strRef>
              <c:f>Sheet3!$A$21:$A$26</c:f>
              <c:strCache>
                <c:ptCount val="5"/>
                <c:pt idx="0">
                  <c:v>Amazon Basics Wireless Mouse | 2.4 GHz Connection, 1600 DPI | Type - C Adapter | Upto 12 Months of Battery Life | Ambidextrous Design | Suitable for PC/Mac/Laptop</c:v>
                </c:pt>
                <c:pt idx="1">
                  <c:v>Instant Pot Air Fryer, Vortex 2QT, Touch Control Panel, 360¬∞ EvenCrisp‚Ñ¢ Technology, Uses 95 % less Oil, 4-in-1 Appliance: Air Fry, Roast, Bake, Reheat (Vortex 1.97Litre, Black)</c:v>
                </c:pt>
                <c:pt idx="2">
                  <c:v>Amazon Basics Wireless Mouse | 2.4 GHz Connection, 1600 DPI | Type - C Adapter | Upto 12 Months of Battery Life | Ambidextrous Design | Suitable for PC/Mac/Laptop</c:v>
                </c:pt>
                <c:pt idx="3">
                  <c:v>REDTECH USB-C to Lightning Cable 3.3FT, [Apple MFi Certified] Lightning to Type C Fast Charging Cord Compatible with iPhone 14/13/13 pro/Max/12/11/X/XS/XR/8, Supports Power Delivery - White</c:v>
                </c:pt>
                <c:pt idx="4">
                  <c:v>Syncwire LTG to USB Cable for Fast Charging Compatible with Phone 5/ 5C/ 5S/ 6/ 6S/ 7/8/ X/XR/XS Max/ 11/12/ 13 Series and Pad Air/Mini, Pod &amp; Other Devices (1.1 Meter, White)</c:v>
                </c:pt>
              </c:strCache>
            </c:strRef>
          </c:cat>
          <c:val>
            <c:numRef>
              <c:f>Sheet3!$B$21:$B$26</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0E2F-4546-A299-BA70BF200F61}"/>
            </c:ext>
          </c:extLst>
        </c:ser>
        <c:dLbls>
          <c:showLegendKey val="0"/>
          <c:showVal val="0"/>
          <c:showCatName val="0"/>
          <c:showSerName val="0"/>
          <c:showPercent val="0"/>
          <c:showBubbleSize val="0"/>
        </c:dLbls>
        <c:gapWidth val="182"/>
        <c:axId val="1553935151"/>
        <c:axId val="841511919"/>
      </c:barChart>
      <c:catAx>
        <c:axId val="155393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511919"/>
        <c:crosses val="autoZero"/>
        <c:auto val="1"/>
        <c:lblAlgn val="ctr"/>
        <c:lblOffset val="100"/>
        <c:noMultiLvlLbl val="0"/>
      </c:catAx>
      <c:valAx>
        <c:axId val="84151191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93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Sheet3!$I$20</c:f>
              <c:strCache>
                <c:ptCount val="1"/>
                <c:pt idx="0">
                  <c:v>Total</c:v>
                </c:pt>
              </c:strCache>
            </c:strRef>
          </c:tx>
          <c:spPr>
            <a:solidFill>
              <a:schemeClr val="accent1"/>
            </a:solidFill>
            <a:ln>
              <a:noFill/>
            </a:ln>
            <a:effectLst/>
          </c:spPr>
          <c:invertIfNegative val="0"/>
          <c:cat>
            <c:strRef>
              <c:f>Sheet3!$H$21:$H$26</c:f>
              <c:strCache>
                <c:ptCount val="5"/>
                <c:pt idx="0">
                  <c:v>Amazonbasics Nylon Braided Usb-C To Lightning Cable, Fast Charging Mfi Certified Smartphone, Iphone Charger (6-Foot, Dark Grey)</c:v>
                </c:pt>
                <c:pt idx="1">
                  <c:v>Amazon Basics USB Type-C to USB-A 2.0 Male Fast Charging Cable for Laptop - 3 Feet (0.9 Meters), Black</c:v>
                </c:pt>
                <c:pt idx="2">
                  <c:v>AmazonBasics New Release Nylon USB-A to Lightning Cable Cord, Fast Charging MFi Certified Charger for Apple iPhone, iPad (6-Ft, Rose Gold)</c:v>
                </c:pt>
                <c:pt idx="3">
                  <c:v>Fire-Boltt Phoenix Smart Watch with Bluetooth Calling 1.3",120+ Sports Modes, 240*240 PX High Res with SpO2, Heart Rate Monitoring &amp; IP67 Rating</c:v>
                </c:pt>
                <c:pt idx="4">
                  <c:v>Fire-Boltt Ninja Call Pro Plus 1.83" Smart Watch with Bluetooth Calling, AI Voice Assistance, 100 Sports Modes IP67 Rating, 240*280 Pixel High Resolution</c:v>
                </c:pt>
              </c:strCache>
            </c:strRef>
          </c:cat>
          <c:val>
            <c:numRef>
              <c:f>Sheet3!$I$21:$I$26</c:f>
              <c:numCache>
                <c:formatCode>General</c:formatCode>
                <c:ptCount val="5"/>
                <c:pt idx="0">
                  <c:v>3</c:v>
                </c:pt>
                <c:pt idx="1">
                  <c:v>3</c:v>
                </c:pt>
                <c:pt idx="2">
                  <c:v>3</c:v>
                </c:pt>
                <c:pt idx="3">
                  <c:v>4</c:v>
                </c:pt>
                <c:pt idx="4">
                  <c:v>5</c:v>
                </c:pt>
              </c:numCache>
            </c:numRef>
          </c:val>
          <c:extLst>
            <c:ext xmlns:c16="http://schemas.microsoft.com/office/drawing/2014/chart" uri="{C3380CC4-5D6E-409C-BE32-E72D297353CC}">
              <c16:uniqueId val="{00000000-0814-4D06-ACF7-2FFEB1983D9B}"/>
            </c:ext>
          </c:extLst>
        </c:ser>
        <c:dLbls>
          <c:showLegendKey val="0"/>
          <c:showVal val="0"/>
          <c:showCatName val="0"/>
          <c:showSerName val="0"/>
          <c:showPercent val="0"/>
          <c:showBubbleSize val="0"/>
        </c:dLbls>
        <c:gapWidth val="219"/>
        <c:overlap val="-27"/>
        <c:axId val="782625856"/>
        <c:axId val="316092736"/>
      </c:barChart>
      <c:catAx>
        <c:axId val="78262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2736"/>
        <c:crosses val="autoZero"/>
        <c:auto val="1"/>
        <c:lblAlgn val="ctr"/>
        <c:lblOffset val="100"/>
        <c:noMultiLvlLbl val="0"/>
      </c:catAx>
      <c:valAx>
        <c:axId val="31609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2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Sheet3!$B$33</c:f>
              <c:strCache>
                <c:ptCount val="1"/>
                <c:pt idx="0">
                  <c:v>Total</c:v>
                </c:pt>
              </c:strCache>
            </c:strRef>
          </c:tx>
          <c:spPr>
            <a:solidFill>
              <a:schemeClr val="accent1"/>
            </a:solidFill>
            <a:ln>
              <a:noFill/>
            </a:ln>
            <a:effectLst/>
          </c:spPr>
          <c:invertIfNegative val="0"/>
          <c:cat>
            <c:strRef>
              <c:f>Sheet3!$A$34:$A$39</c:f>
              <c:strCache>
                <c:ptCount val="5"/>
                <c:pt idx="0">
                  <c:v>Hisense 108 cm (43 inches) 4K Ultra HD Smart Certified Android LED TV 43A6GE (Black)</c:v>
                </c:pt>
                <c:pt idx="1">
                  <c:v>AmazonBasics 108 cm (43 inches) 4K Ultra HD Smart LED Fire TV AB43U20PS (Black)</c:v>
                </c:pt>
                <c:pt idx="2">
                  <c:v>TCL 108 cm (43 inches) 4K Ultra HD Certified Android Smart LED TV 43P615 (Black)</c:v>
                </c:pt>
                <c:pt idx="3">
                  <c:v>ECOVACS DEEBOT N8 2-in-1 Robotic Vacuum Cleaner, 2022 New Launch, Most Powerful Suction, Covers 2000+ Sq. Ft in One Charge, Advanced dToF Technology with OZMO Mopping (DEEBOT N8) - White</c:v>
                </c:pt>
                <c:pt idx="4">
                  <c:v>VU 138 cm (55 inches) Premium Series 4K Ultra HD Smart IPS LED TV 55UT (Black)</c:v>
                </c:pt>
              </c:strCache>
            </c:strRef>
          </c:cat>
          <c:val>
            <c:numRef>
              <c:f>Sheet3!$B$34:$B$39</c:f>
              <c:numCache>
                <c:formatCode>"$"0,"K"</c:formatCode>
                <c:ptCount val="5"/>
                <c:pt idx="0">
                  <c:v>20990</c:v>
                </c:pt>
                <c:pt idx="1">
                  <c:v>24499</c:v>
                </c:pt>
                <c:pt idx="2">
                  <c:v>24990</c:v>
                </c:pt>
                <c:pt idx="3">
                  <c:v>27900</c:v>
                </c:pt>
                <c:pt idx="4">
                  <c:v>29990</c:v>
                </c:pt>
              </c:numCache>
            </c:numRef>
          </c:val>
          <c:extLst>
            <c:ext xmlns:c16="http://schemas.microsoft.com/office/drawing/2014/chart" uri="{C3380CC4-5D6E-409C-BE32-E72D297353CC}">
              <c16:uniqueId val="{00000000-76DC-4A2B-B883-6D7520AAE4C1}"/>
            </c:ext>
          </c:extLst>
        </c:ser>
        <c:dLbls>
          <c:showLegendKey val="0"/>
          <c:showVal val="0"/>
          <c:showCatName val="0"/>
          <c:showSerName val="0"/>
          <c:showPercent val="0"/>
          <c:showBubbleSize val="0"/>
        </c:dLbls>
        <c:gapWidth val="219"/>
        <c:overlap val="-27"/>
        <c:axId val="782653456"/>
        <c:axId val="197857248"/>
      </c:barChart>
      <c:catAx>
        <c:axId val="78265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7248"/>
        <c:crosses val="autoZero"/>
        <c:auto val="1"/>
        <c:lblAlgn val="ctr"/>
        <c:lblOffset val="100"/>
        <c:noMultiLvlLbl val="0"/>
      </c:catAx>
      <c:valAx>
        <c:axId val="197857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5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Sheet3!$E$33</c:f>
              <c:strCache>
                <c:ptCount val="1"/>
                <c:pt idx="0">
                  <c:v>Total</c:v>
                </c:pt>
              </c:strCache>
            </c:strRef>
          </c:tx>
          <c:spPr>
            <a:solidFill>
              <a:schemeClr val="accent1"/>
            </a:solidFill>
            <a:ln>
              <a:noFill/>
            </a:ln>
            <a:effectLst/>
          </c:spPr>
          <c:invertIfNegative val="0"/>
          <c:cat>
            <c:strRef>
              <c:f>Sheet3!$D$34:$D$39</c:f>
              <c:strCache>
                <c:ptCount val="5"/>
                <c:pt idx="0">
                  <c:v>3.9</c:v>
                </c:pt>
                <c:pt idx="1">
                  <c:v>4</c:v>
                </c:pt>
                <c:pt idx="2">
                  <c:v>4.2</c:v>
                </c:pt>
                <c:pt idx="3">
                  <c:v>4.3</c:v>
                </c:pt>
                <c:pt idx="4">
                  <c:v>4.1</c:v>
                </c:pt>
              </c:strCache>
            </c:strRef>
          </c:cat>
          <c:val>
            <c:numRef>
              <c:f>Sheet3!$E$34:$E$39</c:f>
              <c:numCache>
                <c:formatCode>0</c:formatCode>
                <c:ptCount val="5"/>
                <c:pt idx="0">
                  <c:v>123</c:v>
                </c:pt>
                <c:pt idx="1">
                  <c:v>181</c:v>
                </c:pt>
                <c:pt idx="2">
                  <c:v>228</c:v>
                </c:pt>
                <c:pt idx="3">
                  <c:v>230</c:v>
                </c:pt>
                <c:pt idx="4">
                  <c:v>244</c:v>
                </c:pt>
              </c:numCache>
            </c:numRef>
          </c:val>
          <c:extLst>
            <c:ext xmlns:c16="http://schemas.microsoft.com/office/drawing/2014/chart" uri="{C3380CC4-5D6E-409C-BE32-E72D297353CC}">
              <c16:uniqueId val="{00000000-46C4-4739-9EC9-1C36FEFB44CC}"/>
            </c:ext>
          </c:extLst>
        </c:ser>
        <c:dLbls>
          <c:showLegendKey val="0"/>
          <c:showVal val="0"/>
          <c:showCatName val="0"/>
          <c:showSerName val="0"/>
          <c:showPercent val="0"/>
          <c:showBubbleSize val="0"/>
        </c:dLbls>
        <c:gapWidth val="219"/>
        <c:overlap val="-27"/>
        <c:axId val="778800096"/>
        <c:axId val="864964032"/>
      </c:barChart>
      <c:catAx>
        <c:axId val="77880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4032"/>
        <c:crosses val="autoZero"/>
        <c:auto val="1"/>
        <c:lblAlgn val="ctr"/>
        <c:lblOffset val="100"/>
        <c:noMultiLvlLbl val="0"/>
      </c:catAx>
      <c:valAx>
        <c:axId val="864964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0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Sheet3!$B$46</c:f>
              <c:strCache>
                <c:ptCount val="1"/>
                <c:pt idx="0">
                  <c:v>Total</c:v>
                </c:pt>
              </c:strCache>
            </c:strRef>
          </c:tx>
          <c:spPr>
            <a:solidFill>
              <a:schemeClr val="accent1"/>
            </a:solidFill>
            <a:ln>
              <a:noFill/>
            </a:ln>
            <a:effectLst/>
          </c:spPr>
          <c:invertIfNegative val="0"/>
          <c:cat>
            <c:strRef>
              <c:f>Sheet3!$A$47:$A$52</c:f>
              <c:strCache>
                <c:ptCount val="5"/>
                <c:pt idx="0">
                  <c:v>5001-10001</c:v>
                </c:pt>
                <c:pt idx="1">
                  <c:v>10000+</c:v>
                </c:pt>
                <c:pt idx="2">
                  <c:v>0-500</c:v>
                </c:pt>
                <c:pt idx="3">
                  <c:v>501-1000</c:v>
                </c:pt>
                <c:pt idx="4">
                  <c:v>1001-5000</c:v>
                </c:pt>
              </c:strCache>
            </c:strRef>
          </c:cat>
          <c:val>
            <c:numRef>
              <c:f>Sheet3!$B$47:$B$52</c:f>
              <c:numCache>
                <c:formatCode>0</c:formatCode>
                <c:ptCount val="5"/>
                <c:pt idx="0">
                  <c:v>120</c:v>
                </c:pt>
                <c:pt idx="1">
                  <c:v>185</c:v>
                </c:pt>
                <c:pt idx="2">
                  <c:v>185</c:v>
                </c:pt>
                <c:pt idx="3">
                  <c:v>287</c:v>
                </c:pt>
                <c:pt idx="4">
                  <c:v>575</c:v>
                </c:pt>
              </c:numCache>
            </c:numRef>
          </c:val>
          <c:extLst>
            <c:ext xmlns:c16="http://schemas.microsoft.com/office/drawing/2014/chart" uri="{C3380CC4-5D6E-409C-BE32-E72D297353CC}">
              <c16:uniqueId val="{00000000-4B8C-4406-89EE-2580832A373F}"/>
            </c:ext>
          </c:extLst>
        </c:ser>
        <c:dLbls>
          <c:showLegendKey val="0"/>
          <c:showVal val="0"/>
          <c:showCatName val="0"/>
          <c:showSerName val="0"/>
          <c:showPercent val="0"/>
          <c:showBubbleSize val="0"/>
        </c:dLbls>
        <c:gapWidth val="219"/>
        <c:overlap val="-27"/>
        <c:axId val="875620352"/>
        <c:axId val="316098976"/>
      </c:barChart>
      <c:catAx>
        <c:axId val="87562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8976"/>
        <c:crosses val="autoZero"/>
        <c:auto val="1"/>
        <c:lblAlgn val="ctr"/>
        <c:lblOffset val="100"/>
        <c:noMultiLvlLbl val="0"/>
      </c:catAx>
      <c:valAx>
        <c:axId val="316098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62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Sheet3!$I$46</c:f>
              <c:strCache>
                <c:ptCount val="1"/>
                <c:pt idx="0">
                  <c:v>Sum of actual_price</c:v>
                </c:pt>
              </c:strCache>
            </c:strRef>
          </c:tx>
          <c:spPr>
            <a:solidFill>
              <a:schemeClr val="accent1"/>
            </a:solidFill>
            <a:ln>
              <a:noFill/>
            </a:ln>
            <a:effectLst/>
          </c:spPr>
          <c:invertIfNegative val="0"/>
          <c:cat>
            <c:strRef>
              <c:f>Sheet3!$H$47:$H$52</c:f>
              <c:strCache>
                <c:ptCount val="5"/>
                <c:pt idx="0">
                  <c:v>B08VB57558</c:v>
                </c:pt>
                <c:pt idx="1">
                  <c:v>B09NS5TKPN</c:v>
                </c:pt>
                <c:pt idx="2">
                  <c:v>B0B3XXSB1K</c:v>
                </c:pt>
                <c:pt idx="3">
                  <c:v>B0BC8BQ432</c:v>
                </c:pt>
                <c:pt idx="4">
                  <c:v>B09WN3SRC7</c:v>
                </c:pt>
              </c:strCache>
            </c:strRef>
          </c:cat>
          <c:val>
            <c:numRef>
              <c:f>Sheet3!$I$47:$I$52</c:f>
              <c:numCache>
                <c:formatCode>"$"0,"K"</c:formatCode>
                <c:ptCount val="5"/>
                <c:pt idx="0">
                  <c:v>74999</c:v>
                </c:pt>
                <c:pt idx="1">
                  <c:v>75990</c:v>
                </c:pt>
                <c:pt idx="2">
                  <c:v>79990</c:v>
                </c:pt>
                <c:pt idx="3">
                  <c:v>85000</c:v>
                </c:pt>
                <c:pt idx="4">
                  <c:v>139900</c:v>
                </c:pt>
              </c:numCache>
            </c:numRef>
          </c:val>
          <c:extLst>
            <c:ext xmlns:c16="http://schemas.microsoft.com/office/drawing/2014/chart" uri="{C3380CC4-5D6E-409C-BE32-E72D297353CC}">
              <c16:uniqueId val="{00000000-2516-4ADB-B0EE-0DD4C49808AA}"/>
            </c:ext>
          </c:extLst>
        </c:ser>
        <c:ser>
          <c:idx val="1"/>
          <c:order val="1"/>
          <c:tx>
            <c:strRef>
              <c:f>Sheet3!$J$46</c:f>
              <c:strCache>
                <c:ptCount val="1"/>
                <c:pt idx="0">
                  <c:v>Count of review_id</c:v>
                </c:pt>
              </c:strCache>
            </c:strRef>
          </c:tx>
          <c:spPr>
            <a:solidFill>
              <a:schemeClr val="accent2"/>
            </a:solidFill>
            <a:ln>
              <a:noFill/>
            </a:ln>
            <a:effectLst/>
          </c:spPr>
          <c:invertIfNegative val="0"/>
          <c:cat>
            <c:strRef>
              <c:f>Sheet3!$H$47:$H$52</c:f>
              <c:strCache>
                <c:ptCount val="5"/>
                <c:pt idx="0">
                  <c:v>B08VB57558</c:v>
                </c:pt>
                <c:pt idx="1">
                  <c:v>B09NS5TKPN</c:v>
                </c:pt>
                <c:pt idx="2">
                  <c:v>B0B3XXSB1K</c:v>
                </c:pt>
                <c:pt idx="3">
                  <c:v>B0BC8BQ432</c:v>
                </c:pt>
                <c:pt idx="4">
                  <c:v>B09WN3SRC7</c:v>
                </c:pt>
              </c:strCache>
            </c:strRef>
          </c:cat>
          <c:val>
            <c:numRef>
              <c:f>Sheet3!$J$47:$J$52</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2516-4ADB-B0EE-0DD4C49808AA}"/>
            </c:ext>
          </c:extLst>
        </c:ser>
        <c:dLbls>
          <c:showLegendKey val="0"/>
          <c:showVal val="0"/>
          <c:showCatName val="0"/>
          <c:showSerName val="0"/>
          <c:showPercent val="0"/>
          <c:showBubbleSize val="0"/>
        </c:dLbls>
        <c:gapWidth val="219"/>
        <c:overlap val="-27"/>
        <c:axId val="875603552"/>
        <c:axId val="870192064"/>
      </c:barChart>
      <c:catAx>
        <c:axId val="87560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192064"/>
        <c:crosses val="autoZero"/>
        <c:auto val="1"/>
        <c:lblAlgn val="ctr"/>
        <c:lblOffset val="100"/>
        <c:noMultiLvlLbl val="0"/>
      </c:catAx>
      <c:valAx>
        <c:axId val="870192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60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Sheet3!$E$57</c:f>
              <c:strCache>
                <c:ptCount val="1"/>
                <c:pt idx="0">
                  <c:v>Average of rating</c:v>
                </c:pt>
              </c:strCache>
            </c:strRef>
          </c:tx>
          <c:spPr>
            <a:solidFill>
              <a:schemeClr val="accent1"/>
            </a:solidFill>
            <a:ln>
              <a:noFill/>
            </a:ln>
            <a:effectLst/>
          </c:spPr>
          <c:invertIfNegative val="0"/>
          <c:cat>
            <c:strRef>
              <c:f>Sheet3!$D$58:$D$63</c:f>
              <c:strCache>
                <c:ptCount val="5"/>
                <c:pt idx="0">
                  <c:v>B0BQ3K23Y1</c:v>
                </c:pt>
                <c:pt idx="1">
                  <c:v>B0B53DS4TF</c:v>
                </c:pt>
                <c:pt idx="2">
                  <c:v>B0BP7XLX48</c:v>
                </c:pt>
                <c:pt idx="3">
                  <c:v>B09ZHCJDP1</c:v>
                </c:pt>
                <c:pt idx="4">
                  <c:v>B0BQRJ3C47</c:v>
                </c:pt>
              </c:strCache>
            </c:strRef>
          </c:cat>
          <c:val>
            <c:numRef>
              <c:f>Sheet3!$E$58:$E$63</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AF11-427A-9D71-B24E6818DD89}"/>
            </c:ext>
          </c:extLst>
        </c:ser>
        <c:ser>
          <c:idx val="1"/>
          <c:order val="1"/>
          <c:tx>
            <c:strRef>
              <c:f>Sheet3!$F$57</c:f>
              <c:strCache>
                <c:ptCount val="1"/>
                <c:pt idx="0">
                  <c:v>Count of review_id</c:v>
                </c:pt>
              </c:strCache>
            </c:strRef>
          </c:tx>
          <c:spPr>
            <a:solidFill>
              <a:schemeClr val="accent2"/>
            </a:solidFill>
            <a:ln>
              <a:noFill/>
            </a:ln>
            <a:effectLst/>
          </c:spPr>
          <c:invertIfNegative val="0"/>
          <c:cat>
            <c:strRef>
              <c:f>Sheet3!$D$58:$D$63</c:f>
              <c:strCache>
                <c:ptCount val="5"/>
                <c:pt idx="0">
                  <c:v>B0BQ3K23Y1</c:v>
                </c:pt>
                <c:pt idx="1">
                  <c:v>B0B53DS4TF</c:v>
                </c:pt>
                <c:pt idx="2">
                  <c:v>B0BP7XLX48</c:v>
                </c:pt>
                <c:pt idx="3">
                  <c:v>B09ZHCJDP1</c:v>
                </c:pt>
                <c:pt idx="4">
                  <c:v>B0BQRJ3C47</c:v>
                </c:pt>
              </c:strCache>
            </c:strRef>
          </c:cat>
          <c:val>
            <c:numRef>
              <c:f>Sheet3!$F$58:$F$63</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AF11-427A-9D71-B24E6818DD89}"/>
            </c:ext>
          </c:extLst>
        </c:ser>
        <c:dLbls>
          <c:showLegendKey val="0"/>
          <c:showVal val="0"/>
          <c:showCatName val="0"/>
          <c:showSerName val="0"/>
          <c:showPercent val="0"/>
          <c:showBubbleSize val="0"/>
        </c:dLbls>
        <c:gapWidth val="219"/>
        <c:overlap val="-27"/>
        <c:axId val="875532544"/>
        <c:axId val="316103552"/>
      </c:barChart>
      <c:catAx>
        <c:axId val="8755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03552"/>
        <c:crosses val="autoZero"/>
        <c:auto val="1"/>
        <c:lblAlgn val="ctr"/>
        <c:lblOffset val="100"/>
        <c:noMultiLvlLbl val="0"/>
      </c:catAx>
      <c:valAx>
        <c:axId val="316103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53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study.xlsx]Sheet3!PivotTable16</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0966426071741033"/>
          <c:y val="6.8423738699329245E-2"/>
          <c:w val="0.57606649168853896"/>
          <c:h val="0.65853091280256637"/>
        </c:manualLayout>
      </c:layout>
      <c:barChart>
        <c:barDir val="col"/>
        <c:grouping val="clustered"/>
        <c:varyColors val="0"/>
        <c:ser>
          <c:idx val="0"/>
          <c:order val="0"/>
          <c:tx>
            <c:strRef>
              <c:f>Sheet3!$E$46</c:f>
              <c:strCache>
                <c:ptCount val="1"/>
                <c:pt idx="0">
                  <c:v>Sum of rating</c:v>
                </c:pt>
              </c:strCache>
            </c:strRef>
          </c:tx>
          <c:spPr>
            <a:solidFill>
              <a:schemeClr val="accent1"/>
            </a:solidFill>
            <a:ln>
              <a:noFill/>
            </a:ln>
            <a:effectLst/>
          </c:spPr>
          <c:invertIfNegative val="0"/>
          <c:cat>
            <c:strRef>
              <c:f>Sheet3!$D$47:$D$50</c:f>
              <c:strCache>
                <c:ptCount val="3"/>
                <c:pt idx="0">
                  <c:v>0.31-0.60</c:v>
                </c:pt>
                <c:pt idx="1">
                  <c:v>0.90+</c:v>
                </c:pt>
                <c:pt idx="2">
                  <c:v>0-0.30</c:v>
                </c:pt>
              </c:strCache>
            </c:strRef>
          </c:cat>
          <c:val>
            <c:numRef>
              <c:f>Sheet3!$E$47:$E$50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D631-408B-9FC2-DDA5116698A6}"/>
            </c:ext>
          </c:extLst>
        </c:ser>
        <c:ser>
          <c:idx val="1"/>
          <c:order val="1"/>
          <c:tx>
            <c:strRef>
              <c:f>Sheet3!$F$46</c:f>
              <c:strCache>
                <c:ptCount val="1"/>
                <c:pt idx="0">
                  <c:v>Count of product_id</c:v>
                </c:pt>
              </c:strCache>
            </c:strRef>
          </c:tx>
          <c:spPr>
            <a:solidFill>
              <a:schemeClr val="accent2"/>
            </a:solidFill>
            <a:ln>
              <a:noFill/>
            </a:ln>
            <a:effectLst/>
          </c:spPr>
          <c:invertIfNegative val="0"/>
          <c:cat>
            <c:strRef>
              <c:f>Sheet3!$D$47:$D$50</c:f>
              <c:strCache>
                <c:ptCount val="3"/>
                <c:pt idx="0">
                  <c:v>0.31-0.60</c:v>
                </c:pt>
                <c:pt idx="1">
                  <c:v>0.90+</c:v>
                </c:pt>
                <c:pt idx="2">
                  <c:v>0-0.30</c:v>
                </c:pt>
              </c:strCache>
            </c:strRef>
          </c:cat>
          <c:val>
            <c:numRef>
              <c:f>Sheet3!$F$47:$F$50</c:f>
              <c:numCache>
                <c:formatCode>0</c:formatCode>
                <c:ptCount val="3"/>
                <c:pt idx="0">
                  <c:v>682</c:v>
                </c:pt>
                <c:pt idx="1">
                  <c:v>439</c:v>
                </c:pt>
                <c:pt idx="2">
                  <c:v>344</c:v>
                </c:pt>
              </c:numCache>
            </c:numRef>
          </c:val>
          <c:extLst>
            <c:ext xmlns:c16="http://schemas.microsoft.com/office/drawing/2014/chart" uri="{C3380CC4-5D6E-409C-BE32-E72D297353CC}">
              <c16:uniqueId val="{00000001-D631-408B-9FC2-DDA5116698A6}"/>
            </c:ext>
          </c:extLst>
        </c:ser>
        <c:dLbls>
          <c:showLegendKey val="0"/>
          <c:showVal val="0"/>
          <c:showCatName val="0"/>
          <c:showSerName val="0"/>
          <c:showPercent val="0"/>
          <c:showBubbleSize val="0"/>
        </c:dLbls>
        <c:gapWidth val="219"/>
        <c:overlap val="-27"/>
        <c:axId val="875495344"/>
        <c:axId val="302809376"/>
      </c:barChart>
      <c:catAx>
        <c:axId val="87549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809376"/>
        <c:crosses val="autoZero"/>
        <c:auto val="1"/>
        <c:lblAlgn val="ctr"/>
        <c:lblOffset val="100"/>
        <c:noMultiLvlLbl val="0"/>
      </c:catAx>
      <c:valAx>
        <c:axId val="302809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49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AVERAGE DISCOUNT % BY CATEGORY</a:t>
            </a:r>
            <a:endParaRPr lang="en-US" b="1"/>
          </a:p>
        </c:rich>
      </c:tx>
      <c:layout>
        <c:manualLayout>
          <c:xMode val="edge"/>
          <c:yMode val="edge"/>
          <c:x val="0.16369953755780525"/>
          <c:y val="2.18430671626169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368428946381704"/>
          <c:y val="0.27249762491345025"/>
          <c:w val="0.50631572113556478"/>
          <c:h val="0.70109334492697617"/>
        </c:manualLayout>
      </c:layout>
      <c:barChart>
        <c:barDir val="bar"/>
        <c:grouping val="clustered"/>
        <c:varyColors val="0"/>
        <c:ser>
          <c:idx val="0"/>
          <c:order val="0"/>
          <c:tx>
            <c:strRef>
              <c:f>Sheet3!$B$8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Sheet3!$A$9:$A$14</c:f>
              <c:strCache>
                <c:ptCount val="5"/>
                <c:pt idx="0">
                  <c:v>Electronics|Shower&amp;WallMounts</c:v>
                </c:pt>
                <c:pt idx="1">
                  <c:v>Computers&amp;Accessories|DustCovers</c:v>
                </c:pt>
                <c:pt idx="2">
                  <c:v>Electronics|Earpads</c:v>
                </c:pt>
                <c:pt idx="3">
                  <c:v>Electronics|PhoneCharms</c:v>
                </c:pt>
                <c:pt idx="4">
                  <c:v>Computers&amp;Accessories|CableConnectionProtectors</c:v>
                </c:pt>
              </c:strCache>
            </c:strRef>
          </c:cat>
          <c:val>
            <c:numRef>
              <c:f>Sheet3!$B$9:$B$14</c:f>
              <c:numCache>
                <c:formatCode>General</c:formatCode>
                <c:ptCount val="5"/>
                <c:pt idx="0">
                  <c:v>0.82</c:v>
                </c:pt>
                <c:pt idx="1">
                  <c:v>0.875</c:v>
                </c:pt>
                <c:pt idx="2">
                  <c:v>0.9</c:v>
                </c:pt>
                <c:pt idx="3">
                  <c:v>0.9</c:v>
                </c:pt>
                <c:pt idx="4">
                  <c:v>0.9</c:v>
                </c:pt>
              </c:numCache>
            </c:numRef>
          </c:val>
          <c:extLst>
            <c:ext xmlns:c16="http://schemas.microsoft.com/office/drawing/2014/chart" uri="{C3380CC4-5D6E-409C-BE32-E72D297353CC}">
              <c16:uniqueId val="{00000000-534F-45F0-961D-3752ADD05066}"/>
            </c:ext>
          </c:extLst>
        </c:ser>
        <c:dLbls>
          <c:dLblPos val="outEnd"/>
          <c:showLegendKey val="0"/>
          <c:showVal val="1"/>
          <c:showCatName val="0"/>
          <c:showSerName val="0"/>
          <c:showPercent val="0"/>
          <c:showBubbleSize val="0"/>
        </c:dLbls>
        <c:gapWidth val="219"/>
        <c:axId val="2043314976"/>
        <c:axId val="2046640336"/>
      </c:barChart>
      <c:catAx>
        <c:axId val="204331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640336"/>
        <c:crosses val="autoZero"/>
        <c:auto val="1"/>
        <c:lblAlgn val="ctr"/>
        <c:lblOffset val="100"/>
        <c:noMultiLvlLbl val="0"/>
      </c:catAx>
      <c:valAx>
        <c:axId val="2046640336"/>
        <c:scaling>
          <c:orientation val="minMax"/>
        </c:scaling>
        <c:delete val="1"/>
        <c:axPos val="b"/>
        <c:numFmt formatCode="General" sourceLinked="1"/>
        <c:majorTickMark val="none"/>
        <c:minorTickMark val="none"/>
        <c:tickLblPos val="nextTo"/>
        <c:crossAx val="204331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REVIEWS BY CATEGORIES</a:t>
            </a:r>
            <a:endParaRPr lang="en-US" b="1"/>
          </a:p>
        </c:rich>
      </c:tx>
      <c:layout>
        <c:manualLayout>
          <c:xMode val="edge"/>
          <c:yMode val="edge"/>
          <c:x val="8.4803014232899446E-2"/>
          <c:y val="8.28156809861717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467407973600125"/>
          <c:y val="0.24807497222356409"/>
          <c:w val="0.45692106300808644"/>
          <c:h val="0.74274028629856848"/>
        </c:manualLayout>
      </c:layout>
      <c:barChart>
        <c:barDir val="bar"/>
        <c:grouping val="clustered"/>
        <c:varyColors val="0"/>
        <c:ser>
          <c:idx val="0"/>
          <c:order val="0"/>
          <c:tx>
            <c:strRef>
              <c:f>Sheet3!$I$8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Sheet3!$H$9:$H$14</c:f>
              <c:strCache>
                <c:ptCount val="5"/>
                <c:pt idx="0">
                  <c:v>Electronics|In-Ear</c:v>
                </c:pt>
                <c:pt idx="1">
                  <c:v>Electronics|SmartTelevisions</c:v>
                </c:pt>
                <c:pt idx="2">
                  <c:v>Electronics|Smartphones</c:v>
                </c:pt>
                <c:pt idx="3">
                  <c:v>Electronics|SmartWatches</c:v>
                </c:pt>
                <c:pt idx="4">
                  <c:v>Computers&amp;Accessories|USBCables</c:v>
                </c:pt>
              </c:strCache>
            </c:strRef>
          </c:cat>
          <c:val>
            <c:numRef>
              <c:f>Sheet3!$I$9:$I$14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5578-48E3-8EF4-1581FDE54C67}"/>
            </c:ext>
          </c:extLst>
        </c:ser>
        <c:dLbls>
          <c:dLblPos val="outEnd"/>
          <c:showLegendKey val="0"/>
          <c:showVal val="1"/>
          <c:showCatName val="0"/>
          <c:showSerName val="0"/>
          <c:showPercent val="0"/>
          <c:showBubbleSize val="0"/>
        </c:dLbls>
        <c:gapWidth val="219"/>
        <c:axId val="998076544"/>
        <c:axId val="1144847440"/>
      </c:barChart>
      <c:catAx>
        <c:axId val="998076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7440"/>
        <c:crosses val="autoZero"/>
        <c:auto val="1"/>
        <c:lblAlgn val="ctr"/>
        <c:lblOffset val="100"/>
        <c:noMultiLvlLbl val="0"/>
      </c:catAx>
      <c:valAx>
        <c:axId val="1144847440"/>
        <c:scaling>
          <c:orientation val="minMax"/>
        </c:scaling>
        <c:delete val="1"/>
        <c:axPos val="b"/>
        <c:numFmt formatCode="General" sourceLinked="1"/>
        <c:majorTickMark val="none"/>
        <c:minorTickMark val="none"/>
        <c:tickLblPos val="nextTo"/>
        <c:crossAx val="99807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TOP 5 PRODUCT BY CATEGORY</a:t>
            </a:r>
            <a:endParaRPr lang="en-US"/>
          </a:p>
        </c:rich>
      </c:tx>
      <c:layout>
        <c:manualLayout>
          <c:xMode val="edge"/>
          <c:yMode val="edge"/>
          <c:x val="0.23362831981873888"/>
          <c:y val="1.65631469979296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651845964049445"/>
          <c:y val="0.31544513457556944"/>
          <c:w val="0.51348154035950555"/>
          <c:h val="0.66066611238812545"/>
        </c:manualLayout>
      </c:layout>
      <c:barChart>
        <c:barDir val="bar"/>
        <c:grouping val="clustered"/>
        <c:varyColors val="0"/>
        <c:ser>
          <c:idx val="0"/>
          <c:order val="0"/>
          <c:tx>
            <c:strRef>
              <c:f>Sheet3!$E$8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Sheet3!$D$9:$D$14</c:f>
              <c:strCache>
                <c:ptCount val="5"/>
                <c:pt idx="0">
                  <c:v>Electronics|In-Ear</c:v>
                </c:pt>
                <c:pt idx="1">
                  <c:v>Electronics|SmartTelevisions</c:v>
                </c:pt>
                <c:pt idx="2">
                  <c:v>Electronics|Smartphones</c:v>
                </c:pt>
                <c:pt idx="3">
                  <c:v>Electronics|SmartWatches</c:v>
                </c:pt>
                <c:pt idx="4">
                  <c:v>Computers&amp;Accessories|USBCables</c:v>
                </c:pt>
              </c:strCache>
            </c:strRef>
          </c:cat>
          <c:val>
            <c:numRef>
              <c:f>Sheet3!$E$9:$E$14</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0-1653-4F44-8F2A-E6E475FD4E37}"/>
            </c:ext>
          </c:extLst>
        </c:ser>
        <c:dLbls>
          <c:dLblPos val="outEnd"/>
          <c:showLegendKey val="0"/>
          <c:showVal val="1"/>
          <c:showCatName val="0"/>
          <c:showSerName val="0"/>
          <c:showPercent val="0"/>
          <c:showBubbleSize val="0"/>
        </c:dLbls>
        <c:gapWidth val="219"/>
        <c:axId val="1919646112"/>
        <c:axId val="1929676256"/>
      </c:barChart>
      <c:catAx>
        <c:axId val="1919646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6256"/>
        <c:crosses val="autoZero"/>
        <c:auto val="1"/>
        <c:lblAlgn val="ctr"/>
        <c:lblOffset val="100"/>
        <c:noMultiLvlLbl val="0"/>
      </c:catAx>
      <c:valAx>
        <c:axId val="1929676256"/>
        <c:scaling>
          <c:orientation val="minMax"/>
        </c:scaling>
        <c:delete val="1"/>
        <c:axPos val="b"/>
        <c:numFmt formatCode="General" sourceLinked="1"/>
        <c:majorTickMark val="none"/>
        <c:minorTickMark val="none"/>
        <c:tickLblPos val="nextTo"/>
        <c:crossAx val="19196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PRICE AND DISCOUNT BY CATEGORY</a:t>
            </a:r>
            <a:endParaRPr lang="en-US" b="1"/>
          </a:p>
        </c:rich>
      </c:tx>
      <c:layout>
        <c:manualLayout>
          <c:xMode val="edge"/>
          <c:yMode val="edge"/>
          <c:x val="0.10508855852738457"/>
          <c:y val="2.373887240356083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383573265463031"/>
          <c:y val="0.27992865876928591"/>
          <c:w val="0.39830254227930245"/>
          <c:h val="0.69733218065842661"/>
        </c:manualLayout>
      </c:layout>
      <c:barChart>
        <c:barDir val="bar"/>
        <c:grouping val="clustered"/>
        <c:varyColors val="0"/>
        <c:ser>
          <c:idx val="0"/>
          <c:order val="0"/>
          <c:tx>
            <c:strRef>
              <c:f>Sheet3!$E$20</c:f>
              <c:strCache>
                <c:ptCount val="1"/>
                <c:pt idx="0">
                  <c:v>Average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Sheet3!$E$21:$E$26</c:f>
              <c:numCache>
                <c:formatCode>"$"0,"K"</c:formatCode>
                <c:ptCount val="5"/>
                <c:pt idx="0">
                  <c:v>44949.5</c:v>
                </c:pt>
                <c:pt idx="1">
                  <c:v>40132.841269841272</c:v>
                </c:pt>
                <c:pt idx="2">
                  <c:v>37999</c:v>
                </c:pt>
                <c:pt idx="3">
                  <c:v>59890</c:v>
                </c:pt>
                <c:pt idx="4">
                  <c:v>75990</c:v>
                </c:pt>
              </c:numCache>
            </c:numRef>
          </c:val>
          <c:extLst>
            <c:ext xmlns:c16="http://schemas.microsoft.com/office/drawing/2014/chart" uri="{C3380CC4-5D6E-409C-BE32-E72D297353CC}">
              <c16:uniqueId val="{00000000-5E3D-440C-BD04-0351A164D14A}"/>
            </c:ext>
          </c:extLst>
        </c:ser>
        <c:ser>
          <c:idx val="1"/>
          <c:order val="1"/>
          <c:tx>
            <c:strRef>
              <c:f>Sheet3!$F$20</c:f>
              <c:strCache>
                <c:ptCount val="1"/>
                <c:pt idx="0">
                  <c:v>Avg discounted_price</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Sheet3!$D$21:$D$26</c:f>
              <c:strCache>
                <c:ptCount val="5"/>
                <c:pt idx="0">
                  <c:v>Home&amp;Kitchen|RoboticVacuums</c:v>
                </c:pt>
                <c:pt idx="1">
                  <c:v>Electronics|SmartTelevisions</c:v>
                </c:pt>
                <c:pt idx="2">
                  <c:v>Computers&amp;Accessories|Tablets</c:v>
                </c:pt>
                <c:pt idx="3">
                  <c:v>Computers&amp;Accessories|TraditionalLaptops</c:v>
                </c:pt>
                <c:pt idx="4">
                  <c:v>Home&amp;Kitchen|Split-SystemAirConditioners</c:v>
                </c:pt>
              </c:strCache>
            </c:strRef>
          </c:cat>
          <c:val>
            <c:numRef>
              <c:f>Sheet3!$F$21:$F$26</c:f>
              <c:numCache>
                <c:formatCode>"$"0,"K"</c:formatCode>
                <c:ptCount val="5"/>
                <c:pt idx="0">
                  <c:v>23449.5</c:v>
                </c:pt>
                <c:pt idx="1">
                  <c:v>24840.190476190477</c:v>
                </c:pt>
                <c:pt idx="2">
                  <c:v>26999</c:v>
                </c:pt>
                <c:pt idx="3">
                  <c:v>37247</c:v>
                </c:pt>
                <c:pt idx="4">
                  <c:v>42990</c:v>
                </c:pt>
              </c:numCache>
            </c:numRef>
          </c:val>
          <c:extLst>
            <c:ext xmlns:c16="http://schemas.microsoft.com/office/drawing/2014/chart" uri="{C3380CC4-5D6E-409C-BE32-E72D297353CC}">
              <c16:uniqueId val="{00000001-5E3D-440C-BD04-0351A164D14A}"/>
            </c:ext>
          </c:extLst>
        </c:ser>
        <c:dLbls>
          <c:dLblPos val="outEnd"/>
          <c:showLegendKey val="0"/>
          <c:showVal val="1"/>
          <c:showCatName val="0"/>
          <c:showSerName val="0"/>
          <c:showPercent val="0"/>
          <c:showBubbleSize val="0"/>
        </c:dLbls>
        <c:gapWidth val="97"/>
        <c:overlap val="-82"/>
        <c:axId val="1602866144"/>
        <c:axId val="1144849104"/>
      </c:barChart>
      <c:catAx>
        <c:axId val="160286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49104"/>
        <c:crosses val="autoZero"/>
        <c:auto val="1"/>
        <c:lblAlgn val="ctr"/>
        <c:lblOffset val="100"/>
        <c:noMultiLvlLbl val="0"/>
      </c:catAx>
      <c:valAx>
        <c:axId val="1144849104"/>
        <c:scaling>
          <c:orientation val="minMax"/>
        </c:scaling>
        <c:delete val="1"/>
        <c:axPos val="b"/>
        <c:numFmt formatCode="&quot;$&quot;0,&quot;K&quot;" sourceLinked="1"/>
        <c:majorTickMark val="none"/>
        <c:minorTickMark val="none"/>
        <c:tickLblPos val="nextTo"/>
        <c:crossAx val="1602866144"/>
        <c:crosses val="autoZero"/>
        <c:crossBetween val="between"/>
      </c:valAx>
      <c:spPr>
        <a:noFill/>
        <a:ln>
          <a:noFill/>
        </a:ln>
        <a:effectLst/>
      </c:spPr>
    </c:plotArea>
    <c:legend>
      <c:legendPos val="t"/>
      <c:layout>
        <c:manualLayout>
          <c:xMode val="edge"/>
          <c:yMode val="edge"/>
          <c:x val="4.9999911627208217E-2"/>
          <c:y val="0.16328246006286254"/>
          <c:w val="0.89999986917527441"/>
          <c:h val="9.71293866044522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REVENUE BY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509050952933958"/>
          <c:y val="0.26028055793310795"/>
          <c:w val="0.46744456592867828"/>
          <c:h val="0.71164928213881362"/>
        </c:manualLayout>
      </c:layout>
      <c:barChart>
        <c:barDir val="bar"/>
        <c:grouping val="clustered"/>
        <c:varyColors val="0"/>
        <c:ser>
          <c:idx val="0"/>
          <c:order val="0"/>
          <c:tx>
            <c:strRef>
              <c:f>Sheet3!$I$33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Sheet3!$H$34:$H$39</c:f>
              <c:strCache>
                <c:ptCount val="5"/>
                <c:pt idx="0">
                  <c:v>Computers&amp;Accessories|USBCables</c:v>
                </c:pt>
                <c:pt idx="1">
                  <c:v>Electronics|In-Ear</c:v>
                </c:pt>
                <c:pt idx="2">
                  <c:v>Electronics|SmartWatches</c:v>
                </c:pt>
                <c:pt idx="3">
                  <c:v>Electronics|SmartTelevisions</c:v>
                </c:pt>
                <c:pt idx="4">
                  <c:v>Electronics|Smartphones</c:v>
                </c:pt>
              </c:strCache>
            </c:strRef>
          </c:cat>
          <c:val>
            <c:numRef>
              <c:f>Sheet3!$I$34:$I$39</c:f>
              <c:numCache>
                <c:formatCode>"$"0,,,"B"</c:formatCode>
                <c:ptCount val="5"/>
                <c:pt idx="0">
                  <c:v>2988615418.0599999</c:v>
                </c:pt>
                <c:pt idx="1">
                  <c:v>7891731253</c:v>
                </c:pt>
                <c:pt idx="2">
                  <c:v>13274477088</c:v>
                </c:pt>
                <c:pt idx="3">
                  <c:v>26237061348</c:v>
                </c:pt>
                <c:pt idx="4">
                  <c:v>38500723825</c:v>
                </c:pt>
              </c:numCache>
            </c:numRef>
          </c:val>
          <c:extLst>
            <c:ext xmlns:c16="http://schemas.microsoft.com/office/drawing/2014/chart" uri="{C3380CC4-5D6E-409C-BE32-E72D297353CC}">
              <c16:uniqueId val="{00000000-EEDA-487A-AB99-4296F6C969EC}"/>
            </c:ext>
          </c:extLst>
        </c:ser>
        <c:dLbls>
          <c:dLblPos val="outEnd"/>
          <c:showLegendKey val="0"/>
          <c:showVal val="1"/>
          <c:showCatName val="0"/>
          <c:showSerName val="0"/>
          <c:showPercent val="0"/>
          <c:showBubbleSize val="0"/>
        </c:dLbls>
        <c:gapWidth val="219"/>
        <c:axId val="1989584896"/>
        <c:axId val="1985247648"/>
      </c:barChart>
      <c:catAx>
        <c:axId val="198958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47648"/>
        <c:crosses val="autoZero"/>
        <c:auto val="1"/>
        <c:lblAlgn val="ctr"/>
        <c:lblOffset val="100"/>
        <c:noMultiLvlLbl val="0"/>
      </c:catAx>
      <c:valAx>
        <c:axId val="1985247648"/>
        <c:scaling>
          <c:orientation val="minMax"/>
        </c:scaling>
        <c:delete val="1"/>
        <c:axPos val="b"/>
        <c:numFmt formatCode="&quot;$&quot;0,,,&quot;B&quot;" sourceLinked="1"/>
        <c:majorTickMark val="none"/>
        <c:minorTickMark val="none"/>
        <c:tickLblPos val="nextTo"/>
        <c:crossAx val="198958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CATEGORY WITH HIGHEST DISCOUNT</a:t>
            </a:r>
            <a:endParaRPr lang="en-US" b="1"/>
          </a:p>
        </c:rich>
      </c:tx>
      <c:layout>
        <c:manualLayout>
          <c:xMode val="edge"/>
          <c:yMode val="edge"/>
          <c:x val="0.1195860416776762"/>
          <c:y val="5.33333333333333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12575525374763"/>
          <c:y val="0.32137142857142859"/>
          <c:w val="0.46165724250911588"/>
          <c:h val="0.64053333333333329"/>
        </c:manualLayout>
      </c:layout>
      <c:barChart>
        <c:barDir val="bar"/>
        <c:grouping val="clustered"/>
        <c:varyColors val="0"/>
        <c:ser>
          <c:idx val="0"/>
          <c:order val="0"/>
          <c:tx>
            <c:strRef>
              <c:f>Sheet3!$B$57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Sheet3!$A$58:$A$63</c:f>
              <c:strCache>
                <c:ptCount val="5"/>
                <c:pt idx="0">
                  <c:v>Electronics|Mobiles&amp;Accessories|Smartphones&amp;BasicMobiles|Smartphones</c:v>
                </c:pt>
                <c:pt idx="1">
                  <c:v>Electronics|HomeTheater,TV&amp;Video|Televisions|SmartTelevisions</c:v>
                </c:pt>
                <c:pt idx="2">
                  <c:v>Electronics|Headphones,Earbuds&amp;Accessories|Headphones|In-Ear</c:v>
                </c:pt>
                <c:pt idx="3">
                  <c:v>Computers&amp;Accessories|Accessories&amp;Peripherals|Cables&amp;Accessories|Cables|USBCables</c:v>
                </c:pt>
                <c:pt idx="4">
                  <c:v>Electronics|WearableTechnology|SmartWatches</c:v>
                </c:pt>
              </c:strCache>
            </c:strRef>
          </c:cat>
          <c:val>
            <c:numRef>
              <c:f>Sheet3!$B$58:$B$63</c:f>
              <c:numCache>
                <c:formatCode>0.00</c:formatCode>
                <c:ptCount val="5"/>
                <c:pt idx="0">
                  <c:v>0.23294117647058823</c:v>
                </c:pt>
                <c:pt idx="1">
                  <c:v>0.3828571428571429</c:v>
                </c:pt>
                <c:pt idx="2">
                  <c:v>0.58269230769230773</c:v>
                </c:pt>
                <c:pt idx="3">
                  <c:v>0.59377682403433474</c:v>
                </c:pt>
                <c:pt idx="4">
                  <c:v>0.69815789473684209</c:v>
                </c:pt>
              </c:numCache>
            </c:numRef>
          </c:val>
          <c:extLst>
            <c:ext xmlns:c16="http://schemas.microsoft.com/office/drawing/2014/chart" uri="{C3380CC4-5D6E-409C-BE32-E72D297353CC}">
              <c16:uniqueId val="{00000000-70FA-4CF4-B3E0-5AD56DD1A717}"/>
            </c:ext>
          </c:extLst>
        </c:ser>
        <c:dLbls>
          <c:dLblPos val="outEnd"/>
          <c:showLegendKey val="0"/>
          <c:showVal val="1"/>
          <c:showCatName val="0"/>
          <c:showSerName val="0"/>
          <c:showPercent val="0"/>
          <c:showBubbleSize val="0"/>
        </c:dLbls>
        <c:gapWidth val="219"/>
        <c:axId val="1997980512"/>
        <c:axId val="1929678336"/>
      </c:barChart>
      <c:catAx>
        <c:axId val="199798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678336"/>
        <c:crosses val="autoZero"/>
        <c:auto val="1"/>
        <c:lblAlgn val="ctr"/>
        <c:lblOffset val="100"/>
        <c:noMultiLvlLbl val="0"/>
      </c:catAx>
      <c:valAx>
        <c:axId val="1929678336"/>
        <c:scaling>
          <c:orientation val="minMax"/>
        </c:scaling>
        <c:delete val="1"/>
        <c:axPos val="b"/>
        <c:numFmt formatCode="0.00" sourceLinked="1"/>
        <c:majorTickMark val="none"/>
        <c:minorTickMark val="none"/>
        <c:tickLblPos val="nextTo"/>
        <c:crossAx val="199798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BY DISCOUNT LEVEL</a:t>
            </a:r>
            <a:endParaRPr lang="en-US" b="1"/>
          </a:p>
        </c:rich>
      </c:tx>
      <c:layout>
        <c:manualLayout>
          <c:xMode val="edge"/>
          <c:yMode val="edge"/>
          <c:x val="0.12083881008888769"/>
          <c:y val="3.4188034188034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56139522643611"/>
          <c:y val="0.29566525338178884"/>
          <c:w val="0.61719744279613953"/>
          <c:h val="0.69520223433609263"/>
        </c:manualLayout>
      </c:layout>
      <c:barChart>
        <c:barDir val="bar"/>
        <c:grouping val="clustered"/>
        <c:varyColors val="0"/>
        <c:ser>
          <c:idx val="0"/>
          <c:order val="0"/>
          <c:tx>
            <c:strRef>
              <c:f>Sheet3!$E$46</c:f>
              <c:strCache>
                <c:ptCount val="1"/>
                <c:pt idx="0">
                  <c:v>Sum of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Sheet3!$D$47:$D$50</c:f>
              <c:strCache>
                <c:ptCount val="3"/>
                <c:pt idx="0">
                  <c:v>0.31-0.60</c:v>
                </c:pt>
                <c:pt idx="1">
                  <c:v>0.90+</c:v>
                </c:pt>
                <c:pt idx="2">
                  <c:v>0-0.30</c:v>
                </c:pt>
              </c:strCache>
            </c:strRef>
          </c:cat>
          <c:val>
            <c:numRef>
              <c:f>Sheet3!$E$47:$E$50</c:f>
              <c:numCache>
                <c:formatCode>0</c:formatCode>
                <c:ptCount val="3"/>
                <c:pt idx="0">
                  <c:v>2785.7999999999979</c:v>
                </c:pt>
                <c:pt idx="1">
                  <c:v>1783.4999999999984</c:v>
                </c:pt>
                <c:pt idx="2">
                  <c:v>1428.0999999999985</c:v>
                </c:pt>
              </c:numCache>
            </c:numRef>
          </c:val>
          <c:extLst>
            <c:ext xmlns:c16="http://schemas.microsoft.com/office/drawing/2014/chart" uri="{C3380CC4-5D6E-409C-BE32-E72D297353CC}">
              <c16:uniqueId val="{00000000-4C96-49B7-B7D6-252E381B0FEF}"/>
            </c:ext>
          </c:extLst>
        </c:ser>
        <c:ser>
          <c:idx val="1"/>
          <c:order val="1"/>
          <c:tx>
            <c:strRef>
              <c:f>Sheet3!$F$46</c:f>
              <c:strCache>
                <c:ptCount val="1"/>
                <c:pt idx="0">
                  <c:v>Count of product_id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Sheet3!$D$47:$D$50</c:f>
              <c:strCache>
                <c:ptCount val="3"/>
                <c:pt idx="0">
                  <c:v>0.31-0.60</c:v>
                </c:pt>
                <c:pt idx="1">
                  <c:v>0.90+</c:v>
                </c:pt>
                <c:pt idx="2">
                  <c:v>0-0.30</c:v>
                </c:pt>
              </c:strCache>
            </c:strRef>
          </c:cat>
          <c:val>
            <c:numRef>
              <c:f>Sheet3!$F$47:$F$50</c:f>
              <c:numCache>
                <c:formatCode>0</c:formatCode>
                <c:ptCount val="3"/>
                <c:pt idx="0">
                  <c:v>682</c:v>
                </c:pt>
                <c:pt idx="1">
                  <c:v>439</c:v>
                </c:pt>
                <c:pt idx="2">
                  <c:v>344</c:v>
                </c:pt>
              </c:numCache>
            </c:numRef>
          </c:val>
          <c:extLst>
            <c:ext xmlns:c16="http://schemas.microsoft.com/office/drawing/2014/chart" uri="{C3380CC4-5D6E-409C-BE32-E72D297353CC}">
              <c16:uniqueId val="{00000001-4C96-49B7-B7D6-252E381B0FEF}"/>
            </c:ext>
          </c:extLst>
        </c:ser>
        <c:dLbls>
          <c:dLblPos val="outEnd"/>
          <c:showLegendKey val="0"/>
          <c:showVal val="1"/>
          <c:showCatName val="0"/>
          <c:showSerName val="0"/>
          <c:showPercent val="0"/>
          <c:showBubbleSize val="0"/>
        </c:dLbls>
        <c:gapWidth val="219"/>
        <c:overlap val="-67"/>
        <c:axId val="1997968112"/>
        <c:axId val="1995397536"/>
      </c:barChart>
      <c:catAx>
        <c:axId val="19979681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97536"/>
        <c:crosses val="autoZero"/>
        <c:auto val="1"/>
        <c:lblAlgn val="ctr"/>
        <c:lblOffset val="100"/>
        <c:noMultiLvlLbl val="0"/>
      </c:catAx>
      <c:valAx>
        <c:axId val="1995397536"/>
        <c:scaling>
          <c:orientation val="minMax"/>
        </c:scaling>
        <c:delete val="1"/>
        <c:axPos val="b"/>
        <c:numFmt formatCode="0" sourceLinked="1"/>
        <c:majorTickMark val="out"/>
        <c:minorTickMark val="none"/>
        <c:tickLblPos val="nextTo"/>
        <c:crossAx val="1997968112"/>
        <c:crosses val="autoZero"/>
        <c:crossBetween val="between"/>
      </c:valAx>
      <c:spPr>
        <a:noFill/>
        <a:ln>
          <a:noFill/>
        </a:ln>
        <a:effectLst/>
      </c:spPr>
    </c:plotArea>
    <c:legend>
      <c:legendPos val="t"/>
      <c:layout>
        <c:manualLayout>
          <c:xMode val="edge"/>
          <c:yMode val="edge"/>
          <c:x val="0.12216227002406702"/>
          <c:y val="0.18880341880341883"/>
          <c:w val="0.75567511231332241"/>
          <c:h val="0.135684770172959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a:t>
            </a:r>
            <a:r>
              <a:rPr lang="en-US" b="1"/>
              <a:t>PRODUCT</a:t>
            </a:r>
            <a:r>
              <a:rPr lang="en-US" b="1" baseline="0"/>
              <a:t> BY AVERAGE RATING</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615158273805677"/>
          <c:y val="0.36729918019506813"/>
          <c:w val="0.55384841726194323"/>
          <c:h val="0.6294961277988399"/>
        </c:manualLayout>
      </c:layout>
      <c:barChart>
        <c:barDir val="bar"/>
        <c:grouping val="clustered"/>
        <c:varyColors val="0"/>
        <c:ser>
          <c:idx val="0"/>
          <c:order val="0"/>
          <c:tx>
            <c:strRef>
              <c:f>Sheet3!$B$20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Sheet3!$A$21:$A$26</c:f>
              <c:strCache>
                <c:ptCount val="5"/>
                <c:pt idx="0">
                  <c:v>Amazon Basics Wireless Mouse | 2.4 GHz Connection, 1600 DPI | Type - C Adapter | Upto 12 Months of Battery Life | Ambidextrous Design | Suitable for PC/Mac/Laptop</c:v>
                </c:pt>
                <c:pt idx="1">
                  <c:v>Instant Pot Air Fryer, Vortex 2QT, Touch Control Panel, 360¬∞ EvenCrisp‚Ñ¢ Technology, Uses 95 % less Oil, 4-in-1 Appliance: Air Fry, Roast, Bake, Reheat (Vortex 1.97Litre, Black)</c:v>
                </c:pt>
                <c:pt idx="2">
                  <c:v>Amazon Basics Wireless Mouse | 2.4 GHz Connection, 1600 DPI | Type - C Adapter | Upto 12 Months of Battery Life | Ambidextrous Design | Suitable for PC/Mac/Laptop</c:v>
                </c:pt>
                <c:pt idx="3">
                  <c:v>REDTECH USB-C to Lightning Cable 3.3FT, [Apple MFi Certified] Lightning to Type C Fast Charging Cord Compatible with iPhone 14/13/13 pro/Max/12/11/X/XS/XR/8, Supports Power Delivery - White</c:v>
                </c:pt>
                <c:pt idx="4">
                  <c:v>Syncwire LTG to USB Cable for Fast Charging Compatible with Phone 5/ 5C/ 5S/ 6/ 6S/ 7/8/ X/XR/XS Max/ 11/12/ 13 Series and Pad Air/Mini, Pod &amp; Other Devices (1.1 Meter, White)</c:v>
                </c:pt>
              </c:strCache>
            </c:strRef>
          </c:cat>
          <c:val>
            <c:numRef>
              <c:f>Sheet3!$B$21:$B$26</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AF52-4812-BFEB-03242A305241}"/>
            </c:ext>
          </c:extLst>
        </c:ser>
        <c:dLbls>
          <c:dLblPos val="outEnd"/>
          <c:showLegendKey val="0"/>
          <c:showVal val="1"/>
          <c:showCatName val="0"/>
          <c:showSerName val="0"/>
          <c:showPercent val="0"/>
          <c:showBubbleSize val="0"/>
        </c:dLbls>
        <c:gapWidth val="182"/>
        <c:axId val="1553935151"/>
        <c:axId val="841511919"/>
      </c:barChart>
      <c:catAx>
        <c:axId val="1553935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511919"/>
        <c:crosses val="autoZero"/>
        <c:auto val="1"/>
        <c:lblAlgn val="ctr"/>
        <c:lblOffset val="100"/>
        <c:noMultiLvlLbl val="0"/>
      </c:catAx>
      <c:valAx>
        <c:axId val="841511919"/>
        <c:scaling>
          <c:orientation val="minMax"/>
        </c:scaling>
        <c:delete val="1"/>
        <c:axPos val="b"/>
        <c:numFmt formatCode="0.00" sourceLinked="1"/>
        <c:majorTickMark val="none"/>
        <c:minorTickMark val="none"/>
        <c:tickLblPos val="nextTo"/>
        <c:crossAx val="155393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BY REVIEW RATE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manualLayout>
          <c:layoutTarget val="inner"/>
          <c:xMode val="edge"/>
          <c:yMode val="edge"/>
          <c:x val="0.48377158898872963"/>
          <c:y val="0.23555524448373932"/>
          <c:w val="0.51622841101127037"/>
          <c:h val="0.74767328919488374"/>
        </c:manualLayout>
      </c:layout>
      <c:barChart>
        <c:barDir val="bar"/>
        <c:grouping val="clustered"/>
        <c:varyColors val="0"/>
        <c:ser>
          <c:idx val="0"/>
          <c:order val="0"/>
          <c:tx>
            <c:strRef>
              <c:f>Sheet3!$I$20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Sheet3!$H$21:$H$26</c:f>
              <c:strCache>
                <c:ptCount val="5"/>
                <c:pt idx="0">
                  <c:v>Amazonbasics Nylon Braided Usb-C To Lightning Cable, Fast Charging Mfi Certified Smartphone, Iphone Charger (6-Foot, Dark Grey)</c:v>
                </c:pt>
                <c:pt idx="1">
                  <c:v>Amazon Basics USB Type-C to USB-A 2.0 Male Fast Charging Cable for Laptop - 3 Feet (0.9 Meters), Black</c:v>
                </c:pt>
                <c:pt idx="2">
                  <c:v>AmazonBasics New Release Nylon USB-A to Lightning Cable Cord, Fast Charging MFi Certified Charger for Apple iPhone, iPad (6-Ft, Rose Gold)</c:v>
                </c:pt>
                <c:pt idx="3">
                  <c:v>Fire-Boltt Phoenix Smart Watch with Bluetooth Calling 1.3",120+ Sports Modes, 240*240 PX High Res with SpO2, Heart Rate Monitoring &amp; IP67 Rating</c:v>
                </c:pt>
                <c:pt idx="4">
                  <c:v>Fire-Boltt Ninja Call Pro Plus 1.83" Smart Watch with Bluetooth Calling, AI Voice Assistance, 100 Sports Modes IP67 Rating, 240*280 Pixel High Resolution</c:v>
                </c:pt>
              </c:strCache>
            </c:strRef>
          </c:cat>
          <c:val>
            <c:numRef>
              <c:f>Sheet3!$I$21:$I$26</c:f>
              <c:numCache>
                <c:formatCode>General</c:formatCode>
                <c:ptCount val="5"/>
                <c:pt idx="0">
                  <c:v>3</c:v>
                </c:pt>
                <c:pt idx="1">
                  <c:v>3</c:v>
                </c:pt>
                <c:pt idx="2">
                  <c:v>3</c:v>
                </c:pt>
                <c:pt idx="3">
                  <c:v>4</c:v>
                </c:pt>
                <c:pt idx="4">
                  <c:v>5</c:v>
                </c:pt>
              </c:numCache>
            </c:numRef>
          </c:val>
          <c:extLst>
            <c:ext xmlns:c16="http://schemas.microsoft.com/office/drawing/2014/chart" uri="{C3380CC4-5D6E-409C-BE32-E72D297353CC}">
              <c16:uniqueId val="{00000000-017D-4DA7-9AEC-5DAA31B6F371}"/>
            </c:ext>
          </c:extLst>
        </c:ser>
        <c:dLbls>
          <c:dLblPos val="outEnd"/>
          <c:showLegendKey val="0"/>
          <c:showVal val="1"/>
          <c:showCatName val="0"/>
          <c:showSerName val="0"/>
          <c:showPercent val="0"/>
          <c:showBubbleSize val="0"/>
        </c:dLbls>
        <c:gapWidth val="219"/>
        <c:axId val="782625856"/>
        <c:axId val="316092736"/>
      </c:barChart>
      <c:catAx>
        <c:axId val="782625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2736"/>
        <c:crosses val="autoZero"/>
        <c:auto val="1"/>
        <c:lblAlgn val="ctr"/>
        <c:lblOffset val="100"/>
        <c:noMultiLvlLbl val="0"/>
      </c:catAx>
      <c:valAx>
        <c:axId val="316092736"/>
        <c:scaling>
          <c:orientation val="minMax"/>
        </c:scaling>
        <c:delete val="1"/>
        <c:axPos val="b"/>
        <c:numFmt formatCode="General" sourceLinked="1"/>
        <c:majorTickMark val="none"/>
        <c:minorTickMark val="none"/>
        <c:tickLblPos val="nextTo"/>
        <c:crossAx val="78262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WITH DISCOUNT &gt; 50%</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Sheet3!$A$34:$A$39</c:f>
              <c:strCache>
                <c:ptCount val="5"/>
                <c:pt idx="0">
                  <c:v>Hisense 108 cm (43 inches) 4K Ultra HD Smart Certified Android LED TV 43A6GE (Black)</c:v>
                </c:pt>
                <c:pt idx="1">
                  <c:v>AmazonBasics 108 cm (43 inches) 4K Ultra HD Smart LED Fire TV AB43U20PS (Black)</c:v>
                </c:pt>
                <c:pt idx="2">
                  <c:v>TCL 108 cm (43 inches) 4K Ultra HD Certified Android Smart LED TV 43P615 (Black)</c:v>
                </c:pt>
                <c:pt idx="3">
                  <c:v>ECOVACS DEEBOT N8 2-in-1 Robotic Vacuum Cleaner, 2022 New Launch, Most Powerful Suction, Covers 2000+ Sq. Ft in One Charge, Advanced dToF Technology with OZMO Mopping (DEEBOT N8) - White</c:v>
                </c:pt>
                <c:pt idx="4">
                  <c:v>VU 138 cm (55 inches) Premium Series 4K Ultra HD Smart IPS LED TV 55UT (Black)</c:v>
                </c:pt>
              </c:strCache>
            </c:strRef>
          </c:cat>
          <c:val>
            <c:numRef>
              <c:f>Sheet3!$B$34:$B$39</c:f>
              <c:numCache>
                <c:formatCode>"$"0,"K"</c:formatCode>
                <c:ptCount val="5"/>
                <c:pt idx="0">
                  <c:v>20990</c:v>
                </c:pt>
                <c:pt idx="1">
                  <c:v>24499</c:v>
                </c:pt>
                <c:pt idx="2">
                  <c:v>24990</c:v>
                </c:pt>
                <c:pt idx="3">
                  <c:v>27900</c:v>
                </c:pt>
                <c:pt idx="4">
                  <c:v>29990</c:v>
                </c:pt>
              </c:numCache>
            </c:numRef>
          </c:val>
          <c:extLst>
            <c:ext xmlns:c16="http://schemas.microsoft.com/office/drawing/2014/chart" uri="{C3380CC4-5D6E-409C-BE32-E72D297353CC}">
              <c16:uniqueId val="{00000000-CC05-4A09-8E71-8979178CAA29}"/>
            </c:ext>
          </c:extLst>
        </c:ser>
        <c:dLbls>
          <c:dLblPos val="outEnd"/>
          <c:showLegendKey val="0"/>
          <c:showVal val="1"/>
          <c:showCatName val="0"/>
          <c:showSerName val="0"/>
          <c:showPercent val="0"/>
          <c:showBubbleSize val="0"/>
        </c:dLbls>
        <c:gapWidth val="219"/>
        <c:axId val="782653456"/>
        <c:axId val="197857248"/>
      </c:barChart>
      <c:catAx>
        <c:axId val="78265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7248"/>
        <c:crosses val="autoZero"/>
        <c:auto val="1"/>
        <c:lblAlgn val="ctr"/>
        <c:lblOffset val="100"/>
        <c:noMultiLvlLbl val="0"/>
      </c:catAx>
      <c:valAx>
        <c:axId val="197857248"/>
        <c:scaling>
          <c:orientation val="minMax"/>
        </c:scaling>
        <c:delete val="1"/>
        <c:axPos val="b"/>
        <c:numFmt formatCode="&quot;$&quot;0,&quot;K&quot;" sourceLinked="1"/>
        <c:majorTickMark val="none"/>
        <c:minorTickMark val="none"/>
        <c:tickLblPos val="nextTo"/>
        <c:crossAx val="78265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RATINGS</a:t>
            </a:r>
            <a:r>
              <a:rPr lang="en-US" b="1" baseline="0"/>
              <a:t> BY PRODUCT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0073801750391"/>
          <c:y val="0.22154509982784951"/>
          <c:w val="0.83628741529260064"/>
          <c:h val="0.76079486830066001"/>
        </c:manualLayout>
      </c:layout>
      <c:barChart>
        <c:barDir val="bar"/>
        <c:grouping val="clustered"/>
        <c:varyColors val="0"/>
        <c:ser>
          <c:idx val="0"/>
          <c:order val="0"/>
          <c:tx>
            <c:strRef>
              <c:f>Sheet3!$E$33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Sheet3!$D$34:$D$39</c:f>
              <c:strCache>
                <c:ptCount val="5"/>
                <c:pt idx="0">
                  <c:v>3.9</c:v>
                </c:pt>
                <c:pt idx="1">
                  <c:v>4</c:v>
                </c:pt>
                <c:pt idx="2">
                  <c:v>4.2</c:v>
                </c:pt>
                <c:pt idx="3">
                  <c:v>4.3</c:v>
                </c:pt>
                <c:pt idx="4">
                  <c:v>4.1</c:v>
                </c:pt>
              </c:strCache>
            </c:strRef>
          </c:cat>
          <c:val>
            <c:numRef>
              <c:f>Sheet3!$E$34:$E$39</c:f>
              <c:numCache>
                <c:formatCode>0</c:formatCode>
                <c:ptCount val="5"/>
                <c:pt idx="0">
                  <c:v>123</c:v>
                </c:pt>
                <c:pt idx="1">
                  <c:v>181</c:v>
                </c:pt>
                <c:pt idx="2">
                  <c:v>228</c:v>
                </c:pt>
                <c:pt idx="3">
                  <c:v>230</c:v>
                </c:pt>
                <c:pt idx="4">
                  <c:v>244</c:v>
                </c:pt>
              </c:numCache>
            </c:numRef>
          </c:val>
          <c:extLst>
            <c:ext xmlns:c16="http://schemas.microsoft.com/office/drawing/2014/chart" uri="{C3380CC4-5D6E-409C-BE32-E72D297353CC}">
              <c16:uniqueId val="{00000000-7B43-4482-BA95-FA3321D898C5}"/>
            </c:ext>
          </c:extLst>
        </c:ser>
        <c:dLbls>
          <c:dLblPos val="outEnd"/>
          <c:showLegendKey val="0"/>
          <c:showVal val="1"/>
          <c:showCatName val="0"/>
          <c:showSerName val="0"/>
          <c:showPercent val="0"/>
          <c:showBubbleSize val="0"/>
        </c:dLbls>
        <c:gapWidth val="219"/>
        <c:axId val="778800096"/>
        <c:axId val="864964032"/>
      </c:barChart>
      <c:catAx>
        <c:axId val="7788000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4032"/>
        <c:crosses val="autoZero"/>
        <c:auto val="1"/>
        <c:lblAlgn val="ctr"/>
        <c:lblOffset val="100"/>
        <c:noMultiLvlLbl val="0"/>
      </c:catAx>
      <c:valAx>
        <c:axId val="864964032"/>
        <c:scaling>
          <c:orientation val="minMax"/>
        </c:scaling>
        <c:delete val="1"/>
        <c:axPos val="b"/>
        <c:numFmt formatCode="0" sourceLinked="1"/>
        <c:majorTickMark val="out"/>
        <c:minorTickMark val="none"/>
        <c:tickLblPos val="nextTo"/>
        <c:crossAx val="77880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BY PRICE BUCKET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16294247002908"/>
          <c:y val="0.22161735700197241"/>
          <c:w val="0.72682804852096194"/>
          <c:h val="0.74682445759368832"/>
        </c:manualLayout>
      </c:layout>
      <c:barChart>
        <c:barDir val="bar"/>
        <c:grouping val="clustered"/>
        <c:varyColors val="0"/>
        <c:ser>
          <c:idx val="0"/>
          <c:order val="0"/>
          <c:tx>
            <c:strRef>
              <c:f>Sheet3!$B$46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Sheet3!$A$47:$A$52</c:f>
              <c:strCache>
                <c:ptCount val="5"/>
                <c:pt idx="0">
                  <c:v>5001-10001</c:v>
                </c:pt>
                <c:pt idx="1">
                  <c:v>10000+</c:v>
                </c:pt>
                <c:pt idx="2">
                  <c:v>0-500</c:v>
                </c:pt>
                <c:pt idx="3">
                  <c:v>501-1000</c:v>
                </c:pt>
                <c:pt idx="4">
                  <c:v>1001-5000</c:v>
                </c:pt>
              </c:strCache>
            </c:strRef>
          </c:cat>
          <c:val>
            <c:numRef>
              <c:f>Sheet3!$B$47:$B$52</c:f>
              <c:numCache>
                <c:formatCode>0</c:formatCode>
                <c:ptCount val="5"/>
                <c:pt idx="0">
                  <c:v>120</c:v>
                </c:pt>
                <c:pt idx="1">
                  <c:v>185</c:v>
                </c:pt>
                <c:pt idx="2">
                  <c:v>185</c:v>
                </c:pt>
                <c:pt idx="3">
                  <c:v>287</c:v>
                </c:pt>
                <c:pt idx="4">
                  <c:v>575</c:v>
                </c:pt>
              </c:numCache>
            </c:numRef>
          </c:val>
          <c:extLst>
            <c:ext xmlns:c16="http://schemas.microsoft.com/office/drawing/2014/chart" uri="{C3380CC4-5D6E-409C-BE32-E72D297353CC}">
              <c16:uniqueId val="{00000000-F00A-492A-AAD4-FE04F4975E3A}"/>
            </c:ext>
          </c:extLst>
        </c:ser>
        <c:dLbls>
          <c:dLblPos val="outEnd"/>
          <c:showLegendKey val="0"/>
          <c:showVal val="1"/>
          <c:showCatName val="0"/>
          <c:showSerName val="0"/>
          <c:showPercent val="0"/>
          <c:showBubbleSize val="0"/>
        </c:dLbls>
        <c:gapWidth val="219"/>
        <c:axId val="875620352"/>
        <c:axId val="316098976"/>
      </c:barChart>
      <c:catAx>
        <c:axId val="87562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98976"/>
        <c:crosses val="autoZero"/>
        <c:auto val="1"/>
        <c:lblAlgn val="ctr"/>
        <c:lblOffset val="100"/>
        <c:noMultiLvlLbl val="0"/>
      </c:catAx>
      <c:valAx>
        <c:axId val="316098976"/>
        <c:scaling>
          <c:orientation val="minMax"/>
        </c:scaling>
        <c:delete val="1"/>
        <c:axPos val="b"/>
        <c:numFmt formatCode="0" sourceLinked="1"/>
        <c:majorTickMark val="none"/>
        <c:minorTickMark val="none"/>
        <c:tickLblPos val="nextTo"/>
        <c:crossAx val="87562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PRICE</a:t>
            </a:r>
            <a:r>
              <a:rPr lang="en-US" b="1" baseline="0"/>
              <a:t> AND REVIEW  BY PRODUCT</a:t>
            </a:r>
            <a:endParaRPr lang="en-US" b="1"/>
          </a:p>
        </c:rich>
      </c:tx>
      <c:layout>
        <c:manualLayout>
          <c:xMode val="edge"/>
          <c:yMode val="edge"/>
          <c:x val="0.19518880139982497"/>
          <c:y val="9.158289176117138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30796150481191"/>
          <c:y val="0.40234998927020915"/>
          <c:w val="0.56692878390201229"/>
          <c:h val="0.59610492084715827"/>
        </c:manualLayout>
      </c:layout>
      <c:barChart>
        <c:barDir val="bar"/>
        <c:grouping val="clustered"/>
        <c:varyColors val="0"/>
        <c:ser>
          <c:idx val="0"/>
          <c:order val="0"/>
          <c:tx>
            <c:strRef>
              <c:f>Sheet3!$I$46</c:f>
              <c:strCache>
                <c:ptCount val="1"/>
                <c:pt idx="0">
                  <c:v>Sum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Sheet3!$H$47:$H$52</c:f>
              <c:strCache>
                <c:ptCount val="5"/>
                <c:pt idx="0">
                  <c:v>B08VB57558</c:v>
                </c:pt>
                <c:pt idx="1">
                  <c:v>B09NS5TKPN</c:v>
                </c:pt>
                <c:pt idx="2">
                  <c:v>B0B3XXSB1K</c:v>
                </c:pt>
                <c:pt idx="3">
                  <c:v>B0BC8BQ432</c:v>
                </c:pt>
                <c:pt idx="4">
                  <c:v>B09WN3SRC7</c:v>
                </c:pt>
              </c:strCache>
            </c:strRef>
          </c:cat>
          <c:val>
            <c:numRef>
              <c:f>Sheet3!$I$47:$I$52</c:f>
              <c:numCache>
                <c:formatCode>"$"0,"K"</c:formatCode>
                <c:ptCount val="5"/>
                <c:pt idx="0">
                  <c:v>74999</c:v>
                </c:pt>
                <c:pt idx="1">
                  <c:v>75990</c:v>
                </c:pt>
                <c:pt idx="2">
                  <c:v>79990</c:v>
                </c:pt>
                <c:pt idx="3">
                  <c:v>85000</c:v>
                </c:pt>
                <c:pt idx="4">
                  <c:v>139900</c:v>
                </c:pt>
              </c:numCache>
            </c:numRef>
          </c:val>
          <c:extLst>
            <c:ext xmlns:c16="http://schemas.microsoft.com/office/drawing/2014/chart" uri="{C3380CC4-5D6E-409C-BE32-E72D297353CC}">
              <c16:uniqueId val="{00000000-88B7-4590-921D-A959D9983E11}"/>
            </c:ext>
          </c:extLst>
        </c:ser>
        <c:ser>
          <c:idx val="1"/>
          <c:order val="1"/>
          <c:tx>
            <c:strRef>
              <c:f>Sheet3!$J$46</c:f>
              <c:strCache>
                <c:ptCount val="1"/>
                <c:pt idx="0">
                  <c:v>Count of review_id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Sheet3!$H$47:$H$52</c:f>
              <c:strCache>
                <c:ptCount val="5"/>
                <c:pt idx="0">
                  <c:v>B08VB57558</c:v>
                </c:pt>
                <c:pt idx="1">
                  <c:v>B09NS5TKPN</c:v>
                </c:pt>
                <c:pt idx="2">
                  <c:v>B0B3XXSB1K</c:v>
                </c:pt>
                <c:pt idx="3">
                  <c:v>B0BC8BQ432</c:v>
                </c:pt>
                <c:pt idx="4">
                  <c:v>B09WN3SRC7</c:v>
                </c:pt>
              </c:strCache>
            </c:strRef>
          </c:cat>
          <c:val>
            <c:numRef>
              <c:f>Sheet3!$J$47:$J$52</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88B7-4590-921D-A959D9983E11}"/>
            </c:ext>
          </c:extLst>
        </c:ser>
        <c:dLbls>
          <c:dLblPos val="outEnd"/>
          <c:showLegendKey val="0"/>
          <c:showVal val="1"/>
          <c:showCatName val="0"/>
          <c:showSerName val="0"/>
          <c:showPercent val="0"/>
          <c:showBubbleSize val="0"/>
        </c:dLbls>
        <c:gapWidth val="219"/>
        <c:axId val="875603552"/>
        <c:axId val="870192064"/>
      </c:barChart>
      <c:catAx>
        <c:axId val="875603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192064"/>
        <c:crosses val="autoZero"/>
        <c:auto val="1"/>
        <c:lblAlgn val="ctr"/>
        <c:lblOffset val="100"/>
        <c:noMultiLvlLbl val="0"/>
      </c:catAx>
      <c:valAx>
        <c:axId val="870192064"/>
        <c:scaling>
          <c:orientation val="minMax"/>
        </c:scaling>
        <c:delete val="1"/>
        <c:axPos val="b"/>
        <c:numFmt formatCode="&quot;$&quot;0,&quot;K&quot;" sourceLinked="1"/>
        <c:majorTickMark val="none"/>
        <c:minorTickMark val="none"/>
        <c:tickLblPos val="nextTo"/>
        <c:crossAx val="875603552"/>
        <c:crosses val="autoZero"/>
        <c:crossBetween val="between"/>
      </c:valAx>
      <c:spPr>
        <a:noFill/>
        <a:ln>
          <a:noFill/>
        </a:ln>
        <a:effectLst/>
      </c:spPr>
    </c:plotArea>
    <c:legend>
      <c:legendPos val="t"/>
      <c:layout>
        <c:manualLayout>
          <c:xMode val="edge"/>
          <c:yMode val="edge"/>
          <c:x val="6.8416447944007003E-2"/>
          <c:y val="0.2871734429422737"/>
          <c:w val="0.86316710411198605"/>
          <c:h val="0.130869773353802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study.xlsx]Sheet3!PivotTable18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r>
              <a:rPr lang="en-US" b="1" baseline="0"/>
              <a:t> AND REVIEW BY PRODUCT</a:t>
            </a:r>
            <a:endParaRPr lang="en-US" b="1"/>
          </a:p>
        </c:rich>
      </c:tx>
      <c:layout>
        <c:manualLayout>
          <c:xMode val="edge"/>
          <c:yMode val="edge"/>
          <c:x val="0.1877995642701525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792719537508791"/>
          <c:y val="0.41975455770731351"/>
          <c:w val="0.68414252140051124"/>
          <c:h val="0.57191246364474713"/>
        </c:manualLayout>
      </c:layout>
      <c:barChart>
        <c:barDir val="bar"/>
        <c:grouping val="clustered"/>
        <c:varyColors val="0"/>
        <c:ser>
          <c:idx val="0"/>
          <c:order val="0"/>
          <c:tx>
            <c:strRef>
              <c:f>Sheet3!$E$57</c:f>
              <c:strCache>
                <c:ptCount val="1"/>
                <c:pt idx="0">
                  <c:v>Average of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Sheet3!$D$58:$D$63</c:f>
              <c:strCache>
                <c:ptCount val="5"/>
                <c:pt idx="0">
                  <c:v>B0BQ3K23Y1</c:v>
                </c:pt>
                <c:pt idx="1">
                  <c:v>B0B53DS4TF</c:v>
                </c:pt>
                <c:pt idx="2">
                  <c:v>B0BP7XLX48</c:v>
                </c:pt>
                <c:pt idx="3">
                  <c:v>B09ZHCJDP1</c:v>
                </c:pt>
                <c:pt idx="4">
                  <c:v>B0BQRJ3C47</c:v>
                </c:pt>
              </c:strCache>
            </c:strRef>
          </c:cat>
          <c:val>
            <c:numRef>
              <c:f>Sheet3!$E$58:$E$63</c:f>
              <c:numCache>
                <c:formatCode>0.00</c:formatCode>
                <c:ptCount val="5"/>
                <c:pt idx="0">
                  <c:v>4.8</c:v>
                </c:pt>
                <c:pt idx="1">
                  <c:v>4.8</c:v>
                </c:pt>
                <c:pt idx="2">
                  <c:v>5</c:v>
                </c:pt>
                <c:pt idx="3">
                  <c:v>5</c:v>
                </c:pt>
                <c:pt idx="4">
                  <c:v>5</c:v>
                </c:pt>
              </c:numCache>
            </c:numRef>
          </c:val>
          <c:extLst>
            <c:ext xmlns:c16="http://schemas.microsoft.com/office/drawing/2014/chart" uri="{C3380CC4-5D6E-409C-BE32-E72D297353CC}">
              <c16:uniqueId val="{00000000-FCDF-4B83-8825-5F7899922098}"/>
            </c:ext>
          </c:extLst>
        </c:ser>
        <c:ser>
          <c:idx val="1"/>
          <c:order val="1"/>
          <c:tx>
            <c:strRef>
              <c:f>Sheet3!$F$57</c:f>
              <c:strCache>
                <c:ptCount val="1"/>
                <c:pt idx="0">
                  <c:v>Count of review_id</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Sheet3!$D$58:$D$63</c:f>
              <c:strCache>
                <c:ptCount val="5"/>
                <c:pt idx="0">
                  <c:v>B0BQ3K23Y1</c:v>
                </c:pt>
                <c:pt idx="1">
                  <c:v>B0B53DS4TF</c:v>
                </c:pt>
                <c:pt idx="2">
                  <c:v>B0BP7XLX48</c:v>
                </c:pt>
                <c:pt idx="3">
                  <c:v>B09ZHCJDP1</c:v>
                </c:pt>
                <c:pt idx="4">
                  <c:v>B0BQRJ3C47</c:v>
                </c:pt>
              </c:strCache>
            </c:strRef>
          </c:cat>
          <c:val>
            <c:numRef>
              <c:f>Sheet3!$F$58:$F$63</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FCDF-4B83-8825-5F7899922098}"/>
            </c:ext>
          </c:extLst>
        </c:ser>
        <c:dLbls>
          <c:dLblPos val="outEnd"/>
          <c:showLegendKey val="0"/>
          <c:showVal val="1"/>
          <c:showCatName val="0"/>
          <c:showSerName val="0"/>
          <c:showPercent val="0"/>
          <c:showBubbleSize val="0"/>
        </c:dLbls>
        <c:gapWidth val="219"/>
        <c:axId val="875532544"/>
        <c:axId val="316103552"/>
      </c:barChart>
      <c:catAx>
        <c:axId val="87553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03552"/>
        <c:crosses val="autoZero"/>
        <c:auto val="1"/>
        <c:lblAlgn val="ctr"/>
        <c:lblOffset val="100"/>
        <c:noMultiLvlLbl val="0"/>
      </c:catAx>
      <c:valAx>
        <c:axId val="316103552"/>
        <c:scaling>
          <c:orientation val="minMax"/>
        </c:scaling>
        <c:delete val="1"/>
        <c:axPos val="b"/>
        <c:numFmt formatCode="0.00" sourceLinked="1"/>
        <c:majorTickMark val="none"/>
        <c:minorTickMark val="none"/>
        <c:tickLblPos val="nextTo"/>
        <c:crossAx val="875532544"/>
        <c:crosses val="autoZero"/>
        <c:crossBetween val="between"/>
      </c:valAx>
      <c:spPr>
        <a:noFill/>
        <a:ln>
          <a:noFill/>
        </a:ln>
        <a:effectLst/>
      </c:spPr>
    </c:plotArea>
    <c:legend>
      <c:legendPos val="t"/>
      <c:layout>
        <c:manualLayout>
          <c:xMode val="edge"/>
          <c:yMode val="edge"/>
          <c:x val="8.8839826394249741E-2"/>
          <c:y val="0.30614456976661703"/>
          <c:w val="0.79617655636182727"/>
          <c:h val="9.217776831950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hyperlink" Target="Amazon%20case%20study.xlsx" TargetMode="External"/><Relationship Id="rId13" Type="http://schemas.openxmlformats.org/officeDocument/2006/relationships/image" Target="../media/image3.png"/><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image" Target="../media/image2.png"/><Relationship Id="rId2" Type="http://schemas.openxmlformats.org/officeDocument/2006/relationships/chart" Target="../charts/chart17.xml"/><Relationship Id="rId16" Type="http://schemas.openxmlformats.org/officeDocument/2006/relationships/image" Target="../media/image6.png"/><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image" Target="../media/image1.png"/><Relationship Id="rId5" Type="http://schemas.openxmlformats.org/officeDocument/2006/relationships/chart" Target="../charts/chart20.xml"/><Relationship Id="rId15" Type="http://schemas.openxmlformats.org/officeDocument/2006/relationships/image" Target="../media/image5.png"/><Relationship Id="rId10" Type="http://schemas.openxmlformats.org/officeDocument/2006/relationships/hyperlink" Target="#Sheet4!A1"/><Relationship Id="rId4" Type="http://schemas.openxmlformats.org/officeDocument/2006/relationships/chart" Target="../charts/chart19.xml"/><Relationship Id="rId9" Type="http://schemas.openxmlformats.org/officeDocument/2006/relationships/hyperlink" Target="#Sheet1!A1"/><Relationship Id="rId1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hyperlink" Target="#Sheet1!A1"/><Relationship Id="rId13" Type="http://schemas.openxmlformats.org/officeDocument/2006/relationships/image" Target="../media/image5.png"/><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image" Target="../media/image4.png"/><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image" Target="../media/image3.png"/><Relationship Id="rId5" Type="http://schemas.openxmlformats.org/officeDocument/2006/relationships/chart" Target="../charts/chart27.xml"/><Relationship Id="rId10" Type="http://schemas.openxmlformats.org/officeDocument/2006/relationships/image" Target="../media/image2.png"/><Relationship Id="rId4" Type="http://schemas.openxmlformats.org/officeDocument/2006/relationships/chart" Target="../charts/chart26.xml"/><Relationship Id="rId9" Type="http://schemas.openxmlformats.org/officeDocument/2006/relationships/image" Target="../media/image1.png"/><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10</xdr:col>
      <xdr:colOff>86264</xdr:colOff>
      <xdr:row>5</xdr:row>
      <xdr:rowOff>138022</xdr:rowOff>
    </xdr:from>
    <xdr:to>
      <xdr:col>11</xdr:col>
      <xdr:colOff>1099868</xdr:colOff>
      <xdr:row>19</xdr:row>
      <xdr:rowOff>41694</xdr:rowOff>
    </xdr:to>
    <xdr:graphicFrame macro="">
      <xdr:nvGraphicFramePr>
        <xdr:cNvPr id="2" name="Chart 1">
          <a:extLst>
            <a:ext uri="{FF2B5EF4-FFF2-40B4-BE49-F238E27FC236}">
              <a16:creationId xmlns:a16="http://schemas.microsoft.com/office/drawing/2014/main" id="{CCC27D63-08A0-4ACE-85A9-8DE6976B0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1550957</xdr:colOff>
      <xdr:row>20</xdr:row>
      <xdr:rowOff>164979</xdr:rowOff>
    </xdr:from>
    <xdr:to>
      <xdr:col>11</xdr:col>
      <xdr:colOff>857249</xdr:colOff>
      <xdr:row>34</xdr:row>
      <xdr:rowOff>68651</xdr:rowOff>
    </xdr:to>
    <xdr:graphicFrame macro="">
      <xdr:nvGraphicFramePr>
        <xdr:cNvPr id="3" name="Chart 2">
          <a:extLst>
            <a:ext uri="{FF2B5EF4-FFF2-40B4-BE49-F238E27FC236}">
              <a16:creationId xmlns:a16="http://schemas.microsoft.com/office/drawing/2014/main" id="{F15C2923-E491-4B93-9FAD-91FF2A372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436712</xdr:colOff>
      <xdr:row>35</xdr:row>
      <xdr:rowOff>164979</xdr:rowOff>
    </xdr:from>
    <xdr:to>
      <xdr:col>11</xdr:col>
      <xdr:colOff>1450316</xdr:colOff>
      <xdr:row>49</xdr:row>
      <xdr:rowOff>104594</xdr:rowOff>
    </xdr:to>
    <xdr:graphicFrame macro="">
      <xdr:nvGraphicFramePr>
        <xdr:cNvPr id="4" name="Chart 3">
          <a:extLst>
            <a:ext uri="{FF2B5EF4-FFF2-40B4-BE49-F238E27FC236}">
              <a16:creationId xmlns:a16="http://schemas.microsoft.com/office/drawing/2014/main" id="{092A547F-4FCC-4AEE-8416-F655AED3C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1245437</xdr:colOff>
      <xdr:row>5</xdr:row>
      <xdr:rowOff>111064</xdr:rowOff>
    </xdr:from>
    <xdr:to>
      <xdr:col>16</xdr:col>
      <xdr:colOff>461871</xdr:colOff>
      <xdr:row>19</xdr:row>
      <xdr:rowOff>14736</xdr:rowOff>
    </xdr:to>
    <xdr:graphicFrame macro="">
      <xdr:nvGraphicFramePr>
        <xdr:cNvPr id="5" name="Chart 4">
          <a:extLst>
            <a:ext uri="{FF2B5EF4-FFF2-40B4-BE49-F238E27FC236}">
              <a16:creationId xmlns:a16="http://schemas.microsoft.com/office/drawing/2014/main" id="{2053E957-3E42-4DC0-9CA4-B284B52B1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1694730</xdr:colOff>
      <xdr:row>21</xdr:row>
      <xdr:rowOff>182951</xdr:rowOff>
    </xdr:from>
    <xdr:to>
      <xdr:col>17</xdr:col>
      <xdr:colOff>425928</xdr:colOff>
      <xdr:row>35</xdr:row>
      <xdr:rowOff>86622</xdr:rowOff>
    </xdr:to>
    <xdr:graphicFrame macro="">
      <xdr:nvGraphicFramePr>
        <xdr:cNvPr id="6" name="Chart 5">
          <a:extLst>
            <a:ext uri="{FF2B5EF4-FFF2-40B4-BE49-F238E27FC236}">
              <a16:creationId xmlns:a16="http://schemas.microsoft.com/office/drawing/2014/main" id="{5AA032CB-3F9B-4B92-B377-719CC3B83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939920</xdr:colOff>
      <xdr:row>55</xdr:row>
      <xdr:rowOff>93092</xdr:rowOff>
    </xdr:from>
    <xdr:to>
      <xdr:col>9</xdr:col>
      <xdr:colOff>1504231</xdr:colOff>
      <xdr:row>69</xdr:row>
      <xdr:rowOff>32707</xdr:rowOff>
    </xdr:to>
    <xdr:graphicFrame macro="">
      <xdr:nvGraphicFramePr>
        <xdr:cNvPr id="7" name="Chart 6">
          <a:extLst>
            <a:ext uri="{FF2B5EF4-FFF2-40B4-BE49-F238E27FC236}">
              <a16:creationId xmlns:a16="http://schemas.microsoft.com/office/drawing/2014/main" id="{D9AA09BA-DEF3-4562-96A0-086657E73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113220</xdr:colOff>
      <xdr:row>53</xdr:row>
      <xdr:rowOff>75121</xdr:rowOff>
    </xdr:from>
    <xdr:to>
      <xdr:col>11</xdr:col>
      <xdr:colOff>1126824</xdr:colOff>
      <xdr:row>67</xdr:row>
      <xdr:rowOff>14736</xdr:rowOff>
    </xdr:to>
    <xdr:graphicFrame macro="">
      <xdr:nvGraphicFramePr>
        <xdr:cNvPr id="8" name="Chart 7">
          <a:extLst>
            <a:ext uri="{FF2B5EF4-FFF2-40B4-BE49-F238E27FC236}">
              <a16:creationId xmlns:a16="http://schemas.microsoft.com/office/drawing/2014/main" id="{A75B66C7-97EA-43B4-A5DC-B390E569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106216</xdr:colOff>
      <xdr:row>6</xdr:row>
      <xdr:rowOff>121725</xdr:rowOff>
    </xdr:from>
    <xdr:to>
      <xdr:col>20</xdr:col>
      <xdr:colOff>48434</xdr:colOff>
      <xdr:row>20</xdr:row>
      <xdr:rowOff>33011</xdr:rowOff>
    </xdr:to>
    <xdr:graphicFrame macro="">
      <xdr:nvGraphicFramePr>
        <xdr:cNvPr id="9" name="Chart 8">
          <a:extLst>
            <a:ext uri="{FF2B5EF4-FFF2-40B4-BE49-F238E27FC236}">
              <a16:creationId xmlns:a16="http://schemas.microsoft.com/office/drawing/2014/main" id="{665E6856-8EDD-4B2D-AA3C-FA8DE03EF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111395</xdr:colOff>
      <xdr:row>24</xdr:row>
      <xdr:rowOff>129798</xdr:rowOff>
    </xdr:from>
    <xdr:to>
      <xdr:col>21</xdr:col>
      <xdr:colOff>145297</xdr:colOff>
      <xdr:row>38</xdr:row>
      <xdr:rowOff>96218</xdr:rowOff>
    </xdr:to>
    <xdr:graphicFrame macro="">
      <xdr:nvGraphicFramePr>
        <xdr:cNvPr id="10" name="Chart 9">
          <a:extLst>
            <a:ext uri="{FF2B5EF4-FFF2-40B4-BE49-F238E27FC236}">
              <a16:creationId xmlns:a16="http://schemas.microsoft.com/office/drawing/2014/main" id="{9E8C1F23-27D7-4B44-8AC7-1A6248BDBF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256690</xdr:colOff>
      <xdr:row>43</xdr:row>
      <xdr:rowOff>162086</xdr:rowOff>
    </xdr:from>
    <xdr:to>
      <xdr:col>22</xdr:col>
      <xdr:colOff>389072</xdr:colOff>
      <xdr:row>57</xdr:row>
      <xdr:rowOff>128507</xdr:rowOff>
    </xdr:to>
    <xdr:graphicFrame macro="">
      <xdr:nvGraphicFramePr>
        <xdr:cNvPr id="11" name="Chart 10">
          <a:extLst>
            <a:ext uri="{FF2B5EF4-FFF2-40B4-BE49-F238E27FC236}">
              <a16:creationId xmlns:a16="http://schemas.microsoft.com/office/drawing/2014/main" id="{2B852B77-5765-4D21-829B-899F45217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1499783</xdr:colOff>
      <xdr:row>35</xdr:row>
      <xdr:rowOff>32935</xdr:rowOff>
    </xdr:from>
    <xdr:to>
      <xdr:col>16</xdr:col>
      <xdr:colOff>-1</xdr:colOff>
      <xdr:row>49</xdr:row>
      <xdr:rowOff>31643</xdr:rowOff>
    </xdr:to>
    <xdr:graphicFrame macro="">
      <xdr:nvGraphicFramePr>
        <xdr:cNvPr id="12" name="Chart 11">
          <a:extLst>
            <a:ext uri="{FF2B5EF4-FFF2-40B4-BE49-F238E27FC236}">
              <a16:creationId xmlns:a16="http://schemas.microsoft.com/office/drawing/2014/main" id="{2FE5D3D3-97C0-486F-A4E3-35D831EBB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1483639</xdr:colOff>
      <xdr:row>66</xdr:row>
      <xdr:rowOff>644</xdr:rowOff>
    </xdr:from>
    <xdr:to>
      <xdr:col>4</xdr:col>
      <xdr:colOff>1196275</xdr:colOff>
      <xdr:row>80</xdr:row>
      <xdr:rowOff>31641</xdr:rowOff>
    </xdr:to>
    <xdr:graphicFrame macro="">
      <xdr:nvGraphicFramePr>
        <xdr:cNvPr id="13" name="Chart 12">
          <a:extLst>
            <a:ext uri="{FF2B5EF4-FFF2-40B4-BE49-F238E27FC236}">
              <a16:creationId xmlns:a16="http://schemas.microsoft.com/office/drawing/2014/main" id="{C61ED426-DBB7-4EA1-A902-035B0307B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1160758</xdr:colOff>
      <xdr:row>57</xdr:row>
      <xdr:rowOff>65222</xdr:rowOff>
    </xdr:from>
    <xdr:to>
      <xdr:col>16</xdr:col>
      <xdr:colOff>372927</xdr:colOff>
      <xdr:row>71</xdr:row>
      <xdr:rowOff>96218</xdr:rowOff>
    </xdr:to>
    <xdr:graphicFrame macro="">
      <xdr:nvGraphicFramePr>
        <xdr:cNvPr id="14" name="Chart 13">
          <a:extLst>
            <a:ext uri="{FF2B5EF4-FFF2-40B4-BE49-F238E27FC236}">
              <a16:creationId xmlns:a16="http://schemas.microsoft.com/office/drawing/2014/main" id="{C9F66EE8-9778-419F-B89D-221F56E77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369699</xdr:colOff>
      <xdr:row>65</xdr:row>
      <xdr:rowOff>49077</xdr:rowOff>
    </xdr:from>
    <xdr:to>
      <xdr:col>7</xdr:col>
      <xdr:colOff>1244707</xdr:colOff>
      <xdr:row>79</xdr:row>
      <xdr:rowOff>80074</xdr:rowOff>
    </xdr:to>
    <xdr:graphicFrame macro="">
      <xdr:nvGraphicFramePr>
        <xdr:cNvPr id="15" name="Chart 14">
          <a:extLst>
            <a:ext uri="{FF2B5EF4-FFF2-40B4-BE49-F238E27FC236}">
              <a16:creationId xmlns:a16="http://schemas.microsoft.com/office/drawing/2014/main" id="{C9948674-2986-4758-A552-879DCD04E6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68</xdr:row>
      <xdr:rowOff>129799</xdr:rowOff>
    </xdr:from>
    <xdr:to>
      <xdr:col>1</xdr:col>
      <xdr:colOff>891153</xdr:colOff>
      <xdr:row>82</xdr:row>
      <xdr:rowOff>160795</xdr:rowOff>
    </xdr:to>
    <xdr:graphicFrame macro="">
      <xdr:nvGraphicFramePr>
        <xdr:cNvPr id="16" name="Chart 15">
          <a:extLst>
            <a:ext uri="{FF2B5EF4-FFF2-40B4-BE49-F238E27FC236}">
              <a16:creationId xmlns:a16="http://schemas.microsoft.com/office/drawing/2014/main" id="{1E42CC8F-9F94-4A64-8004-0040070444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38100</xdr:rowOff>
    </xdr:from>
    <xdr:to>
      <xdr:col>16</xdr:col>
      <xdr:colOff>476250</xdr:colOff>
      <xdr:row>4</xdr:row>
      <xdr:rowOff>85725</xdr:rowOff>
    </xdr:to>
    <xdr:sp macro="" textlink="">
      <xdr:nvSpPr>
        <xdr:cNvPr id="2" name="Rectangle 1">
          <a:extLst>
            <a:ext uri="{FF2B5EF4-FFF2-40B4-BE49-F238E27FC236}">
              <a16:creationId xmlns:a16="http://schemas.microsoft.com/office/drawing/2014/main" id="{C5BB5F46-6A17-4EA7-B5EB-529306F86A9E}"/>
            </a:ext>
          </a:extLst>
        </xdr:cNvPr>
        <xdr:cNvSpPr/>
      </xdr:nvSpPr>
      <xdr:spPr>
        <a:xfrm>
          <a:off x="9525" y="38100"/>
          <a:ext cx="12658725" cy="8096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0</xdr:row>
      <xdr:rowOff>47625</xdr:rowOff>
    </xdr:from>
    <xdr:to>
      <xdr:col>6</xdr:col>
      <xdr:colOff>295275</xdr:colOff>
      <xdr:row>4</xdr:row>
      <xdr:rowOff>38100</xdr:rowOff>
    </xdr:to>
    <xdr:sp macro="" textlink="">
      <xdr:nvSpPr>
        <xdr:cNvPr id="3" name="TextBox 2">
          <a:extLst>
            <a:ext uri="{FF2B5EF4-FFF2-40B4-BE49-F238E27FC236}">
              <a16:creationId xmlns:a16="http://schemas.microsoft.com/office/drawing/2014/main" id="{746F0341-096A-4900-941E-DF869DA25531}"/>
            </a:ext>
          </a:extLst>
        </xdr:cNvPr>
        <xdr:cNvSpPr txBox="1"/>
      </xdr:nvSpPr>
      <xdr:spPr>
        <a:xfrm>
          <a:off x="57150" y="47625"/>
          <a:ext cx="481012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latin typeface="Imprint MT Shadow" panose="04020605060303030202" pitchFamily="82" charset="0"/>
            </a:rPr>
            <a:t>AMAZON</a:t>
          </a:r>
          <a:r>
            <a:rPr lang="en-US" sz="1600" b="1" baseline="0">
              <a:solidFill>
                <a:schemeClr val="bg1">
                  <a:lumMod val="85000"/>
                </a:schemeClr>
              </a:solidFill>
              <a:latin typeface="Imprint MT Shadow" panose="04020605060303030202" pitchFamily="82" charset="0"/>
            </a:rPr>
            <a:t> PRODUCT REVIEW PULSE</a:t>
          </a:r>
          <a:r>
            <a:rPr lang="en-US" sz="1600" i="0" baseline="0">
              <a:solidFill>
                <a:schemeClr val="bg1">
                  <a:lumMod val="85000"/>
                </a:schemeClr>
              </a:solidFill>
            </a:rPr>
            <a:t>|</a:t>
          </a:r>
          <a:r>
            <a:rPr lang="en-US" sz="1200" i="0" baseline="0">
              <a:solidFill>
                <a:schemeClr val="bg1">
                  <a:lumMod val="85000"/>
                </a:schemeClr>
              </a:solidFill>
            </a:rPr>
            <a:t> </a:t>
          </a:r>
          <a:r>
            <a:rPr lang="en-US" sz="1200" i="1" baseline="0">
              <a:solidFill>
                <a:schemeClr val="bg1">
                  <a:lumMod val="85000"/>
                </a:schemeClr>
              </a:solidFill>
            </a:rPr>
            <a:t>CATEGORY</a:t>
          </a:r>
        </a:p>
        <a:p>
          <a:pPr algn="l"/>
          <a:r>
            <a:rPr lang="en-US" sz="1000" i="1" baseline="0">
              <a:solidFill>
                <a:schemeClr val="bg1">
                  <a:lumMod val="85000"/>
                </a:schemeClr>
              </a:solidFill>
            </a:rPr>
            <a:t>KEY INSIGHTS FROM 1194 CUSTOMERS</a:t>
          </a:r>
          <a:endParaRPr lang="en-US" sz="900" i="1">
            <a:solidFill>
              <a:schemeClr val="bg1">
                <a:lumMod val="85000"/>
              </a:schemeClr>
            </a:solidFill>
          </a:endParaRPr>
        </a:p>
      </xdr:txBody>
    </xdr:sp>
    <xdr:clientData/>
  </xdr:twoCellAnchor>
  <xdr:twoCellAnchor>
    <xdr:from>
      <xdr:col>0</xdr:col>
      <xdr:colOff>161925</xdr:colOff>
      <xdr:row>3</xdr:row>
      <xdr:rowOff>66675</xdr:rowOff>
    </xdr:from>
    <xdr:to>
      <xdr:col>2</xdr:col>
      <xdr:colOff>421005</xdr:colOff>
      <xdr:row>8</xdr:row>
      <xdr:rowOff>0</xdr:rowOff>
    </xdr:to>
    <xdr:sp macro="" textlink="">
      <xdr:nvSpPr>
        <xdr:cNvPr id="4" name="Rectangle: Rounded Corners 3">
          <a:extLst>
            <a:ext uri="{FF2B5EF4-FFF2-40B4-BE49-F238E27FC236}">
              <a16:creationId xmlns:a16="http://schemas.microsoft.com/office/drawing/2014/main" id="{20B31FA2-C7D1-4A5E-A65A-4F3115F63736}"/>
            </a:ext>
          </a:extLst>
        </xdr:cNvPr>
        <xdr:cNvSpPr/>
      </xdr:nvSpPr>
      <xdr:spPr>
        <a:xfrm>
          <a:off x="161925" y="63817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504825</xdr:colOff>
      <xdr:row>3</xdr:row>
      <xdr:rowOff>85725</xdr:rowOff>
    </xdr:from>
    <xdr:to>
      <xdr:col>16</xdr:col>
      <xdr:colOff>0</xdr:colOff>
      <xdr:row>8</xdr:row>
      <xdr:rowOff>19050</xdr:rowOff>
    </xdr:to>
    <xdr:sp macro="" textlink="">
      <xdr:nvSpPr>
        <xdr:cNvPr id="9" name="Rectangle: Rounded Corners 8">
          <a:extLst>
            <a:ext uri="{FF2B5EF4-FFF2-40B4-BE49-F238E27FC236}">
              <a16:creationId xmlns:a16="http://schemas.microsoft.com/office/drawing/2014/main" id="{03005EF2-4F35-4B65-93BB-D7F84E0C7D37}"/>
            </a:ext>
          </a:extLst>
        </xdr:cNvPr>
        <xdr:cNvSpPr/>
      </xdr:nvSpPr>
      <xdr:spPr>
        <a:xfrm>
          <a:off x="10410825" y="657225"/>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228599</xdr:colOff>
      <xdr:row>3</xdr:row>
      <xdr:rowOff>85725</xdr:rowOff>
    </xdr:from>
    <xdr:to>
      <xdr:col>10</xdr:col>
      <xdr:colOff>485774</xdr:colOff>
      <xdr:row>8</xdr:row>
      <xdr:rowOff>19050</xdr:rowOff>
    </xdr:to>
    <xdr:sp macro="" textlink="">
      <xdr:nvSpPr>
        <xdr:cNvPr id="10" name="Rectangle: Rounded Corners 9">
          <a:extLst>
            <a:ext uri="{FF2B5EF4-FFF2-40B4-BE49-F238E27FC236}">
              <a16:creationId xmlns:a16="http://schemas.microsoft.com/office/drawing/2014/main" id="{F601771F-072E-42C5-96B5-2005795997F2}"/>
            </a:ext>
          </a:extLst>
        </xdr:cNvPr>
        <xdr:cNvSpPr/>
      </xdr:nvSpPr>
      <xdr:spPr>
        <a:xfrm>
          <a:off x="6324599" y="657225"/>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752474</xdr:colOff>
      <xdr:row>3</xdr:row>
      <xdr:rowOff>76200</xdr:rowOff>
    </xdr:from>
    <xdr:to>
      <xdr:col>13</xdr:col>
      <xdr:colOff>249554</xdr:colOff>
      <xdr:row>8</xdr:row>
      <xdr:rowOff>9525</xdr:rowOff>
    </xdr:to>
    <xdr:sp macro="" textlink="">
      <xdr:nvSpPr>
        <xdr:cNvPr id="11" name="Rectangle: Rounded Corners 10">
          <a:extLst>
            <a:ext uri="{FF2B5EF4-FFF2-40B4-BE49-F238E27FC236}">
              <a16:creationId xmlns:a16="http://schemas.microsoft.com/office/drawing/2014/main" id="{5A6EA44A-B71E-43E6-AA2B-96654BCB0A13}"/>
            </a:ext>
          </a:extLst>
        </xdr:cNvPr>
        <xdr:cNvSpPr/>
      </xdr:nvSpPr>
      <xdr:spPr>
        <a:xfrm>
          <a:off x="8372474" y="64770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447675</xdr:colOff>
      <xdr:row>3</xdr:row>
      <xdr:rowOff>85725</xdr:rowOff>
    </xdr:from>
    <xdr:to>
      <xdr:col>7</xdr:col>
      <xdr:colOff>706755</xdr:colOff>
      <xdr:row>8</xdr:row>
      <xdr:rowOff>19050</xdr:rowOff>
    </xdr:to>
    <xdr:sp macro="" textlink="">
      <xdr:nvSpPr>
        <xdr:cNvPr id="12" name="Rectangle: Rounded Corners 11">
          <a:extLst>
            <a:ext uri="{FF2B5EF4-FFF2-40B4-BE49-F238E27FC236}">
              <a16:creationId xmlns:a16="http://schemas.microsoft.com/office/drawing/2014/main" id="{31D9DDC8-277F-4B2C-82E0-275924ADEBD9}"/>
            </a:ext>
          </a:extLst>
        </xdr:cNvPr>
        <xdr:cNvSpPr/>
      </xdr:nvSpPr>
      <xdr:spPr>
        <a:xfrm>
          <a:off x="4257675" y="6572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685800</xdr:colOff>
      <xdr:row>3</xdr:row>
      <xdr:rowOff>66675</xdr:rowOff>
    </xdr:from>
    <xdr:to>
      <xdr:col>5</xdr:col>
      <xdr:colOff>182880</xdr:colOff>
      <xdr:row>8</xdr:row>
      <xdr:rowOff>0</xdr:rowOff>
    </xdr:to>
    <xdr:sp macro="" textlink="">
      <xdr:nvSpPr>
        <xdr:cNvPr id="13" name="Rectangle: Rounded Corners 12">
          <a:extLst>
            <a:ext uri="{FF2B5EF4-FFF2-40B4-BE49-F238E27FC236}">
              <a16:creationId xmlns:a16="http://schemas.microsoft.com/office/drawing/2014/main" id="{03C4EAE0-79AB-479A-965C-3B553D7BAE38}"/>
            </a:ext>
          </a:extLst>
        </xdr:cNvPr>
        <xdr:cNvSpPr/>
      </xdr:nvSpPr>
      <xdr:spPr>
        <a:xfrm>
          <a:off x="2209800" y="63817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6</xdr:row>
      <xdr:rowOff>104775</xdr:rowOff>
    </xdr:from>
    <xdr:to>
      <xdr:col>2</xdr:col>
      <xdr:colOff>400049</xdr:colOff>
      <xdr:row>7</xdr:row>
      <xdr:rowOff>171450</xdr:rowOff>
    </xdr:to>
    <xdr:sp macro="" textlink="">
      <xdr:nvSpPr>
        <xdr:cNvPr id="14" name="TextBox 13">
          <a:extLst>
            <a:ext uri="{FF2B5EF4-FFF2-40B4-BE49-F238E27FC236}">
              <a16:creationId xmlns:a16="http://schemas.microsoft.com/office/drawing/2014/main" id="{894303B4-928F-47D1-A50B-117A88B513CA}"/>
            </a:ext>
          </a:extLst>
        </xdr:cNvPr>
        <xdr:cNvSpPr txBox="1"/>
      </xdr:nvSpPr>
      <xdr:spPr>
        <a:xfrm>
          <a:off x="228600" y="1247775"/>
          <a:ext cx="169544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CUSTOMER</a:t>
          </a:r>
        </a:p>
      </xdr:txBody>
    </xdr:sp>
    <xdr:clientData/>
  </xdr:twoCellAnchor>
  <xdr:twoCellAnchor>
    <xdr:from>
      <xdr:col>11</xdr:col>
      <xdr:colOff>38101</xdr:colOff>
      <xdr:row>6</xdr:row>
      <xdr:rowOff>133349</xdr:rowOff>
    </xdr:from>
    <xdr:to>
      <xdr:col>13</xdr:col>
      <xdr:colOff>238125</xdr:colOff>
      <xdr:row>8</xdr:row>
      <xdr:rowOff>9524</xdr:rowOff>
    </xdr:to>
    <xdr:sp macro="" textlink="">
      <xdr:nvSpPr>
        <xdr:cNvPr id="18" name="TextBox 17">
          <a:extLst>
            <a:ext uri="{FF2B5EF4-FFF2-40B4-BE49-F238E27FC236}">
              <a16:creationId xmlns:a16="http://schemas.microsoft.com/office/drawing/2014/main" id="{ABBFD2F4-1674-4018-880E-E7D8773360D5}"/>
            </a:ext>
          </a:extLst>
        </xdr:cNvPr>
        <xdr:cNvSpPr txBox="1"/>
      </xdr:nvSpPr>
      <xdr:spPr>
        <a:xfrm>
          <a:off x="8420101" y="1276349"/>
          <a:ext cx="172402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DISCOUNT</a:t>
          </a:r>
        </a:p>
      </xdr:txBody>
    </xdr:sp>
    <xdr:clientData/>
  </xdr:twoCellAnchor>
  <xdr:twoCellAnchor>
    <xdr:from>
      <xdr:col>8</xdr:col>
      <xdr:colOff>219076</xdr:colOff>
      <xdr:row>6</xdr:row>
      <xdr:rowOff>142875</xdr:rowOff>
    </xdr:from>
    <xdr:to>
      <xdr:col>10</xdr:col>
      <xdr:colOff>438150</xdr:colOff>
      <xdr:row>8</xdr:row>
      <xdr:rowOff>19050</xdr:rowOff>
    </xdr:to>
    <xdr:sp macro="" textlink="">
      <xdr:nvSpPr>
        <xdr:cNvPr id="19" name="TextBox 18">
          <a:extLst>
            <a:ext uri="{FF2B5EF4-FFF2-40B4-BE49-F238E27FC236}">
              <a16:creationId xmlns:a16="http://schemas.microsoft.com/office/drawing/2014/main" id="{B599679C-2CAF-4FF6-9372-EEAB5A772F8B}"/>
            </a:ext>
          </a:extLst>
        </xdr:cNvPr>
        <xdr:cNvSpPr txBox="1"/>
      </xdr:nvSpPr>
      <xdr:spPr>
        <a:xfrm>
          <a:off x="6315076" y="1285875"/>
          <a:ext cx="174307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PRICE</a:t>
          </a:r>
        </a:p>
      </xdr:txBody>
    </xdr:sp>
    <xdr:clientData/>
  </xdr:twoCellAnchor>
  <xdr:twoCellAnchor>
    <xdr:from>
      <xdr:col>5</xdr:col>
      <xdr:colOff>485776</xdr:colOff>
      <xdr:row>6</xdr:row>
      <xdr:rowOff>133350</xdr:rowOff>
    </xdr:from>
    <xdr:to>
      <xdr:col>7</xdr:col>
      <xdr:colOff>609600</xdr:colOff>
      <xdr:row>8</xdr:row>
      <xdr:rowOff>38101</xdr:rowOff>
    </xdr:to>
    <xdr:sp macro="" textlink="">
      <xdr:nvSpPr>
        <xdr:cNvPr id="20" name="TextBox 19">
          <a:extLst>
            <a:ext uri="{FF2B5EF4-FFF2-40B4-BE49-F238E27FC236}">
              <a16:creationId xmlns:a16="http://schemas.microsoft.com/office/drawing/2014/main" id="{E320217A-2906-4550-9B21-E53E0E4D91BD}"/>
            </a:ext>
          </a:extLst>
        </xdr:cNvPr>
        <xdr:cNvSpPr txBox="1"/>
      </xdr:nvSpPr>
      <xdr:spPr>
        <a:xfrm>
          <a:off x="4295776" y="1276350"/>
          <a:ext cx="1647824"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AVERAGE</a:t>
          </a:r>
          <a:r>
            <a:rPr lang="en-US" sz="1200" b="1" baseline="0"/>
            <a:t> RATINGS</a:t>
          </a:r>
          <a:endParaRPr lang="en-US" sz="1200" b="1"/>
        </a:p>
      </xdr:txBody>
    </xdr:sp>
    <xdr:clientData/>
  </xdr:twoCellAnchor>
  <xdr:twoCellAnchor>
    <xdr:from>
      <xdr:col>2</xdr:col>
      <xdr:colOff>676276</xdr:colOff>
      <xdr:row>6</xdr:row>
      <xdr:rowOff>104774</xdr:rowOff>
    </xdr:from>
    <xdr:to>
      <xdr:col>5</xdr:col>
      <xdr:colOff>142876</xdr:colOff>
      <xdr:row>8</xdr:row>
      <xdr:rowOff>9525</xdr:rowOff>
    </xdr:to>
    <xdr:sp macro="" textlink="">
      <xdr:nvSpPr>
        <xdr:cNvPr id="21" name="TextBox 20">
          <a:extLst>
            <a:ext uri="{FF2B5EF4-FFF2-40B4-BE49-F238E27FC236}">
              <a16:creationId xmlns:a16="http://schemas.microsoft.com/office/drawing/2014/main" id="{80CED623-63DC-4FAB-A4A3-70E18292DFCB}"/>
            </a:ext>
          </a:extLst>
        </xdr:cNvPr>
        <xdr:cNvSpPr txBox="1"/>
      </xdr:nvSpPr>
      <xdr:spPr>
        <a:xfrm>
          <a:off x="2200276" y="1247774"/>
          <a:ext cx="17526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CATEGORIES</a:t>
          </a:r>
        </a:p>
      </xdr:txBody>
    </xdr:sp>
    <xdr:clientData/>
  </xdr:twoCellAnchor>
  <xdr:twoCellAnchor>
    <xdr:from>
      <xdr:col>0</xdr:col>
      <xdr:colOff>133351</xdr:colOff>
      <xdr:row>8</xdr:row>
      <xdr:rowOff>152401</xdr:rowOff>
    </xdr:from>
    <xdr:to>
      <xdr:col>4</xdr:col>
      <xdr:colOff>38101</xdr:colOff>
      <xdr:row>16</xdr:row>
      <xdr:rowOff>152401</xdr:rowOff>
    </xdr:to>
    <xdr:sp macro="" textlink="">
      <xdr:nvSpPr>
        <xdr:cNvPr id="28" name="Rectangle: Rounded Corners 27">
          <a:extLst>
            <a:ext uri="{FF2B5EF4-FFF2-40B4-BE49-F238E27FC236}">
              <a16:creationId xmlns:a16="http://schemas.microsoft.com/office/drawing/2014/main" id="{ADE6EC34-9786-44DE-8048-16F0CAA22C33}"/>
            </a:ext>
          </a:extLst>
        </xdr:cNvPr>
        <xdr:cNvSpPr/>
      </xdr:nvSpPr>
      <xdr:spPr>
        <a:xfrm>
          <a:off x="133351" y="1676401"/>
          <a:ext cx="2952750" cy="1524000"/>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76199</xdr:colOff>
      <xdr:row>8</xdr:row>
      <xdr:rowOff>114300</xdr:rowOff>
    </xdr:from>
    <xdr:to>
      <xdr:col>4</xdr:col>
      <xdr:colOff>28574</xdr:colOff>
      <xdr:row>16</xdr:row>
      <xdr:rowOff>142875</xdr:rowOff>
    </xdr:to>
    <xdr:graphicFrame macro="">
      <xdr:nvGraphicFramePr>
        <xdr:cNvPr id="27" name="Chart 26">
          <a:extLst>
            <a:ext uri="{FF2B5EF4-FFF2-40B4-BE49-F238E27FC236}">
              <a16:creationId xmlns:a16="http://schemas.microsoft.com/office/drawing/2014/main" id="{ED6D10DD-D44C-4720-829A-EAD2E2285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104776</xdr:colOff>
      <xdr:row>17</xdr:row>
      <xdr:rowOff>38100</xdr:rowOff>
    </xdr:from>
    <xdr:to>
      <xdr:col>4</xdr:col>
      <xdr:colOff>9526</xdr:colOff>
      <xdr:row>25</xdr:row>
      <xdr:rowOff>47625</xdr:rowOff>
    </xdr:to>
    <xdr:sp macro="" textlink="">
      <xdr:nvSpPr>
        <xdr:cNvPr id="31" name="Rectangle: Rounded Corners 30">
          <a:extLst>
            <a:ext uri="{FF2B5EF4-FFF2-40B4-BE49-F238E27FC236}">
              <a16:creationId xmlns:a16="http://schemas.microsoft.com/office/drawing/2014/main" id="{26AB154C-2A78-4218-80B3-E88402017679}"/>
            </a:ext>
          </a:extLst>
        </xdr:cNvPr>
        <xdr:cNvSpPr/>
      </xdr:nvSpPr>
      <xdr:spPr>
        <a:xfrm>
          <a:off x="104776" y="327660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152401</xdr:colOff>
      <xdr:row>8</xdr:row>
      <xdr:rowOff>142875</xdr:rowOff>
    </xdr:from>
    <xdr:to>
      <xdr:col>12</xdr:col>
      <xdr:colOff>57151</xdr:colOff>
      <xdr:row>16</xdr:row>
      <xdr:rowOff>152400</xdr:rowOff>
    </xdr:to>
    <xdr:sp macro="" textlink="">
      <xdr:nvSpPr>
        <xdr:cNvPr id="32" name="Rectangle: Rounded Corners 31">
          <a:extLst>
            <a:ext uri="{FF2B5EF4-FFF2-40B4-BE49-F238E27FC236}">
              <a16:creationId xmlns:a16="http://schemas.microsoft.com/office/drawing/2014/main" id="{15BAB735-AA5A-4F1C-B913-36DF71BC8994}"/>
            </a:ext>
          </a:extLst>
        </xdr:cNvPr>
        <xdr:cNvSpPr/>
      </xdr:nvSpPr>
      <xdr:spPr>
        <a:xfrm>
          <a:off x="6248401" y="16668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161926</xdr:colOff>
      <xdr:row>8</xdr:row>
      <xdr:rowOff>142875</xdr:rowOff>
    </xdr:from>
    <xdr:to>
      <xdr:col>16</xdr:col>
      <xdr:colOff>66676</xdr:colOff>
      <xdr:row>25</xdr:row>
      <xdr:rowOff>57150</xdr:rowOff>
    </xdr:to>
    <xdr:sp macro="" textlink="">
      <xdr:nvSpPr>
        <xdr:cNvPr id="33" name="Rectangle: Rounded Corners 32">
          <a:extLst>
            <a:ext uri="{FF2B5EF4-FFF2-40B4-BE49-F238E27FC236}">
              <a16:creationId xmlns:a16="http://schemas.microsoft.com/office/drawing/2014/main" id="{CF86EDBE-AE2D-456F-A341-85069BF4F35D}"/>
            </a:ext>
          </a:extLst>
        </xdr:cNvPr>
        <xdr:cNvSpPr/>
      </xdr:nvSpPr>
      <xdr:spPr>
        <a:xfrm>
          <a:off x="9305926" y="1666875"/>
          <a:ext cx="2952750" cy="315277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152401</xdr:colOff>
      <xdr:row>8</xdr:row>
      <xdr:rowOff>133350</xdr:rowOff>
    </xdr:from>
    <xdr:to>
      <xdr:col>8</xdr:col>
      <xdr:colOff>57151</xdr:colOff>
      <xdr:row>16</xdr:row>
      <xdr:rowOff>142875</xdr:rowOff>
    </xdr:to>
    <xdr:sp macro="" textlink="">
      <xdr:nvSpPr>
        <xdr:cNvPr id="34" name="Rectangle: Rounded Corners 33">
          <a:extLst>
            <a:ext uri="{FF2B5EF4-FFF2-40B4-BE49-F238E27FC236}">
              <a16:creationId xmlns:a16="http://schemas.microsoft.com/office/drawing/2014/main" id="{0D076043-3DFC-4503-8925-7EA758A18929}"/>
            </a:ext>
          </a:extLst>
        </xdr:cNvPr>
        <xdr:cNvSpPr/>
      </xdr:nvSpPr>
      <xdr:spPr>
        <a:xfrm>
          <a:off x="3200401" y="165735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142876</xdr:colOff>
      <xdr:row>17</xdr:row>
      <xdr:rowOff>38100</xdr:rowOff>
    </xdr:from>
    <xdr:to>
      <xdr:col>12</xdr:col>
      <xdr:colOff>47626</xdr:colOff>
      <xdr:row>25</xdr:row>
      <xdr:rowOff>47625</xdr:rowOff>
    </xdr:to>
    <xdr:sp macro="" textlink="">
      <xdr:nvSpPr>
        <xdr:cNvPr id="36" name="Rectangle: Rounded Corners 35">
          <a:extLst>
            <a:ext uri="{FF2B5EF4-FFF2-40B4-BE49-F238E27FC236}">
              <a16:creationId xmlns:a16="http://schemas.microsoft.com/office/drawing/2014/main" id="{E13003BA-02A2-417D-903B-8D743FDA45F1}"/>
            </a:ext>
          </a:extLst>
        </xdr:cNvPr>
        <xdr:cNvSpPr/>
      </xdr:nvSpPr>
      <xdr:spPr>
        <a:xfrm>
          <a:off x="6238876" y="327660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114301</xdr:colOff>
      <xdr:row>17</xdr:row>
      <xdr:rowOff>28575</xdr:rowOff>
    </xdr:from>
    <xdr:to>
      <xdr:col>8</xdr:col>
      <xdr:colOff>19051</xdr:colOff>
      <xdr:row>25</xdr:row>
      <xdr:rowOff>38100</xdr:rowOff>
    </xdr:to>
    <xdr:sp macro="" textlink="">
      <xdr:nvSpPr>
        <xdr:cNvPr id="37" name="Rectangle: Rounded Corners 36">
          <a:extLst>
            <a:ext uri="{FF2B5EF4-FFF2-40B4-BE49-F238E27FC236}">
              <a16:creationId xmlns:a16="http://schemas.microsoft.com/office/drawing/2014/main" id="{B6030D4B-7578-47F1-AB6A-7D338202A6C8}"/>
            </a:ext>
          </a:extLst>
        </xdr:cNvPr>
        <xdr:cNvSpPr/>
      </xdr:nvSpPr>
      <xdr:spPr>
        <a:xfrm>
          <a:off x="3162301" y="32670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142875</xdr:colOff>
      <xdr:row>8</xdr:row>
      <xdr:rowOff>104775</xdr:rowOff>
    </xdr:from>
    <xdr:to>
      <xdr:col>8</xdr:col>
      <xdr:colOff>161924</xdr:colOff>
      <xdr:row>16</xdr:row>
      <xdr:rowOff>133350</xdr:rowOff>
    </xdr:to>
    <xdr:graphicFrame macro="">
      <xdr:nvGraphicFramePr>
        <xdr:cNvPr id="38" name="Chart 37">
          <a:extLst>
            <a:ext uri="{FF2B5EF4-FFF2-40B4-BE49-F238E27FC236}">
              <a16:creationId xmlns:a16="http://schemas.microsoft.com/office/drawing/2014/main" id="{85CC5599-4FF8-468B-90C0-1FCD558F8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190500</xdr:colOff>
      <xdr:row>8</xdr:row>
      <xdr:rowOff>133349</xdr:rowOff>
    </xdr:from>
    <xdr:to>
      <xdr:col>12</xdr:col>
      <xdr:colOff>47624</xdr:colOff>
      <xdr:row>16</xdr:row>
      <xdr:rowOff>142874</xdr:rowOff>
    </xdr:to>
    <xdr:graphicFrame macro="">
      <xdr:nvGraphicFramePr>
        <xdr:cNvPr id="39" name="Chart 38">
          <a:extLst>
            <a:ext uri="{FF2B5EF4-FFF2-40B4-BE49-F238E27FC236}">
              <a16:creationId xmlns:a16="http://schemas.microsoft.com/office/drawing/2014/main" id="{40718063-DC66-4E9A-8D63-F89392196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180975</xdr:colOff>
      <xdr:row>8</xdr:row>
      <xdr:rowOff>123825</xdr:rowOff>
    </xdr:from>
    <xdr:to>
      <xdr:col>15</xdr:col>
      <xdr:colOff>723900</xdr:colOff>
      <xdr:row>24</xdr:row>
      <xdr:rowOff>161925</xdr:rowOff>
    </xdr:to>
    <xdr:graphicFrame macro="">
      <xdr:nvGraphicFramePr>
        <xdr:cNvPr id="40" name="Chart 39">
          <a:extLst>
            <a:ext uri="{FF2B5EF4-FFF2-40B4-BE49-F238E27FC236}">
              <a16:creationId xmlns:a16="http://schemas.microsoft.com/office/drawing/2014/main" id="{8FE723ED-DC7F-49AB-9B18-5F3132190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66674</xdr:colOff>
      <xdr:row>17</xdr:row>
      <xdr:rowOff>66675</xdr:rowOff>
    </xdr:from>
    <xdr:to>
      <xdr:col>3</xdr:col>
      <xdr:colOff>723900</xdr:colOff>
      <xdr:row>25</xdr:row>
      <xdr:rowOff>76200</xdr:rowOff>
    </xdr:to>
    <xdr:graphicFrame macro="">
      <xdr:nvGraphicFramePr>
        <xdr:cNvPr id="41" name="Chart 40">
          <a:extLst>
            <a:ext uri="{FF2B5EF4-FFF2-40B4-BE49-F238E27FC236}">
              <a16:creationId xmlns:a16="http://schemas.microsoft.com/office/drawing/2014/main" id="{9849E153-A636-417B-8F8A-475792919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152400</xdr:colOff>
      <xdr:row>16</xdr:row>
      <xdr:rowOff>161925</xdr:rowOff>
    </xdr:from>
    <xdr:to>
      <xdr:col>7</xdr:col>
      <xdr:colOff>704850</xdr:colOff>
      <xdr:row>25</xdr:row>
      <xdr:rowOff>114300</xdr:rowOff>
    </xdr:to>
    <xdr:graphicFrame macro="">
      <xdr:nvGraphicFramePr>
        <xdr:cNvPr id="42" name="Chart 41">
          <a:extLst>
            <a:ext uri="{FF2B5EF4-FFF2-40B4-BE49-F238E27FC236}">
              <a16:creationId xmlns:a16="http://schemas.microsoft.com/office/drawing/2014/main" id="{6A6BAF7A-840A-433B-9BD0-F8483814A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114300</xdr:colOff>
      <xdr:row>17</xdr:row>
      <xdr:rowOff>1</xdr:rowOff>
    </xdr:from>
    <xdr:to>
      <xdr:col>12</xdr:col>
      <xdr:colOff>28575</xdr:colOff>
      <xdr:row>25</xdr:row>
      <xdr:rowOff>66675</xdr:rowOff>
    </xdr:to>
    <xdr:graphicFrame macro="">
      <xdr:nvGraphicFramePr>
        <xdr:cNvPr id="43" name="Chart 42">
          <a:extLst>
            <a:ext uri="{FF2B5EF4-FFF2-40B4-BE49-F238E27FC236}">
              <a16:creationId xmlns:a16="http://schemas.microsoft.com/office/drawing/2014/main" id="{0CD6F57B-58BE-46E3-AC7B-0358F2DD9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638175</xdr:colOff>
      <xdr:row>0</xdr:row>
      <xdr:rowOff>123825</xdr:rowOff>
    </xdr:from>
    <xdr:to>
      <xdr:col>14</xdr:col>
      <xdr:colOff>238125</xdr:colOff>
      <xdr:row>2</xdr:row>
      <xdr:rowOff>171450</xdr:rowOff>
    </xdr:to>
    <xdr:sp macro="" textlink="">
      <xdr:nvSpPr>
        <xdr:cNvPr id="7" name="Rectangle: Top Corners Rounded 6">
          <a:hlinkClick xmlns:r="http://schemas.openxmlformats.org/officeDocument/2006/relationships" r:id="rId8"/>
          <a:extLst>
            <a:ext uri="{FF2B5EF4-FFF2-40B4-BE49-F238E27FC236}">
              <a16:creationId xmlns:a16="http://schemas.microsoft.com/office/drawing/2014/main" id="{E709481B-5195-4763-ACE5-399F94D2022D}"/>
            </a:ext>
          </a:extLst>
        </xdr:cNvPr>
        <xdr:cNvSpPr/>
      </xdr:nvSpPr>
      <xdr:spPr>
        <a:xfrm>
          <a:off x="9782175" y="123825"/>
          <a:ext cx="1123950" cy="428625"/>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381000</xdr:colOff>
      <xdr:row>0</xdr:row>
      <xdr:rowOff>123825</xdr:rowOff>
    </xdr:from>
    <xdr:to>
      <xdr:col>15</xdr:col>
      <xdr:colOff>742950</xdr:colOff>
      <xdr:row>2</xdr:row>
      <xdr:rowOff>171450</xdr:rowOff>
    </xdr:to>
    <xdr:sp macro="" textlink="">
      <xdr:nvSpPr>
        <xdr:cNvPr id="44" name="Rectangle: Top Corners Rounded 43">
          <a:extLst>
            <a:ext uri="{FF2B5EF4-FFF2-40B4-BE49-F238E27FC236}">
              <a16:creationId xmlns:a16="http://schemas.microsoft.com/office/drawing/2014/main" id="{2A7A7F4A-4C54-4A33-8F2F-471EC222F8C6}"/>
            </a:ext>
          </a:extLst>
        </xdr:cNvPr>
        <xdr:cNvSpPr/>
      </xdr:nvSpPr>
      <xdr:spPr>
        <a:xfrm>
          <a:off x="11049000" y="123825"/>
          <a:ext cx="1123950" cy="428625"/>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695325</xdr:colOff>
      <xdr:row>0</xdr:row>
      <xdr:rowOff>180975</xdr:rowOff>
    </xdr:from>
    <xdr:to>
      <xdr:col>14</xdr:col>
      <xdr:colOff>200025</xdr:colOff>
      <xdr:row>2</xdr:row>
      <xdr:rowOff>114300</xdr:rowOff>
    </xdr:to>
    <xdr:sp macro="" textlink="">
      <xdr:nvSpPr>
        <xdr:cNvPr id="8" name="TextBox 7">
          <a:hlinkClick xmlns:r="http://schemas.openxmlformats.org/officeDocument/2006/relationships" r:id="rId9"/>
          <a:extLst>
            <a:ext uri="{FF2B5EF4-FFF2-40B4-BE49-F238E27FC236}">
              <a16:creationId xmlns:a16="http://schemas.microsoft.com/office/drawing/2014/main" id="{BBB070A4-BB3B-47C4-B548-4C80BD08B6FD}"/>
            </a:ext>
          </a:extLst>
        </xdr:cNvPr>
        <xdr:cNvSpPr txBox="1"/>
      </xdr:nvSpPr>
      <xdr:spPr>
        <a:xfrm>
          <a:off x="9839325" y="180975"/>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85000"/>
                </a:schemeClr>
              </a:solidFill>
            </a:rPr>
            <a:t>CATEGORY</a:t>
          </a:r>
        </a:p>
      </xdr:txBody>
    </xdr:sp>
    <xdr:clientData/>
  </xdr:twoCellAnchor>
  <xdr:twoCellAnchor>
    <xdr:from>
      <xdr:col>14</xdr:col>
      <xdr:colOff>400049</xdr:colOff>
      <xdr:row>1</xdr:row>
      <xdr:rowOff>19049</xdr:rowOff>
    </xdr:from>
    <xdr:to>
      <xdr:col>15</xdr:col>
      <xdr:colOff>666750</xdr:colOff>
      <xdr:row>2</xdr:row>
      <xdr:rowOff>114300</xdr:rowOff>
    </xdr:to>
    <xdr:sp macro="" textlink="">
      <xdr:nvSpPr>
        <xdr:cNvPr id="45" name="TextBox 44">
          <a:hlinkClick xmlns:r="http://schemas.openxmlformats.org/officeDocument/2006/relationships" r:id="rId10"/>
          <a:extLst>
            <a:ext uri="{FF2B5EF4-FFF2-40B4-BE49-F238E27FC236}">
              <a16:creationId xmlns:a16="http://schemas.microsoft.com/office/drawing/2014/main" id="{59A5A817-9BFC-4334-A48B-C3576D4398EF}"/>
            </a:ext>
          </a:extLst>
        </xdr:cNvPr>
        <xdr:cNvSpPr txBox="1"/>
      </xdr:nvSpPr>
      <xdr:spPr>
        <a:xfrm>
          <a:off x="11068049" y="209549"/>
          <a:ext cx="1028701"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85000"/>
                </a:schemeClr>
              </a:solidFill>
            </a:rPr>
            <a:t>PRODUCT</a:t>
          </a:r>
        </a:p>
      </xdr:txBody>
    </xdr:sp>
    <xdr:clientData/>
  </xdr:twoCellAnchor>
  <xdr:twoCellAnchor>
    <xdr:from>
      <xdr:col>0</xdr:col>
      <xdr:colOff>314325</xdr:colOff>
      <xdr:row>4</xdr:row>
      <xdr:rowOff>9525</xdr:rowOff>
    </xdr:from>
    <xdr:to>
      <xdr:col>1</xdr:col>
      <xdr:colOff>685800</xdr:colOff>
      <xdr:row>6</xdr:row>
      <xdr:rowOff>133351</xdr:rowOff>
    </xdr:to>
    <xdr:sp macro="" textlink="">
      <xdr:nvSpPr>
        <xdr:cNvPr id="58" name="TextBox 57">
          <a:extLst>
            <a:ext uri="{FF2B5EF4-FFF2-40B4-BE49-F238E27FC236}">
              <a16:creationId xmlns:a16="http://schemas.microsoft.com/office/drawing/2014/main" id="{4B8997FA-E5BB-4B0B-85D7-32D692064D75}"/>
            </a:ext>
          </a:extLst>
        </xdr:cNvPr>
        <xdr:cNvSpPr txBox="1"/>
      </xdr:nvSpPr>
      <xdr:spPr>
        <a:xfrm>
          <a:off x="314325" y="771525"/>
          <a:ext cx="1133475" cy="504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1194</a:t>
          </a:r>
        </a:p>
      </xdr:txBody>
    </xdr:sp>
    <xdr:clientData/>
  </xdr:twoCellAnchor>
  <xdr:twoCellAnchor>
    <xdr:from>
      <xdr:col>2</xdr:col>
      <xdr:colOff>742950</xdr:colOff>
      <xdr:row>4</xdr:row>
      <xdr:rowOff>19050</xdr:rowOff>
    </xdr:from>
    <xdr:to>
      <xdr:col>4</xdr:col>
      <xdr:colOff>533400</xdr:colOff>
      <xdr:row>6</xdr:row>
      <xdr:rowOff>133350</xdr:rowOff>
    </xdr:to>
    <xdr:sp macro="" textlink="">
      <xdr:nvSpPr>
        <xdr:cNvPr id="59" name="TextBox 58">
          <a:extLst>
            <a:ext uri="{FF2B5EF4-FFF2-40B4-BE49-F238E27FC236}">
              <a16:creationId xmlns:a16="http://schemas.microsoft.com/office/drawing/2014/main" id="{C282CB38-A08D-4CB8-93A9-4C68C1D745D9}"/>
            </a:ext>
          </a:extLst>
        </xdr:cNvPr>
        <xdr:cNvSpPr txBox="1"/>
      </xdr:nvSpPr>
      <xdr:spPr>
        <a:xfrm>
          <a:off x="2266950" y="781050"/>
          <a:ext cx="13144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210</a:t>
          </a:r>
        </a:p>
      </xdr:txBody>
    </xdr:sp>
    <xdr:clientData/>
  </xdr:twoCellAnchor>
  <xdr:twoCellAnchor>
    <xdr:from>
      <xdr:col>5</xdr:col>
      <xdr:colOff>476251</xdr:colOff>
      <xdr:row>4</xdr:row>
      <xdr:rowOff>57151</xdr:rowOff>
    </xdr:from>
    <xdr:to>
      <xdr:col>7</xdr:col>
      <xdr:colOff>200025</xdr:colOff>
      <xdr:row>6</xdr:row>
      <xdr:rowOff>171451</xdr:rowOff>
    </xdr:to>
    <xdr:sp macro="" textlink="">
      <xdr:nvSpPr>
        <xdr:cNvPr id="60" name="TextBox 59">
          <a:extLst>
            <a:ext uri="{FF2B5EF4-FFF2-40B4-BE49-F238E27FC236}">
              <a16:creationId xmlns:a16="http://schemas.microsoft.com/office/drawing/2014/main" id="{F2B91B69-BD78-4FBC-B6BE-9579C848A74B}"/>
            </a:ext>
          </a:extLst>
        </xdr:cNvPr>
        <xdr:cNvSpPr txBox="1"/>
      </xdr:nvSpPr>
      <xdr:spPr>
        <a:xfrm>
          <a:off x="4286251" y="819151"/>
          <a:ext cx="1247774"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4.10</a:t>
          </a:r>
        </a:p>
      </xdr:txBody>
    </xdr:sp>
    <xdr:clientData/>
  </xdr:twoCellAnchor>
  <xdr:twoCellAnchor>
    <xdr:from>
      <xdr:col>8</xdr:col>
      <xdr:colOff>219076</xdr:colOff>
      <xdr:row>4</xdr:row>
      <xdr:rowOff>104775</xdr:rowOff>
    </xdr:from>
    <xdr:to>
      <xdr:col>10</xdr:col>
      <xdr:colOff>104776</xdr:colOff>
      <xdr:row>6</xdr:row>
      <xdr:rowOff>161925</xdr:rowOff>
    </xdr:to>
    <xdr:sp macro="" textlink="">
      <xdr:nvSpPr>
        <xdr:cNvPr id="61" name="TextBox 60">
          <a:extLst>
            <a:ext uri="{FF2B5EF4-FFF2-40B4-BE49-F238E27FC236}">
              <a16:creationId xmlns:a16="http://schemas.microsoft.com/office/drawing/2014/main" id="{D501E6CB-EF04-46D1-B7CB-447E0B112066}"/>
            </a:ext>
          </a:extLst>
        </xdr:cNvPr>
        <xdr:cNvSpPr txBox="1"/>
      </xdr:nvSpPr>
      <xdr:spPr>
        <a:xfrm>
          <a:off x="6315076" y="866775"/>
          <a:ext cx="14097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sng" strike="noStrike">
              <a:solidFill>
                <a:schemeClr val="dk1"/>
              </a:solidFill>
              <a:effectLst/>
              <a:latin typeface="+mn-lt"/>
              <a:ea typeface="+mn-ea"/>
              <a:cs typeface="+mn-cs"/>
            </a:rPr>
            <a:t>$</a:t>
          </a:r>
          <a:r>
            <a:rPr lang="en-US" sz="2800" b="1" i="0" u="none" strike="noStrike">
              <a:solidFill>
                <a:schemeClr val="dk1"/>
              </a:solidFill>
              <a:effectLst/>
              <a:latin typeface="+mn-lt"/>
              <a:ea typeface="+mn-ea"/>
              <a:cs typeface="+mn-cs"/>
            </a:rPr>
            <a:t>7.98M</a:t>
          </a:r>
          <a:r>
            <a:rPr lang="en-US" sz="2800" b="1"/>
            <a:t> </a:t>
          </a:r>
        </a:p>
      </xdr:txBody>
    </xdr:sp>
    <xdr:clientData/>
  </xdr:twoCellAnchor>
  <xdr:twoCellAnchor>
    <xdr:from>
      <xdr:col>11</xdr:col>
      <xdr:colOff>19051</xdr:colOff>
      <xdr:row>4</xdr:row>
      <xdr:rowOff>57150</xdr:rowOff>
    </xdr:from>
    <xdr:to>
      <xdr:col>12</xdr:col>
      <xdr:colOff>685800</xdr:colOff>
      <xdr:row>6</xdr:row>
      <xdr:rowOff>142875</xdr:rowOff>
    </xdr:to>
    <xdr:sp macro="" textlink="">
      <xdr:nvSpPr>
        <xdr:cNvPr id="62" name="TextBox 61">
          <a:extLst>
            <a:ext uri="{FF2B5EF4-FFF2-40B4-BE49-F238E27FC236}">
              <a16:creationId xmlns:a16="http://schemas.microsoft.com/office/drawing/2014/main" id="{45242365-06CB-42D4-98F4-206E99328D54}"/>
            </a:ext>
          </a:extLst>
        </xdr:cNvPr>
        <xdr:cNvSpPr txBox="1"/>
      </xdr:nvSpPr>
      <xdr:spPr>
        <a:xfrm>
          <a:off x="8401051" y="819150"/>
          <a:ext cx="1428749"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$4.58M</a:t>
          </a:r>
          <a:r>
            <a:rPr lang="en-US" sz="2000" b="1"/>
            <a:t> </a:t>
          </a:r>
        </a:p>
      </xdr:txBody>
    </xdr:sp>
    <xdr:clientData/>
  </xdr:twoCellAnchor>
  <xdr:twoCellAnchor editAs="oneCell">
    <xdr:from>
      <xdr:col>1</xdr:col>
      <xdr:colOff>590550</xdr:colOff>
      <xdr:row>4</xdr:row>
      <xdr:rowOff>37489</xdr:rowOff>
    </xdr:from>
    <xdr:to>
      <xdr:col>2</xdr:col>
      <xdr:colOff>257175</xdr:colOff>
      <xdr:row>6</xdr:row>
      <xdr:rowOff>85114</xdr:rowOff>
    </xdr:to>
    <xdr:pic>
      <xdr:nvPicPr>
        <xdr:cNvPr id="64" name="Picture 63">
          <a:extLst>
            <a:ext uri="{FF2B5EF4-FFF2-40B4-BE49-F238E27FC236}">
              <a16:creationId xmlns:a16="http://schemas.microsoft.com/office/drawing/2014/main" id="{5B088BA0-1280-4553-8696-56FC6A87CAD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52550" y="799489"/>
          <a:ext cx="428625" cy="428625"/>
        </a:xfrm>
        <a:prstGeom prst="rect">
          <a:avLst/>
        </a:prstGeom>
      </xdr:spPr>
    </xdr:pic>
    <xdr:clientData/>
  </xdr:twoCellAnchor>
  <xdr:twoCellAnchor editAs="oneCell">
    <xdr:from>
      <xdr:col>4</xdr:col>
      <xdr:colOff>371475</xdr:colOff>
      <xdr:row>4</xdr:row>
      <xdr:rowOff>114300</xdr:rowOff>
    </xdr:from>
    <xdr:to>
      <xdr:col>4</xdr:col>
      <xdr:colOff>735146</xdr:colOff>
      <xdr:row>6</xdr:row>
      <xdr:rowOff>96971</xdr:rowOff>
    </xdr:to>
    <xdr:pic>
      <xdr:nvPicPr>
        <xdr:cNvPr id="66" name="Picture 65">
          <a:extLst>
            <a:ext uri="{FF2B5EF4-FFF2-40B4-BE49-F238E27FC236}">
              <a16:creationId xmlns:a16="http://schemas.microsoft.com/office/drawing/2014/main" id="{E22C314C-FCC1-42D4-9856-4DDB0A238E3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19475" y="876300"/>
          <a:ext cx="363671" cy="363671"/>
        </a:xfrm>
        <a:prstGeom prst="rect">
          <a:avLst/>
        </a:prstGeom>
      </xdr:spPr>
    </xdr:pic>
    <xdr:clientData/>
  </xdr:twoCellAnchor>
  <xdr:twoCellAnchor editAs="oneCell">
    <xdr:from>
      <xdr:col>6</xdr:col>
      <xdr:colOff>733425</xdr:colOff>
      <xdr:row>4</xdr:row>
      <xdr:rowOff>38100</xdr:rowOff>
    </xdr:from>
    <xdr:to>
      <xdr:col>7</xdr:col>
      <xdr:colOff>561364</xdr:colOff>
      <xdr:row>6</xdr:row>
      <xdr:rowOff>189889</xdr:rowOff>
    </xdr:to>
    <xdr:pic>
      <xdr:nvPicPr>
        <xdr:cNvPr id="67" name="Picture 66">
          <a:extLst>
            <a:ext uri="{FF2B5EF4-FFF2-40B4-BE49-F238E27FC236}">
              <a16:creationId xmlns:a16="http://schemas.microsoft.com/office/drawing/2014/main" id="{ED4B3D57-2353-420C-BC24-AC156E7C755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305425" y="800100"/>
          <a:ext cx="589939" cy="532789"/>
        </a:xfrm>
        <a:prstGeom prst="rect">
          <a:avLst/>
        </a:prstGeom>
      </xdr:spPr>
    </xdr:pic>
    <xdr:clientData/>
  </xdr:twoCellAnchor>
  <xdr:twoCellAnchor editAs="oneCell">
    <xdr:from>
      <xdr:col>12</xdr:col>
      <xdr:colOff>428626</xdr:colOff>
      <xdr:row>4</xdr:row>
      <xdr:rowOff>47625</xdr:rowOff>
    </xdr:from>
    <xdr:to>
      <xdr:col>13</xdr:col>
      <xdr:colOff>276226</xdr:colOff>
      <xdr:row>6</xdr:row>
      <xdr:rowOff>142891</xdr:rowOff>
    </xdr:to>
    <xdr:pic>
      <xdr:nvPicPr>
        <xdr:cNvPr id="68" name="Picture 67">
          <a:extLst>
            <a:ext uri="{FF2B5EF4-FFF2-40B4-BE49-F238E27FC236}">
              <a16:creationId xmlns:a16="http://schemas.microsoft.com/office/drawing/2014/main" id="{46D9EC12-FCD0-481E-A2A4-FFE73D190AA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72626" y="809625"/>
          <a:ext cx="609600" cy="476266"/>
        </a:xfrm>
        <a:prstGeom prst="rect">
          <a:avLst/>
        </a:prstGeom>
      </xdr:spPr>
    </xdr:pic>
    <xdr:clientData/>
  </xdr:twoCellAnchor>
  <xdr:twoCellAnchor editAs="oneCell">
    <xdr:from>
      <xdr:col>9</xdr:col>
      <xdr:colOff>742340</xdr:colOff>
      <xdr:row>4</xdr:row>
      <xdr:rowOff>122604</xdr:rowOff>
    </xdr:from>
    <xdr:to>
      <xdr:col>10</xdr:col>
      <xdr:colOff>409575</xdr:colOff>
      <xdr:row>6</xdr:row>
      <xdr:rowOff>170839</xdr:rowOff>
    </xdr:to>
    <xdr:pic>
      <xdr:nvPicPr>
        <xdr:cNvPr id="69" name="Picture 68">
          <a:extLst>
            <a:ext uri="{FF2B5EF4-FFF2-40B4-BE49-F238E27FC236}">
              <a16:creationId xmlns:a16="http://schemas.microsoft.com/office/drawing/2014/main" id="{200C7487-0ED5-4E6F-99AF-C8F95005B0F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flipH="1">
          <a:off x="7600340" y="884604"/>
          <a:ext cx="429235" cy="429235"/>
        </a:xfrm>
        <a:prstGeom prst="rect">
          <a:avLst/>
        </a:prstGeom>
      </xdr:spPr>
    </xdr:pic>
    <xdr:clientData/>
  </xdr:twoCellAnchor>
  <xdr:twoCellAnchor>
    <xdr:from>
      <xdr:col>13</xdr:col>
      <xdr:colOff>533399</xdr:colOff>
      <xdr:row>6</xdr:row>
      <xdr:rowOff>133348</xdr:rowOff>
    </xdr:from>
    <xdr:to>
      <xdr:col>15</xdr:col>
      <xdr:colOff>704849</xdr:colOff>
      <xdr:row>8</xdr:row>
      <xdr:rowOff>28573</xdr:rowOff>
    </xdr:to>
    <xdr:sp macro="" textlink="">
      <xdr:nvSpPr>
        <xdr:cNvPr id="46" name="TextBox 45">
          <a:extLst>
            <a:ext uri="{FF2B5EF4-FFF2-40B4-BE49-F238E27FC236}">
              <a16:creationId xmlns:a16="http://schemas.microsoft.com/office/drawing/2014/main" id="{95F8ADE2-D010-42E7-93CF-14DA434312C0}"/>
            </a:ext>
          </a:extLst>
        </xdr:cNvPr>
        <xdr:cNvSpPr txBox="1"/>
      </xdr:nvSpPr>
      <xdr:spPr>
        <a:xfrm>
          <a:off x="10439399" y="1276348"/>
          <a:ext cx="16954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a:t>
          </a:r>
          <a:r>
            <a:rPr lang="en-US" sz="1200" b="1" baseline="0"/>
            <a:t> REVENUE</a:t>
          </a:r>
          <a:endParaRPr lang="en-US" sz="1200" b="1"/>
        </a:p>
      </xdr:txBody>
    </xdr:sp>
    <xdr:clientData/>
  </xdr:twoCellAnchor>
  <xdr:twoCellAnchor>
    <xdr:from>
      <xdr:col>13</xdr:col>
      <xdr:colOff>504825</xdr:colOff>
      <xdr:row>4</xdr:row>
      <xdr:rowOff>114300</xdr:rowOff>
    </xdr:from>
    <xdr:to>
      <xdr:col>15</xdr:col>
      <xdr:colOff>114299</xdr:colOff>
      <xdr:row>6</xdr:row>
      <xdr:rowOff>161924</xdr:rowOff>
    </xdr:to>
    <xdr:sp macro="" textlink="">
      <xdr:nvSpPr>
        <xdr:cNvPr id="47" name="TextBox 46">
          <a:extLst>
            <a:ext uri="{FF2B5EF4-FFF2-40B4-BE49-F238E27FC236}">
              <a16:creationId xmlns:a16="http://schemas.microsoft.com/office/drawing/2014/main" id="{C1F8DC63-C18C-48FF-B0E1-8B35193383C3}"/>
            </a:ext>
          </a:extLst>
        </xdr:cNvPr>
        <xdr:cNvSpPr txBox="1"/>
      </xdr:nvSpPr>
      <xdr:spPr>
        <a:xfrm>
          <a:off x="10410825" y="876300"/>
          <a:ext cx="1133474"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$121B</a:t>
          </a:r>
          <a:r>
            <a:rPr lang="en-US" sz="2800" b="1"/>
            <a:t> </a:t>
          </a:r>
        </a:p>
      </xdr:txBody>
    </xdr:sp>
    <xdr:clientData/>
  </xdr:twoCellAnchor>
  <xdr:twoCellAnchor editAs="oneCell">
    <xdr:from>
      <xdr:col>15</xdr:col>
      <xdr:colOff>123825</xdr:colOff>
      <xdr:row>4</xdr:row>
      <xdr:rowOff>180974</xdr:rowOff>
    </xdr:from>
    <xdr:to>
      <xdr:col>15</xdr:col>
      <xdr:colOff>561974</xdr:colOff>
      <xdr:row>6</xdr:row>
      <xdr:rowOff>152399</xdr:rowOff>
    </xdr:to>
    <xdr:pic>
      <xdr:nvPicPr>
        <xdr:cNvPr id="48" name="Picture 47">
          <a:extLst>
            <a:ext uri="{FF2B5EF4-FFF2-40B4-BE49-F238E27FC236}">
              <a16:creationId xmlns:a16="http://schemas.microsoft.com/office/drawing/2014/main" id="{BF396C99-044B-47CE-8A63-97708345A05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553825" y="942974"/>
          <a:ext cx="438149" cy="352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466725</xdr:colOff>
      <xdr:row>4</xdr:row>
      <xdr:rowOff>47625</xdr:rowOff>
    </xdr:to>
    <xdr:sp macro="" textlink="">
      <xdr:nvSpPr>
        <xdr:cNvPr id="2" name="Rectangle 1">
          <a:extLst>
            <a:ext uri="{FF2B5EF4-FFF2-40B4-BE49-F238E27FC236}">
              <a16:creationId xmlns:a16="http://schemas.microsoft.com/office/drawing/2014/main" id="{FEB13072-EDAF-4B50-9375-20D4E3751C6E}"/>
            </a:ext>
          </a:extLst>
        </xdr:cNvPr>
        <xdr:cNvSpPr/>
      </xdr:nvSpPr>
      <xdr:spPr>
        <a:xfrm>
          <a:off x="0" y="0"/>
          <a:ext cx="12658725" cy="809625"/>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247650</xdr:colOff>
      <xdr:row>3</xdr:row>
      <xdr:rowOff>47625</xdr:rowOff>
    </xdr:from>
    <xdr:to>
      <xdr:col>10</xdr:col>
      <xdr:colOff>506730</xdr:colOff>
      <xdr:row>7</xdr:row>
      <xdr:rowOff>171450</xdr:rowOff>
    </xdr:to>
    <xdr:sp macro="" textlink="">
      <xdr:nvSpPr>
        <xdr:cNvPr id="47" name="Rectangle: Rounded Corners 46">
          <a:extLst>
            <a:ext uri="{FF2B5EF4-FFF2-40B4-BE49-F238E27FC236}">
              <a16:creationId xmlns:a16="http://schemas.microsoft.com/office/drawing/2014/main" id="{31ABFDC5-1369-487B-B457-3CDBB847A998}"/>
            </a:ext>
          </a:extLst>
        </xdr:cNvPr>
        <xdr:cNvSpPr/>
      </xdr:nvSpPr>
      <xdr:spPr>
        <a:xfrm>
          <a:off x="6343650"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0</xdr:row>
      <xdr:rowOff>9525</xdr:rowOff>
    </xdr:from>
    <xdr:to>
      <xdr:col>6</xdr:col>
      <xdr:colOff>285750</xdr:colOff>
      <xdr:row>4</xdr:row>
      <xdr:rowOff>0</xdr:rowOff>
    </xdr:to>
    <xdr:sp macro="" textlink="">
      <xdr:nvSpPr>
        <xdr:cNvPr id="3" name="TextBox 2">
          <a:extLst>
            <a:ext uri="{FF2B5EF4-FFF2-40B4-BE49-F238E27FC236}">
              <a16:creationId xmlns:a16="http://schemas.microsoft.com/office/drawing/2014/main" id="{B27CAB29-5609-4E7D-8B0E-802284F6C425}"/>
            </a:ext>
          </a:extLst>
        </xdr:cNvPr>
        <xdr:cNvSpPr txBox="1"/>
      </xdr:nvSpPr>
      <xdr:spPr>
        <a:xfrm>
          <a:off x="47625" y="9525"/>
          <a:ext cx="481012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lumMod val="85000"/>
                </a:schemeClr>
              </a:solidFill>
              <a:latin typeface="Imprint MT Shadow" panose="04020605060303030202" pitchFamily="82" charset="0"/>
            </a:rPr>
            <a:t>AMAZON</a:t>
          </a:r>
          <a:r>
            <a:rPr lang="en-US" sz="1600" b="1" baseline="0">
              <a:solidFill>
                <a:schemeClr val="bg1">
                  <a:lumMod val="85000"/>
                </a:schemeClr>
              </a:solidFill>
              <a:latin typeface="Imprint MT Shadow" panose="04020605060303030202" pitchFamily="82" charset="0"/>
            </a:rPr>
            <a:t> PRODUCT REVIEW PULSE </a:t>
          </a:r>
          <a:r>
            <a:rPr lang="en-US" sz="1600" i="0" baseline="0">
              <a:solidFill>
                <a:schemeClr val="bg1">
                  <a:lumMod val="85000"/>
                </a:schemeClr>
              </a:solidFill>
            </a:rPr>
            <a:t>|</a:t>
          </a:r>
          <a:r>
            <a:rPr lang="en-US" sz="1200" i="0" baseline="0">
              <a:solidFill>
                <a:schemeClr val="bg1">
                  <a:lumMod val="85000"/>
                </a:schemeClr>
              </a:solidFill>
            </a:rPr>
            <a:t> </a:t>
          </a:r>
          <a:r>
            <a:rPr lang="en-US" sz="1200" i="1" baseline="0">
              <a:solidFill>
                <a:schemeClr val="bg1">
                  <a:lumMod val="85000"/>
                </a:schemeClr>
              </a:solidFill>
            </a:rPr>
            <a:t>PRODUCT</a:t>
          </a:r>
        </a:p>
        <a:p>
          <a:pPr marL="0" marR="0" lvl="0" indent="0" defTabSz="914400" eaLnBrk="1" fontAlgn="auto" latinLnBrk="0" hangingPunct="1">
            <a:lnSpc>
              <a:spcPct val="100000"/>
            </a:lnSpc>
            <a:spcBef>
              <a:spcPts val="0"/>
            </a:spcBef>
            <a:spcAft>
              <a:spcPts val="0"/>
            </a:spcAft>
            <a:buClrTx/>
            <a:buSzTx/>
            <a:buFontTx/>
            <a:buNone/>
            <a:tabLst/>
            <a:defRPr/>
          </a:pPr>
          <a:r>
            <a:rPr lang="en-US" sz="1000" i="1" baseline="0">
              <a:solidFill>
                <a:schemeClr val="bg1">
                  <a:lumMod val="85000"/>
                </a:schemeClr>
              </a:solidFill>
              <a:effectLst/>
              <a:latin typeface="+mn-lt"/>
              <a:ea typeface="+mn-ea"/>
              <a:cs typeface="+mn-cs"/>
            </a:rPr>
            <a:t>KEY INSIGHTS FROM 1194 CUSTOMERS</a:t>
          </a:r>
          <a:endParaRPr lang="en-US" sz="1000">
            <a:solidFill>
              <a:schemeClr val="bg1">
                <a:lumMod val="85000"/>
              </a:schemeClr>
            </a:solidFill>
            <a:effectLst/>
          </a:endParaRPr>
        </a:p>
        <a:p>
          <a:endParaRPr lang="en-US" sz="1100" i="1">
            <a:solidFill>
              <a:schemeClr val="bg1">
                <a:lumMod val="85000"/>
              </a:schemeClr>
            </a:solidFill>
          </a:endParaRPr>
        </a:p>
      </xdr:txBody>
    </xdr:sp>
    <xdr:clientData/>
  </xdr:twoCellAnchor>
  <xdr:twoCellAnchor>
    <xdr:from>
      <xdr:col>0</xdr:col>
      <xdr:colOff>161925</xdr:colOff>
      <xdr:row>3</xdr:row>
      <xdr:rowOff>47625</xdr:rowOff>
    </xdr:from>
    <xdr:to>
      <xdr:col>2</xdr:col>
      <xdr:colOff>421005</xdr:colOff>
      <xdr:row>7</xdr:row>
      <xdr:rowOff>171450</xdr:rowOff>
    </xdr:to>
    <xdr:sp macro="" textlink="">
      <xdr:nvSpPr>
        <xdr:cNvPr id="4" name="Rectangle: Rounded Corners 3">
          <a:extLst>
            <a:ext uri="{FF2B5EF4-FFF2-40B4-BE49-F238E27FC236}">
              <a16:creationId xmlns:a16="http://schemas.microsoft.com/office/drawing/2014/main" id="{6FB0215C-6C23-47C5-B2EC-0719584A5045}"/>
            </a:ext>
          </a:extLst>
        </xdr:cNvPr>
        <xdr:cNvSpPr/>
      </xdr:nvSpPr>
      <xdr:spPr>
        <a:xfrm>
          <a:off x="161925"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504825</xdr:colOff>
      <xdr:row>3</xdr:row>
      <xdr:rowOff>57150</xdr:rowOff>
    </xdr:from>
    <xdr:to>
      <xdr:col>16</xdr:col>
      <xdr:colOff>0</xdr:colOff>
      <xdr:row>7</xdr:row>
      <xdr:rowOff>180975</xdr:rowOff>
    </xdr:to>
    <xdr:sp macro="" textlink="">
      <xdr:nvSpPr>
        <xdr:cNvPr id="5" name="Rectangle: Rounded Corners 4">
          <a:extLst>
            <a:ext uri="{FF2B5EF4-FFF2-40B4-BE49-F238E27FC236}">
              <a16:creationId xmlns:a16="http://schemas.microsoft.com/office/drawing/2014/main" id="{E63AFE2E-942B-41A6-B096-52AAA4D1D82A}"/>
            </a:ext>
          </a:extLst>
        </xdr:cNvPr>
        <xdr:cNvSpPr/>
      </xdr:nvSpPr>
      <xdr:spPr>
        <a:xfrm>
          <a:off x="10410825" y="628650"/>
          <a:ext cx="1781175"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752474</xdr:colOff>
      <xdr:row>3</xdr:row>
      <xdr:rowOff>47625</xdr:rowOff>
    </xdr:from>
    <xdr:to>
      <xdr:col>13</xdr:col>
      <xdr:colOff>249554</xdr:colOff>
      <xdr:row>7</xdr:row>
      <xdr:rowOff>171450</xdr:rowOff>
    </xdr:to>
    <xdr:sp macro="" textlink="">
      <xdr:nvSpPr>
        <xdr:cNvPr id="7" name="Rectangle: Rounded Corners 6">
          <a:extLst>
            <a:ext uri="{FF2B5EF4-FFF2-40B4-BE49-F238E27FC236}">
              <a16:creationId xmlns:a16="http://schemas.microsoft.com/office/drawing/2014/main" id="{1CC5ED49-4EC4-44E2-9D74-3AA815A22340}"/>
            </a:ext>
          </a:extLst>
        </xdr:cNvPr>
        <xdr:cNvSpPr/>
      </xdr:nvSpPr>
      <xdr:spPr>
        <a:xfrm>
          <a:off x="8372474" y="619125"/>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447675</xdr:colOff>
      <xdr:row>3</xdr:row>
      <xdr:rowOff>57150</xdr:rowOff>
    </xdr:from>
    <xdr:to>
      <xdr:col>7</xdr:col>
      <xdr:colOff>706755</xdr:colOff>
      <xdr:row>7</xdr:row>
      <xdr:rowOff>180975</xdr:rowOff>
    </xdr:to>
    <xdr:sp macro="" textlink="">
      <xdr:nvSpPr>
        <xdr:cNvPr id="8" name="Rectangle: Rounded Corners 7">
          <a:extLst>
            <a:ext uri="{FF2B5EF4-FFF2-40B4-BE49-F238E27FC236}">
              <a16:creationId xmlns:a16="http://schemas.microsoft.com/office/drawing/2014/main" id="{BF904555-EE08-4B21-8F89-F91E5CE89793}"/>
            </a:ext>
          </a:extLst>
        </xdr:cNvPr>
        <xdr:cNvSpPr/>
      </xdr:nvSpPr>
      <xdr:spPr>
        <a:xfrm>
          <a:off x="4257675" y="62865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685800</xdr:colOff>
      <xdr:row>3</xdr:row>
      <xdr:rowOff>38100</xdr:rowOff>
    </xdr:from>
    <xdr:to>
      <xdr:col>5</xdr:col>
      <xdr:colOff>182880</xdr:colOff>
      <xdr:row>7</xdr:row>
      <xdr:rowOff>161925</xdr:rowOff>
    </xdr:to>
    <xdr:sp macro="" textlink="">
      <xdr:nvSpPr>
        <xdr:cNvPr id="9" name="Rectangle: Rounded Corners 8">
          <a:extLst>
            <a:ext uri="{FF2B5EF4-FFF2-40B4-BE49-F238E27FC236}">
              <a16:creationId xmlns:a16="http://schemas.microsoft.com/office/drawing/2014/main" id="{B9FE860D-2FF0-4B8D-B44F-052CFD82A7A8}"/>
            </a:ext>
          </a:extLst>
        </xdr:cNvPr>
        <xdr:cNvSpPr/>
      </xdr:nvSpPr>
      <xdr:spPr>
        <a:xfrm>
          <a:off x="2209800" y="609600"/>
          <a:ext cx="1783080" cy="885825"/>
        </a:xfrm>
        <a:prstGeom prst="roundRect">
          <a:avLst/>
        </a:prstGeom>
        <a:solidFill>
          <a:sysClr val="window" lastClr="FFFFFF"/>
        </a:solidFill>
        <a:ln>
          <a:solidFill>
            <a:schemeClr val="bg1">
              <a:lumMod val="85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228600</xdr:colOff>
      <xdr:row>6</xdr:row>
      <xdr:rowOff>85725</xdr:rowOff>
    </xdr:from>
    <xdr:to>
      <xdr:col>2</xdr:col>
      <xdr:colOff>400049</xdr:colOff>
      <xdr:row>8</xdr:row>
      <xdr:rowOff>28575</xdr:rowOff>
    </xdr:to>
    <xdr:sp macro="" textlink="">
      <xdr:nvSpPr>
        <xdr:cNvPr id="10" name="TextBox 9">
          <a:extLst>
            <a:ext uri="{FF2B5EF4-FFF2-40B4-BE49-F238E27FC236}">
              <a16:creationId xmlns:a16="http://schemas.microsoft.com/office/drawing/2014/main" id="{0821EA28-B8D5-4B50-8D86-BEE401700174}"/>
            </a:ext>
          </a:extLst>
        </xdr:cNvPr>
        <xdr:cNvSpPr txBox="1"/>
      </xdr:nvSpPr>
      <xdr:spPr>
        <a:xfrm>
          <a:off x="228600" y="1228725"/>
          <a:ext cx="169544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CUSTOMER</a:t>
          </a:r>
        </a:p>
      </xdr:txBody>
    </xdr:sp>
    <xdr:clientData/>
  </xdr:twoCellAnchor>
  <xdr:twoCellAnchor>
    <xdr:from>
      <xdr:col>0</xdr:col>
      <xdr:colOff>266700</xdr:colOff>
      <xdr:row>4</xdr:row>
      <xdr:rowOff>38100</xdr:rowOff>
    </xdr:from>
    <xdr:to>
      <xdr:col>1</xdr:col>
      <xdr:colOff>638175</xdr:colOff>
      <xdr:row>6</xdr:row>
      <xdr:rowOff>161926</xdr:rowOff>
    </xdr:to>
    <xdr:sp macro="" textlink="">
      <xdr:nvSpPr>
        <xdr:cNvPr id="11" name="TextBox 10">
          <a:extLst>
            <a:ext uri="{FF2B5EF4-FFF2-40B4-BE49-F238E27FC236}">
              <a16:creationId xmlns:a16="http://schemas.microsoft.com/office/drawing/2014/main" id="{ADA244DB-404F-47D4-949A-1F9B56EEFFF5}"/>
            </a:ext>
          </a:extLst>
        </xdr:cNvPr>
        <xdr:cNvSpPr txBox="1"/>
      </xdr:nvSpPr>
      <xdr:spPr>
        <a:xfrm>
          <a:off x="266700" y="800100"/>
          <a:ext cx="1133475" cy="504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1194</a:t>
          </a:r>
        </a:p>
      </xdr:txBody>
    </xdr:sp>
    <xdr:clientData/>
  </xdr:twoCellAnchor>
  <xdr:twoCellAnchor>
    <xdr:from>
      <xdr:col>13</xdr:col>
      <xdr:colOff>552450</xdr:colOff>
      <xdr:row>6</xdr:row>
      <xdr:rowOff>95249</xdr:rowOff>
    </xdr:from>
    <xdr:to>
      <xdr:col>15</xdr:col>
      <xdr:colOff>723900</xdr:colOff>
      <xdr:row>7</xdr:row>
      <xdr:rowOff>180974</xdr:rowOff>
    </xdr:to>
    <xdr:sp macro="" textlink="">
      <xdr:nvSpPr>
        <xdr:cNvPr id="12" name="TextBox 11">
          <a:extLst>
            <a:ext uri="{FF2B5EF4-FFF2-40B4-BE49-F238E27FC236}">
              <a16:creationId xmlns:a16="http://schemas.microsoft.com/office/drawing/2014/main" id="{AD46CCEA-0F24-4587-88D3-02E41EBF0E28}"/>
            </a:ext>
          </a:extLst>
        </xdr:cNvPr>
        <xdr:cNvSpPr txBox="1"/>
      </xdr:nvSpPr>
      <xdr:spPr>
        <a:xfrm>
          <a:off x="10458450" y="1238249"/>
          <a:ext cx="16954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a:t>
          </a:r>
          <a:r>
            <a:rPr lang="en-US" sz="1200" b="1" baseline="0"/>
            <a:t> REVENUE</a:t>
          </a:r>
          <a:endParaRPr lang="en-US" sz="1200" b="1"/>
        </a:p>
      </xdr:txBody>
    </xdr:sp>
    <xdr:clientData/>
  </xdr:twoCellAnchor>
  <xdr:twoCellAnchor>
    <xdr:from>
      <xdr:col>11</xdr:col>
      <xdr:colOff>38101</xdr:colOff>
      <xdr:row>6</xdr:row>
      <xdr:rowOff>104774</xdr:rowOff>
    </xdr:from>
    <xdr:to>
      <xdr:col>13</xdr:col>
      <xdr:colOff>238125</xdr:colOff>
      <xdr:row>7</xdr:row>
      <xdr:rowOff>171449</xdr:rowOff>
    </xdr:to>
    <xdr:sp macro="" textlink="">
      <xdr:nvSpPr>
        <xdr:cNvPr id="13" name="TextBox 12">
          <a:extLst>
            <a:ext uri="{FF2B5EF4-FFF2-40B4-BE49-F238E27FC236}">
              <a16:creationId xmlns:a16="http://schemas.microsoft.com/office/drawing/2014/main" id="{1D2758CC-72FA-456D-BB3D-644CEEE157BC}"/>
            </a:ext>
          </a:extLst>
        </xdr:cNvPr>
        <xdr:cNvSpPr txBox="1"/>
      </xdr:nvSpPr>
      <xdr:spPr>
        <a:xfrm>
          <a:off x="8420101" y="1247774"/>
          <a:ext cx="172402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DISCOUNT</a:t>
          </a:r>
        </a:p>
      </xdr:txBody>
    </xdr:sp>
    <xdr:clientData/>
  </xdr:twoCellAnchor>
  <xdr:twoCellAnchor>
    <xdr:from>
      <xdr:col>8</xdr:col>
      <xdr:colOff>219076</xdr:colOff>
      <xdr:row>6</xdr:row>
      <xdr:rowOff>114300</xdr:rowOff>
    </xdr:from>
    <xdr:to>
      <xdr:col>10</xdr:col>
      <xdr:colOff>438150</xdr:colOff>
      <xdr:row>7</xdr:row>
      <xdr:rowOff>123825</xdr:rowOff>
    </xdr:to>
    <xdr:sp macro="" textlink="">
      <xdr:nvSpPr>
        <xdr:cNvPr id="14" name="TextBox 13">
          <a:extLst>
            <a:ext uri="{FF2B5EF4-FFF2-40B4-BE49-F238E27FC236}">
              <a16:creationId xmlns:a16="http://schemas.microsoft.com/office/drawing/2014/main" id="{9F10DF30-B01C-4906-BEC1-28034B41B705}"/>
            </a:ext>
          </a:extLst>
        </xdr:cNvPr>
        <xdr:cNvSpPr txBox="1"/>
      </xdr:nvSpPr>
      <xdr:spPr>
        <a:xfrm>
          <a:off x="6315076" y="1257300"/>
          <a:ext cx="1743074"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PRICE</a:t>
          </a:r>
        </a:p>
      </xdr:txBody>
    </xdr:sp>
    <xdr:clientData/>
  </xdr:twoCellAnchor>
  <xdr:twoCellAnchor>
    <xdr:from>
      <xdr:col>5</xdr:col>
      <xdr:colOff>485775</xdr:colOff>
      <xdr:row>6</xdr:row>
      <xdr:rowOff>104776</xdr:rowOff>
    </xdr:from>
    <xdr:to>
      <xdr:col>8</xdr:col>
      <xdr:colOff>47624</xdr:colOff>
      <xdr:row>7</xdr:row>
      <xdr:rowOff>180976</xdr:rowOff>
    </xdr:to>
    <xdr:sp macro="" textlink="">
      <xdr:nvSpPr>
        <xdr:cNvPr id="15" name="TextBox 14">
          <a:extLst>
            <a:ext uri="{FF2B5EF4-FFF2-40B4-BE49-F238E27FC236}">
              <a16:creationId xmlns:a16="http://schemas.microsoft.com/office/drawing/2014/main" id="{4B5E5236-3F01-4B3F-B131-075B5806ABCC}"/>
            </a:ext>
          </a:extLst>
        </xdr:cNvPr>
        <xdr:cNvSpPr txBox="1"/>
      </xdr:nvSpPr>
      <xdr:spPr>
        <a:xfrm>
          <a:off x="4295775" y="1247776"/>
          <a:ext cx="18478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AVERAGE</a:t>
          </a:r>
          <a:r>
            <a:rPr lang="en-US" sz="1200" b="1" baseline="0"/>
            <a:t> RATINGS</a:t>
          </a:r>
          <a:endParaRPr lang="en-US" sz="1200" b="1"/>
        </a:p>
      </xdr:txBody>
    </xdr:sp>
    <xdr:clientData/>
  </xdr:twoCellAnchor>
  <xdr:twoCellAnchor>
    <xdr:from>
      <xdr:col>2</xdr:col>
      <xdr:colOff>733425</xdr:colOff>
      <xdr:row>6</xdr:row>
      <xdr:rowOff>95250</xdr:rowOff>
    </xdr:from>
    <xdr:to>
      <xdr:col>5</xdr:col>
      <xdr:colOff>142875</xdr:colOff>
      <xdr:row>7</xdr:row>
      <xdr:rowOff>152400</xdr:rowOff>
    </xdr:to>
    <xdr:sp macro="" textlink="">
      <xdr:nvSpPr>
        <xdr:cNvPr id="16" name="TextBox 15">
          <a:extLst>
            <a:ext uri="{FF2B5EF4-FFF2-40B4-BE49-F238E27FC236}">
              <a16:creationId xmlns:a16="http://schemas.microsoft.com/office/drawing/2014/main" id="{C0A9552D-1D15-4E39-9A00-367FF35132D6}"/>
            </a:ext>
          </a:extLst>
        </xdr:cNvPr>
        <xdr:cNvSpPr txBox="1"/>
      </xdr:nvSpPr>
      <xdr:spPr>
        <a:xfrm>
          <a:off x="2257425" y="1238250"/>
          <a:ext cx="16954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TOTAL CATEGORIES</a:t>
          </a:r>
        </a:p>
      </xdr:txBody>
    </xdr:sp>
    <xdr:clientData/>
  </xdr:twoCellAnchor>
  <xdr:twoCellAnchor>
    <xdr:from>
      <xdr:col>2</xdr:col>
      <xdr:colOff>695325</xdr:colOff>
      <xdr:row>4</xdr:row>
      <xdr:rowOff>47625</xdr:rowOff>
    </xdr:from>
    <xdr:to>
      <xdr:col>4</xdr:col>
      <xdr:colOff>485775</xdr:colOff>
      <xdr:row>6</xdr:row>
      <xdr:rowOff>114300</xdr:rowOff>
    </xdr:to>
    <xdr:sp macro="" textlink="">
      <xdr:nvSpPr>
        <xdr:cNvPr id="17" name="TextBox 16">
          <a:extLst>
            <a:ext uri="{FF2B5EF4-FFF2-40B4-BE49-F238E27FC236}">
              <a16:creationId xmlns:a16="http://schemas.microsoft.com/office/drawing/2014/main" id="{31BF4C35-D5C7-4198-8DF7-823DFC0ED56F}"/>
            </a:ext>
          </a:extLst>
        </xdr:cNvPr>
        <xdr:cNvSpPr txBox="1"/>
      </xdr:nvSpPr>
      <xdr:spPr>
        <a:xfrm>
          <a:off x="2219325" y="809625"/>
          <a:ext cx="13144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210</a:t>
          </a:r>
        </a:p>
      </xdr:txBody>
    </xdr:sp>
    <xdr:clientData/>
  </xdr:twoCellAnchor>
  <xdr:twoCellAnchor>
    <xdr:from>
      <xdr:col>5</xdr:col>
      <xdr:colOff>428626</xdr:colOff>
      <xdr:row>4</xdr:row>
      <xdr:rowOff>85726</xdr:rowOff>
    </xdr:from>
    <xdr:to>
      <xdr:col>7</xdr:col>
      <xdr:colOff>152400</xdr:colOff>
      <xdr:row>7</xdr:row>
      <xdr:rowOff>9526</xdr:rowOff>
    </xdr:to>
    <xdr:sp macro="" textlink="">
      <xdr:nvSpPr>
        <xdr:cNvPr id="18" name="TextBox 17">
          <a:extLst>
            <a:ext uri="{FF2B5EF4-FFF2-40B4-BE49-F238E27FC236}">
              <a16:creationId xmlns:a16="http://schemas.microsoft.com/office/drawing/2014/main" id="{DDB90871-B0FE-4CC3-AEEC-0164EB596265}"/>
            </a:ext>
          </a:extLst>
        </xdr:cNvPr>
        <xdr:cNvSpPr txBox="1"/>
      </xdr:nvSpPr>
      <xdr:spPr>
        <a:xfrm>
          <a:off x="4238626" y="847726"/>
          <a:ext cx="1247774"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t>4.10</a:t>
          </a:r>
        </a:p>
      </xdr:txBody>
    </xdr:sp>
    <xdr:clientData/>
  </xdr:twoCellAnchor>
  <xdr:twoCellAnchor>
    <xdr:from>
      <xdr:col>8</xdr:col>
      <xdr:colOff>238125</xdr:colOff>
      <xdr:row>4</xdr:row>
      <xdr:rowOff>85726</xdr:rowOff>
    </xdr:from>
    <xdr:to>
      <xdr:col>10</xdr:col>
      <xdr:colOff>133350</xdr:colOff>
      <xdr:row>6</xdr:row>
      <xdr:rowOff>180976</xdr:rowOff>
    </xdr:to>
    <xdr:sp macro="" textlink="">
      <xdr:nvSpPr>
        <xdr:cNvPr id="19" name="TextBox 18">
          <a:extLst>
            <a:ext uri="{FF2B5EF4-FFF2-40B4-BE49-F238E27FC236}">
              <a16:creationId xmlns:a16="http://schemas.microsoft.com/office/drawing/2014/main" id="{5FCDAF07-A29F-4D3C-8E8A-715D5FD13D70}"/>
            </a:ext>
          </a:extLst>
        </xdr:cNvPr>
        <xdr:cNvSpPr txBox="1"/>
      </xdr:nvSpPr>
      <xdr:spPr>
        <a:xfrm>
          <a:off x="6334125" y="847726"/>
          <a:ext cx="14192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7.98M</a:t>
          </a:r>
          <a:r>
            <a:rPr lang="en-US" sz="2800" b="1"/>
            <a:t> </a:t>
          </a:r>
        </a:p>
      </xdr:txBody>
    </xdr:sp>
    <xdr:clientData/>
  </xdr:twoCellAnchor>
  <xdr:twoCellAnchor>
    <xdr:from>
      <xdr:col>10</xdr:col>
      <xdr:colOff>733426</xdr:colOff>
      <xdr:row>4</xdr:row>
      <xdr:rowOff>85725</xdr:rowOff>
    </xdr:from>
    <xdr:to>
      <xdr:col>12</xdr:col>
      <xdr:colOff>723900</xdr:colOff>
      <xdr:row>6</xdr:row>
      <xdr:rowOff>171450</xdr:rowOff>
    </xdr:to>
    <xdr:sp macro="" textlink="">
      <xdr:nvSpPr>
        <xdr:cNvPr id="20" name="TextBox 19">
          <a:extLst>
            <a:ext uri="{FF2B5EF4-FFF2-40B4-BE49-F238E27FC236}">
              <a16:creationId xmlns:a16="http://schemas.microsoft.com/office/drawing/2014/main" id="{52666617-80B0-4A27-91E8-0EA39ECDB5E6}"/>
            </a:ext>
          </a:extLst>
        </xdr:cNvPr>
        <xdr:cNvSpPr txBox="1"/>
      </xdr:nvSpPr>
      <xdr:spPr>
        <a:xfrm>
          <a:off x="8353426" y="847725"/>
          <a:ext cx="1514474"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4.58M</a:t>
          </a:r>
          <a:r>
            <a:rPr lang="en-US" sz="2000" b="1"/>
            <a:t> </a:t>
          </a:r>
        </a:p>
      </xdr:txBody>
    </xdr:sp>
    <xdr:clientData/>
  </xdr:twoCellAnchor>
  <xdr:twoCellAnchor>
    <xdr:from>
      <xdr:col>13</xdr:col>
      <xdr:colOff>523876</xdr:colOff>
      <xdr:row>4</xdr:row>
      <xdr:rowOff>76201</xdr:rowOff>
    </xdr:from>
    <xdr:to>
      <xdr:col>15</xdr:col>
      <xdr:colOff>133350</xdr:colOff>
      <xdr:row>6</xdr:row>
      <xdr:rowOff>123825</xdr:rowOff>
    </xdr:to>
    <xdr:sp macro="" textlink="">
      <xdr:nvSpPr>
        <xdr:cNvPr id="21" name="TextBox 20">
          <a:extLst>
            <a:ext uri="{FF2B5EF4-FFF2-40B4-BE49-F238E27FC236}">
              <a16:creationId xmlns:a16="http://schemas.microsoft.com/office/drawing/2014/main" id="{9CAB6F1C-2D00-4E61-9E41-EC24CCF17FEC}"/>
            </a:ext>
          </a:extLst>
        </xdr:cNvPr>
        <xdr:cNvSpPr txBox="1"/>
      </xdr:nvSpPr>
      <xdr:spPr>
        <a:xfrm>
          <a:off x="10429876" y="838201"/>
          <a:ext cx="1133474"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i="0" u="none" strike="noStrike">
              <a:solidFill>
                <a:schemeClr val="dk1"/>
              </a:solidFill>
              <a:effectLst/>
              <a:latin typeface="+mn-lt"/>
              <a:ea typeface="+mn-ea"/>
              <a:cs typeface="+mn-cs"/>
            </a:rPr>
            <a:t>$121B</a:t>
          </a:r>
          <a:r>
            <a:rPr lang="en-US" sz="2800" b="1"/>
            <a:t> </a:t>
          </a:r>
        </a:p>
      </xdr:txBody>
    </xdr:sp>
    <xdr:clientData/>
  </xdr:twoCellAnchor>
  <xdr:twoCellAnchor>
    <xdr:from>
      <xdr:col>0</xdr:col>
      <xdr:colOff>123824</xdr:colOff>
      <xdr:row>8</xdr:row>
      <xdr:rowOff>85725</xdr:rowOff>
    </xdr:from>
    <xdr:to>
      <xdr:col>3</xdr:col>
      <xdr:colOff>761999</xdr:colOff>
      <xdr:row>16</xdr:row>
      <xdr:rowOff>104775</xdr:rowOff>
    </xdr:to>
    <xdr:graphicFrame macro="">
      <xdr:nvGraphicFramePr>
        <xdr:cNvPr id="22" name="Chart 21">
          <a:extLst>
            <a:ext uri="{FF2B5EF4-FFF2-40B4-BE49-F238E27FC236}">
              <a16:creationId xmlns:a16="http://schemas.microsoft.com/office/drawing/2014/main" id="{8D7BA7C9-821A-45E9-AF4E-4F6BE0ED3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8</xdr:row>
      <xdr:rowOff>114300</xdr:rowOff>
    </xdr:from>
    <xdr:to>
      <xdr:col>4</xdr:col>
      <xdr:colOff>19050</xdr:colOff>
      <xdr:row>16</xdr:row>
      <xdr:rowOff>123825</xdr:rowOff>
    </xdr:to>
    <xdr:sp macro="" textlink="">
      <xdr:nvSpPr>
        <xdr:cNvPr id="27" name="Rectangle: Rounded Corners 26">
          <a:extLst>
            <a:ext uri="{FF2B5EF4-FFF2-40B4-BE49-F238E27FC236}">
              <a16:creationId xmlns:a16="http://schemas.microsoft.com/office/drawing/2014/main" id="{31A2FB47-BCF7-4C98-9914-BFEC55CE3E92}"/>
            </a:ext>
          </a:extLst>
        </xdr:cNvPr>
        <xdr:cNvSpPr/>
      </xdr:nvSpPr>
      <xdr:spPr>
        <a:xfrm>
          <a:off x="114300" y="1638300"/>
          <a:ext cx="2952750" cy="1533525"/>
        </a:xfrm>
        <a:prstGeom prst="roundRect">
          <a:avLst>
            <a:gd name="adj" fmla="val 18530"/>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133350</xdr:colOff>
      <xdr:row>17</xdr:row>
      <xdr:rowOff>28575</xdr:rowOff>
    </xdr:from>
    <xdr:to>
      <xdr:col>8</xdr:col>
      <xdr:colOff>38100</xdr:colOff>
      <xdr:row>25</xdr:row>
      <xdr:rowOff>38100</xdr:rowOff>
    </xdr:to>
    <xdr:sp macro="" textlink="">
      <xdr:nvSpPr>
        <xdr:cNvPr id="28" name="Rectangle: Rounded Corners 27">
          <a:extLst>
            <a:ext uri="{FF2B5EF4-FFF2-40B4-BE49-F238E27FC236}">
              <a16:creationId xmlns:a16="http://schemas.microsoft.com/office/drawing/2014/main" id="{50150DCE-5B53-4B8B-97E1-8274B5ED850E}"/>
            </a:ext>
          </a:extLst>
        </xdr:cNvPr>
        <xdr:cNvSpPr/>
      </xdr:nvSpPr>
      <xdr:spPr>
        <a:xfrm>
          <a:off x="3181350" y="326707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17</xdr:row>
      <xdr:rowOff>19050</xdr:rowOff>
    </xdr:from>
    <xdr:to>
      <xdr:col>12</xdr:col>
      <xdr:colOff>57150</xdr:colOff>
      <xdr:row>25</xdr:row>
      <xdr:rowOff>28575</xdr:rowOff>
    </xdr:to>
    <xdr:sp macro="" textlink="">
      <xdr:nvSpPr>
        <xdr:cNvPr id="30" name="Rectangle: Rounded Corners 29">
          <a:extLst>
            <a:ext uri="{FF2B5EF4-FFF2-40B4-BE49-F238E27FC236}">
              <a16:creationId xmlns:a16="http://schemas.microsoft.com/office/drawing/2014/main" id="{21AEF9CA-E502-43DA-9886-3B7D7B9F9464}"/>
            </a:ext>
          </a:extLst>
        </xdr:cNvPr>
        <xdr:cNvSpPr/>
      </xdr:nvSpPr>
      <xdr:spPr>
        <a:xfrm>
          <a:off x="6248400" y="3257550"/>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8</xdr:row>
      <xdr:rowOff>123825</xdr:rowOff>
    </xdr:from>
    <xdr:to>
      <xdr:col>12</xdr:col>
      <xdr:colOff>57150</xdr:colOff>
      <xdr:row>16</xdr:row>
      <xdr:rowOff>133350</xdr:rowOff>
    </xdr:to>
    <xdr:sp macro="" textlink="">
      <xdr:nvSpPr>
        <xdr:cNvPr id="31" name="Rectangle: Rounded Corners 30">
          <a:extLst>
            <a:ext uri="{FF2B5EF4-FFF2-40B4-BE49-F238E27FC236}">
              <a16:creationId xmlns:a16="http://schemas.microsoft.com/office/drawing/2014/main" id="{A2908198-6425-4049-A4B9-C1271E65B2C0}"/>
            </a:ext>
          </a:extLst>
        </xdr:cNvPr>
        <xdr:cNvSpPr/>
      </xdr:nvSpPr>
      <xdr:spPr>
        <a:xfrm>
          <a:off x="6248400" y="16478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171450</xdr:colOff>
      <xdr:row>8</xdr:row>
      <xdr:rowOff>104775</xdr:rowOff>
    </xdr:from>
    <xdr:to>
      <xdr:col>16</xdr:col>
      <xdr:colOff>76200</xdr:colOff>
      <xdr:row>25</xdr:row>
      <xdr:rowOff>0</xdr:rowOff>
    </xdr:to>
    <xdr:sp macro="" textlink="">
      <xdr:nvSpPr>
        <xdr:cNvPr id="32" name="Rectangle: Rounded Corners 31">
          <a:extLst>
            <a:ext uri="{FF2B5EF4-FFF2-40B4-BE49-F238E27FC236}">
              <a16:creationId xmlns:a16="http://schemas.microsoft.com/office/drawing/2014/main" id="{386955B1-341E-4EFE-89CE-A29E0FEC3250}"/>
            </a:ext>
          </a:extLst>
        </xdr:cNvPr>
        <xdr:cNvSpPr/>
      </xdr:nvSpPr>
      <xdr:spPr>
        <a:xfrm>
          <a:off x="9315450" y="1628775"/>
          <a:ext cx="2952750" cy="31337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17</xdr:row>
      <xdr:rowOff>9525</xdr:rowOff>
    </xdr:from>
    <xdr:to>
      <xdr:col>4</xdr:col>
      <xdr:colOff>38100</xdr:colOff>
      <xdr:row>25</xdr:row>
      <xdr:rowOff>19050</xdr:rowOff>
    </xdr:to>
    <xdr:sp macro="" textlink="">
      <xdr:nvSpPr>
        <xdr:cNvPr id="33" name="Rectangle: Rounded Corners 32">
          <a:extLst>
            <a:ext uri="{FF2B5EF4-FFF2-40B4-BE49-F238E27FC236}">
              <a16:creationId xmlns:a16="http://schemas.microsoft.com/office/drawing/2014/main" id="{71C8331E-7A08-42D7-AF52-0473997339E1}"/>
            </a:ext>
          </a:extLst>
        </xdr:cNvPr>
        <xdr:cNvSpPr/>
      </xdr:nvSpPr>
      <xdr:spPr>
        <a:xfrm>
          <a:off x="133350" y="32480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95251</xdr:colOff>
      <xdr:row>17</xdr:row>
      <xdr:rowOff>28576</xdr:rowOff>
    </xdr:from>
    <xdr:to>
      <xdr:col>4</xdr:col>
      <xdr:colOff>9525</xdr:colOff>
      <xdr:row>25</xdr:row>
      <xdr:rowOff>28576</xdr:rowOff>
    </xdr:to>
    <xdr:graphicFrame macro="">
      <xdr:nvGraphicFramePr>
        <xdr:cNvPr id="34" name="Chart 33">
          <a:extLst>
            <a:ext uri="{FF2B5EF4-FFF2-40B4-BE49-F238E27FC236}">
              <a16:creationId xmlns:a16="http://schemas.microsoft.com/office/drawing/2014/main" id="{F53CE7EA-3ADF-4633-BCC6-7C5F15348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161926</xdr:colOff>
      <xdr:row>8</xdr:row>
      <xdr:rowOff>76201</xdr:rowOff>
    </xdr:from>
    <xdr:to>
      <xdr:col>16</xdr:col>
      <xdr:colOff>76200</xdr:colOff>
      <xdr:row>24</xdr:row>
      <xdr:rowOff>133351</xdr:rowOff>
    </xdr:to>
    <xdr:graphicFrame macro="">
      <xdr:nvGraphicFramePr>
        <xdr:cNvPr id="35" name="Chart 34">
          <a:extLst>
            <a:ext uri="{FF2B5EF4-FFF2-40B4-BE49-F238E27FC236}">
              <a16:creationId xmlns:a16="http://schemas.microsoft.com/office/drawing/2014/main" id="{2D979500-F145-4AB2-BBCC-87B2ECFEB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133350</xdr:colOff>
      <xdr:row>8</xdr:row>
      <xdr:rowOff>152400</xdr:rowOff>
    </xdr:from>
    <xdr:to>
      <xdr:col>12</xdr:col>
      <xdr:colOff>28575</xdr:colOff>
      <xdr:row>16</xdr:row>
      <xdr:rowOff>66676</xdr:rowOff>
    </xdr:to>
    <xdr:graphicFrame macro="">
      <xdr:nvGraphicFramePr>
        <xdr:cNvPr id="36" name="Chart 35">
          <a:extLst>
            <a:ext uri="{FF2B5EF4-FFF2-40B4-BE49-F238E27FC236}">
              <a16:creationId xmlns:a16="http://schemas.microsoft.com/office/drawing/2014/main" id="{CC202AE4-62DF-49A8-980E-105B89851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171450</xdr:colOff>
      <xdr:row>17</xdr:row>
      <xdr:rowOff>19051</xdr:rowOff>
    </xdr:from>
    <xdr:to>
      <xdr:col>12</xdr:col>
      <xdr:colOff>85725</xdr:colOff>
      <xdr:row>25</xdr:row>
      <xdr:rowOff>76201</xdr:rowOff>
    </xdr:to>
    <xdr:graphicFrame macro="">
      <xdr:nvGraphicFramePr>
        <xdr:cNvPr id="37" name="Chart 36">
          <a:extLst>
            <a:ext uri="{FF2B5EF4-FFF2-40B4-BE49-F238E27FC236}">
              <a16:creationId xmlns:a16="http://schemas.microsoft.com/office/drawing/2014/main" id="{672AFF06-20B6-498B-A311-EB7933679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133350</xdr:colOff>
      <xdr:row>8</xdr:row>
      <xdr:rowOff>133349</xdr:rowOff>
    </xdr:from>
    <xdr:to>
      <xdr:col>7</xdr:col>
      <xdr:colOff>704850</xdr:colOff>
      <xdr:row>16</xdr:row>
      <xdr:rowOff>123824</xdr:rowOff>
    </xdr:to>
    <xdr:graphicFrame macro="">
      <xdr:nvGraphicFramePr>
        <xdr:cNvPr id="38" name="Chart 37">
          <a:extLst>
            <a:ext uri="{FF2B5EF4-FFF2-40B4-BE49-F238E27FC236}">
              <a16:creationId xmlns:a16="http://schemas.microsoft.com/office/drawing/2014/main" id="{99975DE9-08C6-44DC-8A71-0C812A498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123826</xdr:colOff>
      <xdr:row>17</xdr:row>
      <xdr:rowOff>38100</xdr:rowOff>
    </xdr:from>
    <xdr:to>
      <xdr:col>7</xdr:col>
      <xdr:colOff>752476</xdr:colOff>
      <xdr:row>24</xdr:row>
      <xdr:rowOff>114300</xdr:rowOff>
    </xdr:to>
    <xdr:graphicFrame macro="">
      <xdr:nvGraphicFramePr>
        <xdr:cNvPr id="39" name="Chart 38">
          <a:extLst>
            <a:ext uri="{FF2B5EF4-FFF2-40B4-BE49-F238E27FC236}">
              <a16:creationId xmlns:a16="http://schemas.microsoft.com/office/drawing/2014/main" id="{E71BF37E-1378-40F5-AB24-863CE2ECE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114300</xdr:colOff>
      <xdr:row>8</xdr:row>
      <xdr:rowOff>123825</xdr:rowOff>
    </xdr:from>
    <xdr:to>
      <xdr:col>8</xdr:col>
      <xdr:colOff>19050</xdr:colOff>
      <xdr:row>16</xdr:row>
      <xdr:rowOff>133350</xdr:rowOff>
    </xdr:to>
    <xdr:sp macro="" textlink="">
      <xdr:nvSpPr>
        <xdr:cNvPr id="40" name="Rectangle: Rounded Corners 39">
          <a:extLst>
            <a:ext uri="{FF2B5EF4-FFF2-40B4-BE49-F238E27FC236}">
              <a16:creationId xmlns:a16="http://schemas.microsoft.com/office/drawing/2014/main" id="{8AB8A0DD-9130-4008-85CF-873F013EFDB1}"/>
            </a:ext>
          </a:extLst>
        </xdr:cNvPr>
        <xdr:cNvSpPr/>
      </xdr:nvSpPr>
      <xdr:spPr>
        <a:xfrm>
          <a:off x="3162300" y="1647825"/>
          <a:ext cx="2952750" cy="1533525"/>
        </a:xfrm>
        <a:prstGeom prst="roundRect">
          <a:avLst/>
        </a:prstGeom>
        <a:solidFill>
          <a:schemeClr val="bg1">
            <a:lumMod val="8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590550</xdr:colOff>
      <xdr:row>0</xdr:row>
      <xdr:rowOff>123824</xdr:rowOff>
    </xdr:from>
    <xdr:to>
      <xdr:col>14</xdr:col>
      <xdr:colOff>219075</xdr:colOff>
      <xdr:row>2</xdr:row>
      <xdr:rowOff>161923</xdr:rowOff>
    </xdr:to>
    <xdr:sp macro="" textlink="">
      <xdr:nvSpPr>
        <xdr:cNvPr id="45" name="Rectangle: Top Corners Rounded 44">
          <a:extLst>
            <a:ext uri="{FF2B5EF4-FFF2-40B4-BE49-F238E27FC236}">
              <a16:creationId xmlns:a16="http://schemas.microsoft.com/office/drawing/2014/main" id="{C8C1064E-15CB-4A15-9CCB-8FC2AD8F3CDC}"/>
            </a:ext>
          </a:extLst>
        </xdr:cNvPr>
        <xdr:cNvSpPr/>
      </xdr:nvSpPr>
      <xdr:spPr>
        <a:xfrm>
          <a:off x="9734550" y="123824"/>
          <a:ext cx="1152525" cy="419099"/>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628649</xdr:colOff>
      <xdr:row>1</xdr:row>
      <xdr:rowOff>1</xdr:rowOff>
    </xdr:from>
    <xdr:to>
      <xdr:col>14</xdr:col>
      <xdr:colOff>209550</xdr:colOff>
      <xdr:row>2</xdr:row>
      <xdr:rowOff>152401</xdr:rowOff>
    </xdr:to>
    <xdr:sp macro="" textlink="">
      <xdr:nvSpPr>
        <xdr:cNvPr id="43" name="TextBox 42">
          <a:hlinkClick xmlns:r="http://schemas.openxmlformats.org/officeDocument/2006/relationships" r:id="rId8"/>
          <a:extLst>
            <a:ext uri="{FF2B5EF4-FFF2-40B4-BE49-F238E27FC236}">
              <a16:creationId xmlns:a16="http://schemas.microsoft.com/office/drawing/2014/main" id="{24C87155-D319-48CB-97E1-EC7218A6D4F8}"/>
            </a:ext>
          </a:extLst>
        </xdr:cNvPr>
        <xdr:cNvSpPr txBox="1"/>
      </xdr:nvSpPr>
      <xdr:spPr>
        <a:xfrm>
          <a:off x="9772649" y="190501"/>
          <a:ext cx="1104901" cy="342900"/>
        </a:xfrm>
        <a:prstGeom prst="rect">
          <a:avLst/>
        </a:prstGeom>
        <a:noFill/>
        <a:ln w="9525" cmpd="sng">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85000"/>
                </a:schemeClr>
              </a:solidFill>
            </a:rPr>
            <a:t>CATEGORY</a:t>
          </a:r>
        </a:p>
      </xdr:txBody>
    </xdr:sp>
    <xdr:clientData/>
  </xdr:twoCellAnchor>
  <xdr:twoCellAnchor>
    <xdr:from>
      <xdr:col>14</xdr:col>
      <xdr:colOff>342900</xdr:colOff>
      <xdr:row>0</xdr:row>
      <xdr:rowOff>114299</xdr:rowOff>
    </xdr:from>
    <xdr:to>
      <xdr:col>15</xdr:col>
      <xdr:colOff>733425</xdr:colOff>
      <xdr:row>2</xdr:row>
      <xdr:rowOff>152398</xdr:rowOff>
    </xdr:to>
    <xdr:sp macro="" textlink="">
      <xdr:nvSpPr>
        <xdr:cNvPr id="44" name="Rectangle: Top Corners Rounded 43">
          <a:extLst>
            <a:ext uri="{FF2B5EF4-FFF2-40B4-BE49-F238E27FC236}">
              <a16:creationId xmlns:a16="http://schemas.microsoft.com/office/drawing/2014/main" id="{8928215C-C985-4690-93A8-6EF837B834CE}"/>
            </a:ext>
          </a:extLst>
        </xdr:cNvPr>
        <xdr:cNvSpPr/>
      </xdr:nvSpPr>
      <xdr:spPr>
        <a:xfrm>
          <a:off x="11010900" y="114299"/>
          <a:ext cx="1152525" cy="419099"/>
        </a:xfrm>
        <a:prstGeom prst="round2Same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342899</xdr:colOff>
      <xdr:row>1</xdr:row>
      <xdr:rowOff>19051</xdr:rowOff>
    </xdr:from>
    <xdr:to>
      <xdr:col>15</xdr:col>
      <xdr:colOff>695324</xdr:colOff>
      <xdr:row>2</xdr:row>
      <xdr:rowOff>95251</xdr:rowOff>
    </xdr:to>
    <xdr:sp macro="" textlink="">
      <xdr:nvSpPr>
        <xdr:cNvPr id="46" name="TextBox 45">
          <a:hlinkClick xmlns:r="http://schemas.openxmlformats.org/officeDocument/2006/relationships" r:id="rId8"/>
          <a:extLst>
            <a:ext uri="{FF2B5EF4-FFF2-40B4-BE49-F238E27FC236}">
              <a16:creationId xmlns:a16="http://schemas.microsoft.com/office/drawing/2014/main" id="{667D2A50-749F-492E-9E41-2128C346D47F}"/>
            </a:ext>
          </a:extLst>
        </xdr:cNvPr>
        <xdr:cNvSpPr txBox="1"/>
      </xdr:nvSpPr>
      <xdr:spPr>
        <a:xfrm>
          <a:off x="11010899" y="209551"/>
          <a:ext cx="11144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lumMod val="85000"/>
                </a:schemeClr>
              </a:solidFill>
            </a:rPr>
            <a:t>PRODUCT</a:t>
          </a:r>
        </a:p>
      </xdr:txBody>
    </xdr:sp>
    <xdr:clientData/>
  </xdr:twoCellAnchor>
  <xdr:twoCellAnchor editAs="oneCell">
    <xdr:from>
      <xdr:col>1</xdr:col>
      <xdr:colOff>542925</xdr:colOff>
      <xdr:row>4</xdr:row>
      <xdr:rowOff>66064</xdr:rowOff>
    </xdr:from>
    <xdr:to>
      <xdr:col>2</xdr:col>
      <xdr:colOff>209550</xdr:colOff>
      <xdr:row>6</xdr:row>
      <xdr:rowOff>113689</xdr:rowOff>
    </xdr:to>
    <xdr:pic>
      <xdr:nvPicPr>
        <xdr:cNvPr id="23" name="Picture 22">
          <a:extLst>
            <a:ext uri="{FF2B5EF4-FFF2-40B4-BE49-F238E27FC236}">
              <a16:creationId xmlns:a16="http://schemas.microsoft.com/office/drawing/2014/main" id="{8D519610-F3D5-495F-BCED-4971E5DEFCF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04925" y="828064"/>
          <a:ext cx="428625" cy="428625"/>
        </a:xfrm>
        <a:prstGeom prst="rect">
          <a:avLst/>
        </a:prstGeom>
      </xdr:spPr>
    </xdr:pic>
    <xdr:clientData/>
  </xdr:twoCellAnchor>
  <xdr:twoCellAnchor editAs="oneCell">
    <xdr:from>
      <xdr:col>4</xdr:col>
      <xdr:colOff>323850</xdr:colOff>
      <xdr:row>4</xdr:row>
      <xdr:rowOff>142875</xdr:rowOff>
    </xdr:from>
    <xdr:to>
      <xdr:col>4</xdr:col>
      <xdr:colOff>687521</xdr:colOff>
      <xdr:row>6</xdr:row>
      <xdr:rowOff>125546</xdr:rowOff>
    </xdr:to>
    <xdr:pic>
      <xdr:nvPicPr>
        <xdr:cNvPr id="53" name="Picture 52">
          <a:extLst>
            <a:ext uri="{FF2B5EF4-FFF2-40B4-BE49-F238E27FC236}">
              <a16:creationId xmlns:a16="http://schemas.microsoft.com/office/drawing/2014/main" id="{E120D701-67A0-4A82-8FB6-F2579C51AAF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371850" y="904875"/>
          <a:ext cx="363671" cy="363671"/>
        </a:xfrm>
        <a:prstGeom prst="rect">
          <a:avLst/>
        </a:prstGeom>
      </xdr:spPr>
    </xdr:pic>
    <xdr:clientData/>
  </xdr:twoCellAnchor>
  <xdr:twoCellAnchor editAs="oneCell">
    <xdr:from>
      <xdr:col>6</xdr:col>
      <xdr:colOff>685800</xdr:colOff>
      <xdr:row>4</xdr:row>
      <xdr:rowOff>66675</xdr:rowOff>
    </xdr:from>
    <xdr:to>
      <xdr:col>7</xdr:col>
      <xdr:colOff>513739</xdr:colOff>
      <xdr:row>7</xdr:row>
      <xdr:rowOff>27964</xdr:rowOff>
    </xdr:to>
    <xdr:pic>
      <xdr:nvPicPr>
        <xdr:cNvPr id="55" name="Picture 54">
          <a:extLst>
            <a:ext uri="{FF2B5EF4-FFF2-40B4-BE49-F238E27FC236}">
              <a16:creationId xmlns:a16="http://schemas.microsoft.com/office/drawing/2014/main" id="{CF12E609-2C22-47FB-B315-B5503F52D9B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257800" y="828675"/>
          <a:ext cx="589939" cy="532789"/>
        </a:xfrm>
        <a:prstGeom prst="rect">
          <a:avLst/>
        </a:prstGeom>
      </xdr:spPr>
    </xdr:pic>
    <xdr:clientData/>
  </xdr:twoCellAnchor>
  <xdr:twoCellAnchor editAs="oneCell">
    <xdr:from>
      <xdr:col>12</xdr:col>
      <xdr:colOff>381001</xdr:colOff>
      <xdr:row>4</xdr:row>
      <xdr:rowOff>76200</xdr:rowOff>
    </xdr:from>
    <xdr:to>
      <xdr:col>13</xdr:col>
      <xdr:colOff>228601</xdr:colOff>
      <xdr:row>6</xdr:row>
      <xdr:rowOff>171466</xdr:rowOff>
    </xdr:to>
    <xdr:pic>
      <xdr:nvPicPr>
        <xdr:cNvPr id="57" name="Picture 56">
          <a:extLst>
            <a:ext uri="{FF2B5EF4-FFF2-40B4-BE49-F238E27FC236}">
              <a16:creationId xmlns:a16="http://schemas.microsoft.com/office/drawing/2014/main" id="{3A34E989-B5A7-4CC5-B361-591A65203C7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525001" y="838200"/>
          <a:ext cx="609600" cy="476266"/>
        </a:xfrm>
        <a:prstGeom prst="rect">
          <a:avLst/>
        </a:prstGeom>
      </xdr:spPr>
    </xdr:pic>
    <xdr:clientData/>
  </xdr:twoCellAnchor>
  <xdr:twoCellAnchor editAs="oneCell">
    <xdr:from>
      <xdr:col>9</xdr:col>
      <xdr:colOff>694715</xdr:colOff>
      <xdr:row>4</xdr:row>
      <xdr:rowOff>151179</xdr:rowOff>
    </xdr:from>
    <xdr:to>
      <xdr:col>10</xdr:col>
      <xdr:colOff>361950</xdr:colOff>
      <xdr:row>7</xdr:row>
      <xdr:rowOff>8914</xdr:rowOff>
    </xdr:to>
    <xdr:pic>
      <xdr:nvPicPr>
        <xdr:cNvPr id="59" name="Picture 58">
          <a:extLst>
            <a:ext uri="{FF2B5EF4-FFF2-40B4-BE49-F238E27FC236}">
              <a16:creationId xmlns:a16="http://schemas.microsoft.com/office/drawing/2014/main" id="{CC3142E8-20A5-4110-967E-8FA5E273EEE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5400000" flipH="1">
          <a:off x="7552715" y="913179"/>
          <a:ext cx="429235" cy="429235"/>
        </a:xfrm>
        <a:prstGeom prst="rect">
          <a:avLst/>
        </a:prstGeom>
      </xdr:spPr>
    </xdr:pic>
    <xdr:clientData/>
  </xdr:twoCellAnchor>
  <xdr:twoCellAnchor editAs="oneCell">
    <xdr:from>
      <xdr:col>15</xdr:col>
      <xdr:colOff>95251</xdr:colOff>
      <xdr:row>4</xdr:row>
      <xdr:rowOff>142875</xdr:rowOff>
    </xdr:from>
    <xdr:to>
      <xdr:col>15</xdr:col>
      <xdr:colOff>533400</xdr:colOff>
      <xdr:row>6</xdr:row>
      <xdr:rowOff>114300</xdr:rowOff>
    </xdr:to>
    <xdr:pic>
      <xdr:nvPicPr>
        <xdr:cNvPr id="24" name="Picture 23">
          <a:extLst>
            <a:ext uri="{FF2B5EF4-FFF2-40B4-BE49-F238E27FC236}">
              <a16:creationId xmlns:a16="http://schemas.microsoft.com/office/drawing/2014/main" id="{775B0CA6-8080-4C28-B70E-CB70E8EE245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525251" y="904875"/>
          <a:ext cx="438149" cy="35242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6980636574" backgroundQuery="1" createdVersion="6" refreshedVersion="6" minRefreshableVersion="3" recordCount="0" supportSubquery="1" supportAdvancedDrill="1" xr:uid="{0EF93079-3352-4CB1-9E73-F9A0F089AC06}">
  <cacheSource type="external" connectionId="4"/>
  <cacheFields count="1">
    <cacheField name="[Measures].[Average of rating]" caption="Average of rating" numFmtId="0" hierarchy="1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71734606485" backgroundQuery="1" createdVersion="6" refreshedVersion="6" minRefreshableVersion="3" recordCount="0" supportSubquery="1" supportAdvancedDrill="1" xr:uid="{196C8686-F347-4130-B0C0-33FFA80C6F3A}">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group discount].[group discount]" caption="group discount" numFmtId="0" hierarchy="8" level="1">
      <sharedItems count="3">
        <s v="0.31-0.60"/>
        <s v="0.90+"/>
        <s v="0-0.30"/>
      </sharedItems>
    </cacheField>
    <cacheField name="[Measures].[Count of product_id]" caption="Count of product_id" numFmtId="0" hierarchy="36" level="32767"/>
    <cacheField name="[Measures].[Sum of rating]" caption="Sum of rating" numFmtId="0" hierarchy="18"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fieldsUsage count="2">
        <fieldUsage x="-1"/>
        <fieldUsage x="4"/>
      </fieldsUsage>
    </cacheHierarchy>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oneField="1" hidden="1">
      <fieldsUsage count="1">
        <fieldUsage x="6"/>
      </fieldsUsage>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oneField="1" hidden="1">
      <fieldsUsage count="1">
        <fieldUsage x="5"/>
      </fieldsUsage>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1.569781481485" backgroundQuery="1" createdVersion="6" refreshedVersion="6" minRefreshableVersion="3" recordCount="0" supportSubquery="1" supportAdvancedDrill="1" xr:uid="{48A30F37-1780-4C8D-9DA9-48E9F1FBBC8F}">
  <cacheSource type="external" connectionId="4"/>
  <cacheFields count="1">
    <cacheField name="[Measures].[Sum of actual_price]" caption="Sum of actual_price" numFmtId="0" hierarchy="20"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385728125002" backgroundQuery="1" createdVersion="6" refreshedVersion="6" minRefreshableVersion="3" recordCount="0" supportSubquery="1" supportAdvancedDrill="1" xr:uid="{B7F0FFEB-BD6A-4A5D-8135-08A25CE65430}">
  <cacheSource type="external" connectionId="4"/>
  <cacheFields count="1">
    <cacheField name="[Measures].[Distinct Count of category.]" caption="Distinct Count of category." numFmtId="0" hierarchy="3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oneField="1" hidden="1">
      <fieldsUsage count="1">
        <fieldUsage x="0"/>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387824537036" backgroundQuery="1" createdVersion="6" refreshedVersion="6" minRefreshableVersion="3" recordCount="0" supportSubquery="1" supportAdvancedDrill="1" xr:uid="{308BA817-B86D-41A4-9231-4A179CBEBC0B}">
  <cacheSource type="external" connectionId="4"/>
  <cacheFields count="1">
    <cacheField name="[Measures].[Sum of discounted_price]" caption="Sum of discounted_price" numFmtId="0" hierarchy="2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oneField="1" hidden="1">
      <fieldsUsage count="1">
        <fieldUsage x="0"/>
      </fieldsUsage>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3435625" backgroundQuery="1" createdVersion="6" refreshedVersion="6" minRefreshableVersion="3" recordCount="0" supportSubquery="1" supportAdvancedDrill="1" xr:uid="{C1DA4556-4C5F-4213-8BCC-957DEE2D0CEF}">
  <cacheSource type="external" connectionId="4"/>
  <cacheFields count="3">
    <cacheField name="[Table1_3].[category].[category]" caption="category" numFmtId="0" hierarchy="2" level="1">
      <sharedItems count="7">
        <s v="Computers&amp;Accessories|Accessories&amp;Peripherals|Cables&amp;Accessories|Cables|USBCables"/>
        <s v="Electronics|Headphones,Earbuds&amp;Accessories|Headphones|In-Ear"/>
        <s v="Electronics|HomeTheater,TV&amp;Video|Accessories|RemoteControls"/>
        <s v="Electronics|HomeTheater,TV&amp;Video|Televisions|SmartTelevisions"/>
        <s v="Electronics|Mobiles&amp;Accessories|Smartphones&amp;BasicMobiles|Smartphones"/>
        <s v="Electronics|WearableTechnology|SmartWatches"/>
        <s v="Home&amp;Kitchen|Kitchen&amp;HomeAppliances|SmallKitchenAppliances|MixerGrinders"/>
      </sharedItems>
    </cacheField>
    <cacheField name="[Measures].[Count of review_id]" caption="Count of review_id" numFmtId="0" hierarchy="28"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392681713" backgroundQuery="1" createdVersion="6" refreshedVersion="6" minRefreshableVersion="3" recordCount="0" supportSubquery="1" supportAdvancedDrill="1" xr:uid="{30D5A2F5-EFA6-4FF3-A021-119540FD25E7}">
  <cacheSource type="external" connectionId="4"/>
  <cacheFields count="3">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Measures].[Count of product_name]" caption="Count of product_name" numFmtId="0" hierarchy="27"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1682060186" backgroundQuery="1" createdVersion="6" refreshedVersion="6" minRefreshableVersion="3" recordCount="0" supportSubquery="1" supportAdvancedDrill="1" xr:uid="{B810ADD9-6F49-4DB4-B38B-BA3EFFB09205}">
  <cacheSource type="external" connectionId="4"/>
  <cacheFields count="4">
    <cacheField name="[Table1_3].[category].[category]" caption="category" numFmtId="0" hierarchy="2" level="1">
      <sharedItems count="5">
        <s v="Computers&amp;Accessories|Laptops|TraditionalLaptops"/>
        <s v="Computers&amp;Accessories|Tablets"/>
        <s v="Electronics|HomeTheater,TV&amp;Video|Televisions|SmartTelevisions"/>
        <s v="Home&amp;Kitchen|Heating,Cooling&amp;AirQuality|AirConditioners|Split-SystemAirConditioners"/>
        <s v="Home&amp;Kitchen|Kitchen&amp;HomeAppliances|Vacuum,Cleaning&amp;Ironing|Vacuums&amp;FloorCare|Vacuums|RoboticVacuums"/>
      </sharedItems>
    </cacheField>
    <cacheField name="[Measures].[Average of actual_price]" caption="Average of actual_price" numFmtId="0" hierarchy="30" level="32767"/>
    <cacheField name="[Measures].[Average of discounted_price]" caption="Average of discounted_price" numFmtId="0" hierarchy="31" level="32767"/>
    <cacheField name="[Table1_3].[category.].[category.]" caption="category." numFmtId="0" hierarchy="3" level="1">
      <sharedItems count="5">
        <s v="Computers&amp;Accessories|Tablets"/>
        <s v="Computers&amp;Accessories|TraditionalLaptops"/>
        <s v="Electronics|SmartTelevisions"/>
        <s v="Home&amp;Kitchen|RoboticVacuums"/>
        <s v="Home&amp;Kitchen|Split-SystemAirConditioners"/>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419016204" backgroundQuery="1" createdVersion="6" refreshedVersion="6" minRefreshableVersion="3" recordCount="0" supportSubquery="1" supportAdvancedDrill="1" xr:uid="{0F6F4AA5-E893-428F-87DD-82E2849E94E0}">
  <cacheSource type="external" connectionId="4"/>
  <cacheFields count="5">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Measures].[Sum of revenue]" caption="Sum of revenue" numFmtId="0" hierarchy="3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oneField="1" hidden="1">
      <fieldsUsage count="1">
        <fieldUsage x="4"/>
      </fieldsUsage>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456329050925" backgroundQuery="1" createdVersion="6" refreshedVersion="6" minRefreshableVersion="3" recordCount="0" supportSubquery="1" supportAdvancedDrill="1" xr:uid="{C2ED7226-5495-4E7D-A328-F873B0CDDFEB}">
  <cacheSource type="external" connectionId="4"/>
  <cacheFields count="6">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8VB57558"/>
        <s v="B09NS5TKPN"/>
        <s v="B09WN3SRC7"/>
        <s v="B0B3XXSB1K"/>
        <s v="B0BC8BQ432"/>
      </sharedItems>
    </cacheField>
    <cacheField name="[Measures].[Average of discount_percentage]" caption="Average of discount_percentage" numFmtId="0" hierarchy="26"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oneField="1" hidden="1">
      <fieldsUsage count="1">
        <fieldUsage x="5"/>
      </fieldsUsage>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52459375" backgroundQuery="1" createdVersion="6" refreshedVersion="6" minRefreshableVersion="3" recordCount="0" supportSubquery="1" supportAdvancedDrill="1" xr:uid="{A9774B5E-48F2-4936-B092-519CD20D624C}">
  <cacheSource type="external" connectionId="4"/>
  <cacheFields count="1">
    <cacheField name="[Measures].[Distinct Count of user_id]" caption="Distinct Count of user_id" numFmtId="0" hierarchy="2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2.525589583332" backgroundQuery="1" createdVersion="6" refreshedVersion="6" minRefreshableVersion="3" recordCount="0" supportSubquery="1" supportAdvancedDrill="1" xr:uid="{36B4F807-ACFB-4470-96F1-EFC8B8E328A6}">
  <cacheSource type="external" connectionId="4"/>
  <cacheFields count="1">
    <cacheField name="[Measures].[Distinct Count of user_id]" caption="Distinct Count of user_id" numFmtId="0" hierarchy="2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67666319446" backgroundQuery="1" createdVersion="6" refreshedVersion="6" minRefreshableVersion="3" recordCount="0" supportSubquery="1" supportAdvancedDrill="1" xr:uid="{CC9CC94D-BDB3-4926-BD63-347C47B7BED3}">
  <cacheSource type="external" connectionId="4"/>
  <cacheFields count="4">
    <cacheField name="[Table1_3].[category].[category]" caption="category" numFmtId="0" hierarchy="2" level="1">
      <sharedItems count="7">
        <s v="Computers&amp;Accessories|Accessories&amp;Peripherals|Cables&amp;Accessories|Cables|USBCables"/>
        <s v="Electronics|Headphones,Earbuds&amp;Accessories|Headphones|In-Ear"/>
        <s v="Electronics|HomeTheater,TV&amp;Video|Accessories|RemoteControls"/>
        <s v="Electronics|HomeTheater,TV&amp;Video|Televisions|SmartTelevisions"/>
        <s v="Electronics|Mobiles&amp;Accessories|Smartphones&amp;BasicMobiles|Smartphones"/>
        <s v="Electronics|WearableTechnology|SmartWatches"/>
        <s v="Home&amp;Kitchen|Kitchen&amp;HomeAppliances|SmallKitchenAppliances|MixerGrinders"/>
      </sharedItems>
    </cacheField>
    <cacheField name="[Measures].[Count of review_id]" caption="Count of review_id" numFmtId="0" hierarchy="28" level="32767"/>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name].[product_name]" caption="product_name" numFmtId="0" hierarchy="1" level="1">
      <sharedItems count="5">
        <s v="Amazon Basics USB Type-C to USB-A 2.0 Male Fast Charging Cable for Laptop - 3 Feet (0.9 Meters), Black"/>
        <s v="AmazonBasics New Release Nylon USB-A to Lightning Cable Cord, Fast Charging MFi Certified Charger for Apple iPhone, iPad (6-Ft, Rose Gold)"/>
        <s v="Amazonbasics Nylon Braided Usb-C To Lightning Cable, Fast Charging Mfi Certified Smartphone, Iphone Charger (6-Foot, Dark Grey)"/>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3"/>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69497569442" backgroundQuery="1" createdVersion="6" refreshedVersion="6" minRefreshableVersion="3" recordCount="0" supportSubquery="1" supportAdvancedDrill="1" xr:uid="{C18B12F8-6FD0-4A65-A911-BBA53FCBD967}">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8VB57558"/>
        <s v="B09NS5TKPN"/>
        <s v="B09WN3SRC7"/>
        <s v="B0B3XXSB1K"/>
        <s v="B0BC8BQ432"/>
      </sharedItems>
    </cacheField>
    <cacheField name="[Measures].[Count of review_id]" caption="Count of review_id" numFmtId="0" hierarchy="28" level="32767"/>
    <cacheField name="[Measures].[Sum of actual_price]" caption="Sum of actual_price" numFmtId="0" hierarchy="20"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oneField="1" hidden="1">
      <fieldsUsage count="1">
        <fieldUsage x="6"/>
      </fieldsUsage>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5"/>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79591782407" backgroundQuery="1" createdVersion="6" refreshedVersion="6" minRefreshableVersion="3" recordCount="0" supportSubquery="1" supportAdvancedDrill="1" xr:uid="{6C0945D4-EB94-4842-ACBB-78D0AABD702C}">
  <cacheSource type="external" connectionId="4"/>
  <cacheFields count="7">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oduct_id].[product_id]" caption="product_id" numFmtId="0" level="1">
      <sharedItems count="5">
        <s v="B09ZHCJDP1"/>
        <s v="B0B53DS4TF"/>
        <s v="B0BP7XLX48"/>
        <s v="B0BQ3K23Y1"/>
        <s v="B0BQRJ3C47"/>
      </sharedItems>
    </cacheField>
    <cacheField name="[Measures].[Average of rating]" caption="Average of rating" numFmtId="0" hierarchy="19" level="32767"/>
    <cacheField name="[Measures].[Count of review_id]" caption="Count of review_id" numFmtId="0" hierarchy="28" level="32767"/>
  </cacheFields>
  <cacheHierarchies count="40">
    <cacheHierarchy uniqueName="[Table1_3].[product_id]" caption="product_id" attribute="1" defaultMemberUniqueName="[Table1_3].[product_id].[All]" allUniqueName="[Table1_3].[product_id].[All]" dimensionUniqueName="[Table1_3]" displayFolder="" count="2" memberValueDatatype="130" unbalanced="0">
      <fieldsUsage count="2">
        <fieldUsage x="-1"/>
        <fieldUsage x="4"/>
      </fieldsUsage>
    </cacheHierarchy>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5"/>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oneField="1" hidden="1">
      <fieldsUsage count="1">
        <fieldUsage x="6"/>
      </fieldsUsage>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79707407407" backgroundQuery="1" createdVersion="6" refreshedVersion="6" minRefreshableVersion="3" recordCount="0" supportSubquery="1" supportAdvancedDrill="1" xr:uid="{E9F6FE76-13D1-41E5-99E3-C3B956955DF2}">
  <cacheSource type="external" connectionId="4"/>
  <cacheFields count="4">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Measures].[Count of product_name]" caption="Count of product_name" numFmtId="0" hierarchy="27" level="32767"/>
    <cacheField name="[Table1_3].[rating].[rating]" caption="rating" numFmtId="0" hierarchy="10" level="1">
      <sharedItems containsSemiMixedTypes="0" containsString="0" containsNumber="1" minValue="3.9" maxValue="4.3" count="5">
        <n v="3.9"/>
        <n v="4"/>
        <n v="4.0999999999999996"/>
        <n v="4.2"/>
        <n v="4.3"/>
      </sharedItems>
    </cacheField>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3"/>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82269212966" backgroundQuery="1" createdVersion="6" refreshedVersion="6" minRefreshableVersion="3" recordCount="0" supportSubquery="1" supportAdvancedDrill="1" xr:uid="{4CD3CC2B-5136-4ECE-9324-DF87B2723C63}">
  <cacheSource type="external" connectionId="4"/>
  <cacheFields count="6">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 name="[Table1_3].[rating].[rating]" caption="rating" numFmtId="0" hierarchy="10" level="1">
      <sharedItems containsSemiMixedTypes="0" containsString="0" containsNumber="1" minValue="3.9" maxValue="4.3" count="5">
        <n v="3.9"/>
        <n v="4"/>
        <n v="4.0999999999999996"/>
        <n v="4.2"/>
        <n v="4.3"/>
      </sharedItems>
    </cacheField>
    <cacheField name="[Table1_3].[category.].[category.]" caption="category." numFmtId="0" hierarchy="3" level="1">
      <sharedItems count="5">
        <s v="Computers&amp;Accessories|USBCables"/>
        <s v="Electronics|In-Ear"/>
        <s v="Electronics|Smartphones"/>
        <s v="Electronics|SmartTelevisions"/>
        <s v="Electronics|SmartWatches"/>
      </sharedItems>
    </cacheField>
    <cacheField name="[Table1_3].[price bucket].[price bucket]" caption="price bucket" numFmtId="0" hierarchy="7" level="1">
      <sharedItems count="5">
        <s v="0-500"/>
        <s v="10000+"/>
        <s v="1001-5000"/>
        <s v="5001-10001"/>
        <s v="501-1000"/>
      </sharedItems>
    </cacheField>
    <cacheField name="[Measures].[Distinct Count of product_id]" caption="Distinct Count of product_id" numFmtId="0" hierarchy="37"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1"/>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3"/>
      </fieldsUsage>
    </cacheHierarchy>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2" memberValueDatatype="130" unbalanced="0">
      <fieldsUsage count="2">
        <fieldUsage x="-1"/>
        <fieldUsage x="4"/>
      </fieldsUsage>
    </cacheHierarchy>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2" memberValueDatatype="5" unbalanced="0">
      <fieldsUsage count="2">
        <fieldUsage x="-1"/>
        <fieldUsage x="2"/>
      </fieldsUsage>
    </cacheHierarchy>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oneField="1" hidden="1">
      <fieldsUsage count="1">
        <fieldUsage x="5"/>
      </fieldsUsage>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86141319443" backgroundQuery="1" createdVersion="6" refreshedVersion="6" minRefreshableVersion="3" recordCount="0" supportSubquery="1" supportAdvancedDrill="1" xr:uid="{257DA27C-3792-4858-BE71-F6A21C5AC4DC}">
  <cacheSource type="external" connectionId="4"/>
  <cacheFields count="3">
    <cacheField name="[Table1_3].[product_name].[product_name]" caption="product_name" numFmtId="0" hierarchy="1" level="1">
      <sharedItems count="5">
        <s v="AmazonBasics 108 cm (43 inches) 4K Ultra HD Smart LED Fire TV AB43U20PS (Black)"/>
        <s v="ECOVACS DEEBOT N8 2-in-1 Robotic Vacuum Cleaner, 2022 New Launch, Most Powerful Suction, Covers 2000+ Sq. Ft in One Charge, Advanced dToF Technology with OZMO Mopping (DEEBOT N8) - White"/>
        <s v="Hisense 108 cm (43 inches) 4K Ultra HD Smart Certified Android LED TV 43A6GE (Black)"/>
        <s v="TCL 108 cm (43 inches) 4K Ultra HD Certified Android Smart LED TV 43P615 (Black)"/>
        <s v="VU 138 cm (55 inches) Premium Series 4K Ultra HD Smart IPS LED TV 55UT (Black)"/>
      </sharedItems>
    </cacheField>
    <cacheField name="[Table1_3].[Discount &gt; 50%].[Discount &gt; 50%]" caption="Discount &gt; 50%" numFmtId="0" hierarchy="5" level="1">
      <sharedItems containsSemiMixedTypes="0" containsNonDate="0" containsString="0"/>
    </cacheField>
    <cacheField name="[Measures].[Sum of discounted_price]" caption="Sum of discounted_price" numFmtId="0" hierarchy="29"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fieldsUsage count="2">
        <fieldUsage x="-1"/>
        <fieldUsage x="1"/>
      </fieldsUsage>
    </cacheHierarchy>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oneField="1" hidden="1">
      <fieldsUsage count="1">
        <fieldUsage x="2"/>
      </fieldsUsage>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91222569441" backgroundQuery="1" createdVersion="6" refreshedVersion="6" minRefreshableVersion="3" recordCount="0" supportSubquery="1" supportAdvancedDrill="1" xr:uid="{0538D36B-2C32-45DC-A58D-C1A638DD22BA}">
  <cacheSource type="external" connectionId="4"/>
  <cacheFields count="3">
    <cacheField name="[Table1_3].[category].[category]" caption="category" numFmtId="0" hierarchy="2" level="1">
      <sharedItems count="5">
        <s v="Computers&amp;Accessories|Accessories&amp;Peripherals|Cables&amp;Accessories|Cables|USBCables"/>
        <s v="Electronics|Headphones,Earbuds&amp;Accessories|Headphones|In-Ear"/>
        <s v="Electronics|HomeTheater,TV&amp;Video|Televisions|SmartTelevisions"/>
        <s v="Electronics|Mobiles&amp;Accessories|Smartphones&amp;BasicMobiles|Smartphones"/>
        <s v="Electronics|WearableTechnology|SmartWatches"/>
      </sharedItems>
    </cacheField>
    <cacheField name="[Measures].[Average of rating]" caption="Average of rating" numFmtId="0" hierarchy="19" level="32767"/>
    <cacheField name="[Table1_3].[product_name].[product_name]" caption="product_name" numFmtId="0" hierarchy="1" level="1">
      <sharedItems count="5" longText="1">
        <s v="Amazon Basics Wireless Mouse | 2.4 GHz Connection, 1600 DPI | Type - C Adapter | Upto 12 Months of Battery Life | Ambidextrous Design | Suitable for PC/Mac/Laptop"/>
        <s v="Instant Pot Air Fryer, Vortex 2QT, Touch Control Panel, 360¬∞ EvenCrisp‚Ñ¢ Technology, Uses 95 % less Oil, 4-in-1 Appliance: Air Fry, Roast, Bake, Reheat (Vortex 1.97Litre, Black)"/>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haredItems>
    </cacheField>
  </cacheFields>
  <cacheHierarchies count="40">
    <cacheHierarchy uniqueName="[Table1_3].[product_id]" caption="product_id" attribute="1" defaultMemberUniqueName="[Table1_3].[product_id].[All]" allUniqueName="[Table1_3].[product_id].[All]" dimensionUniqueName="[Table1_3]" displayFolder="" count="2"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fieldsUsage count="2">
        <fieldUsage x="-1"/>
        <fieldUsage x="2"/>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cacheHierarchy uniqueName="[Table1_3].[discounted_price]" caption="discounted_price" attribute="1" defaultMemberUniqueName="[Table1_3].[discounted_price].[All]" allUniqueName="[Table1_3].[discounted_price].[All]" dimensionUniqueName="[Table1_3]" displayFolder="" count="2"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cacheHierarchy uniqueName="[Table1_3].[actual_price]" caption="actual_price" attribute="1" defaultMemberUniqueName="[Table1_3].[actual_price].[All]" allUniqueName="[Table1_3].[actual_price].[All]" dimensionUniqueName="[Table1_3]" displayFolder="" count="2" memberValueDatatype="5" unbalanced="0"/>
    <cacheHierarchy uniqueName="[Table1_3].[price bucket]" caption="price bucket" attribute="1" defaultMemberUniqueName="[Table1_3].[price bucket].[All]" allUniqueName="[Table1_3].[price bucket].[All]" dimensionUniqueName="[Table1_3]" displayFolder="" count="2"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cacheHierarchy uniqueName="[Table1_3].[discount_percentage]" caption="discount_percentage" attribute="1" defaultMemberUniqueName="[Table1_3].[discount_percentage].[All]" allUniqueName="[Table1_3].[discount_percentage].[All]" dimensionUniqueName="[Table1_3]" displayFolder="" count="2" memberValueDatatype="5" unbalanced="0"/>
    <cacheHierarchy uniqueName="[Table1_3].[rating]" caption="rating" attribute="1" defaultMemberUniqueName="[Table1_3].[rating].[All]" allUniqueName="[Table1_3].[rating].[All]" dimensionUniqueName="[Table1_3]" displayFolder="" count="2" memberValueDatatype="5" unbalanced="0"/>
    <cacheHierarchy uniqueName="[Table1_3].[revenue]" caption="revenue" attribute="1" defaultMemberUniqueName="[Table1_3].[revenue].[All]" allUniqueName="[Table1_3].[revenue].[All]" dimensionUniqueName="[Table1_3]" displayFolder="" count="2" memberValueDatatype="5" unbalanced="0"/>
    <cacheHierarchy uniqueName="[Table1_3].[rating_count]" caption="rating_count" attribute="1" defaultMemberUniqueName="[Table1_3].[rating_count].[All]" allUniqueName="[Table1_3].[rating_count].[All]" dimensionUniqueName="[Table1_3]" displayFolder="" count="2"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2" memberValueDatatype="130" unbalanced="0"/>
    <cacheHierarchy uniqueName="[Table1_3].[review_content]" caption="review_content" attribute="1" defaultMemberUniqueName="[Table1_3].[review_content].[All]" allUniqueName="[Table1_3].[review_content].[All]" dimensionUniqueName="[Table1_3]" displayFolder="" count="2"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3.591730208333" backgroundQuery="1" createdVersion="6" refreshedVersion="6" minRefreshableVersion="3" recordCount="0" supportSubquery="1" supportAdvancedDrill="1" xr:uid="{B011601F-4FA6-4000-9C8F-4BE163ACFE28}">
  <cacheSource type="external" connectionId="4"/>
  <cacheFields count="3">
    <cacheField name="[Table1_3].[category].[category]" caption="category" numFmtId="0" hierarchy="2" level="1">
      <sharedItems count="5">
        <s v="Computers&amp;Accessories|Accessories&amp;Peripherals|Cables&amp;Accessories|CableConnectionProtectors"/>
        <s v="Computers&amp;Accessories|Accessories&amp;Peripherals|Keyboards,Mice&amp;InputDevices|Keyboard&amp;MiceAccessories|DustCovers"/>
        <s v="Electronics|Headphones,Earbuds&amp;Accessories|Adapters"/>
        <s v="Electronics|Headphones,Earbuds&amp;Accessories|Earpads"/>
        <s v="Electronics|Mobiles&amp;Accessories|MobileAccessories|D√©cor|PhoneCharms"/>
      </sharedItems>
    </cacheField>
    <cacheField name="[Measures].[Average of discount_percentage]" caption="Average of discount_percentage" numFmtId="0" hierarchy="26" level="32767"/>
    <cacheField name="[Table1_3].[category.].[category.]" caption="category." numFmtId="0" hierarchy="3" level="1">
      <sharedItems count="5">
        <s v="Computers&amp;Accessories|CableConnectionProtectors"/>
        <s v="Computers&amp;Accessories|DustCovers"/>
        <s v="Electronics|Earpads"/>
        <s v="Electronics|PhoneCharms"/>
        <s v="Electronics|Shower&amp;WallMounts"/>
      </sharedItems>
    </cacheField>
  </cacheFields>
  <cacheHierarchies count="40">
    <cacheHierarchy uniqueName="[Table1_3].[product_id]" caption="product_id" attribute="1" defaultMemberUniqueName="[Table1_3].[product_id].[All]" allUniqueName="[Table1_3].[product_id].[All]" dimensionUniqueName="[Table1_3]" displayFolder="" count="2" memberValueDatatype="130" unbalanced="0"/>
    <cacheHierarchy uniqueName="[Table1_3].[product_name]" caption="product_name" attribute="1" defaultMemberUniqueName="[Table1_3].[product_name].[All]" allUniqueName="[Table1_3].[product_name].[All]" dimensionUniqueName="[Table1_3]" displayFolder="" count="2" memberValueDatatype="130" unbalanced="0"/>
    <cacheHierarchy uniqueName="[Table1_3].[category]" caption="category" attribute="1" defaultMemberUniqueName="[Table1_3].[category].[All]" allUniqueName="[Table1_3].[category].[All]" dimensionUniqueName="[Table1_3]" displayFolder="" count="2" memberValueDatatype="130" unbalanced="0">
      <fieldsUsage count="2">
        <fieldUsage x="-1"/>
        <fieldUsage x="0"/>
      </fieldsUsage>
    </cacheHierarchy>
    <cacheHierarchy uniqueName="[Table1_3].[category.]" caption="category." attribute="1" defaultMemberUniqueName="[Table1_3].[category.].[All]" allUniqueName="[Table1_3].[category.].[All]" dimensionUniqueName="[Table1_3]" displayFolder="" count="2" memberValueDatatype="130" unbalanced="0">
      <fieldsUsage count="2">
        <fieldUsage x="-1"/>
        <fieldUsage x="2"/>
      </fieldsUsage>
    </cacheHierarchy>
    <cacheHierarchy uniqueName="[Table1_3].[discounted_price]" caption="discounted_price" attribute="1" defaultMemberUniqueName="[Table1_3].[discounted_price].[All]" allUniqueName="[Table1_3].[discounted_price].[All]" dimensionUniqueName="[Table1_3]" displayFolder="" count="2" memberValueDatatype="5" unbalanced="0"/>
    <cacheHierarchy uniqueName="[Table1_3].[Discount &gt; 50%]" caption="Discount &gt; 50%" attribute="1" defaultMemberUniqueName="[Table1_3].[Discount &gt; 50%].[All]" allUniqueName="[Table1_3].[Discount &gt; 50%].[All]" dimensionUniqueName="[Table1_3]" displayFolder="" count="2" memberValueDatatype="130" unbalanced="0"/>
    <cacheHierarchy uniqueName="[Table1_3].[actual_price]" caption="actual_price" attribute="1" defaultMemberUniqueName="[Table1_3].[actual_price].[All]" allUniqueName="[Table1_3].[actual_price].[All]" dimensionUniqueName="[Table1_3]" displayFolder="" count="2" memberValueDatatype="5" unbalanced="0"/>
    <cacheHierarchy uniqueName="[Table1_3].[price bucket]" caption="price bucket" attribute="1" defaultMemberUniqueName="[Table1_3].[price bucket].[All]" allUniqueName="[Table1_3].[price bucket].[All]" dimensionUniqueName="[Table1_3]" displayFolder="" count="2" memberValueDatatype="130" unbalanced="0"/>
    <cacheHierarchy uniqueName="[Table1_3].[group discount]" caption="group discount" attribute="1" defaultMemberUniqueName="[Table1_3].[group discount].[All]" allUniqueName="[Table1_3].[group discount].[All]" dimensionUniqueName="[Table1_3]" displayFolder="" count="2" memberValueDatatype="130" unbalanced="0"/>
    <cacheHierarchy uniqueName="[Table1_3].[discount_percentage]" caption="discount_percentage" attribute="1" defaultMemberUniqueName="[Table1_3].[discount_percentage].[All]" allUniqueName="[Table1_3].[discount_percentage].[All]" dimensionUniqueName="[Table1_3]" displayFolder="" count="2" memberValueDatatype="5" unbalanced="0"/>
    <cacheHierarchy uniqueName="[Table1_3].[rating]" caption="rating" attribute="1" defaultMemberUniqueName="[Table1_3].[rating].[All]" allUniqueName="[Table1_3].[rating].[All]" dimensionUniqueName="[Table1_3]" displayFolder="" count="2" memberValueDatatype="5" unbalanced="0"/>
    <cacheHierarchy uniqueName="[Table1_3].[revenue]" caption="revenue" attribute="1" defaultMemberUniqueName="[Table1_3].[revenue].[All]" allUniqueName="[Table1_3].[revenue].[All]" dimensionUniqueName="[Table1_3]" displayFolder="" count="2" memberValueDatatype="5" unbalanced="0"/>
    <cacheHierarchy uniqueName="[Table1_3].[rating_count]" caption="rating_count" attribute="1" defaultMemberUniqueName="[Table1_3].[rating_count].[All]" allUniqueName="[Table1_3].[rating_count].[All]" dimensionUniqueName="[Table1_3]" displayFolder="" count="2" memberValueDatatype="20" unbalanced="0"/>
    <cacheHierarchy uniqueName="[Table1_3].[user_id]" caption="user_id" attribute="1" defaultMemberUniqueName="[Table1_3].[user_id].[All]" allUniqueName="[Table1_3].[user_id].[All]" dimensionUniqueName="[Table1_3]" displayFolder="" count="2" memberValueDatatype="130" unbalanced="0"/>
    <cacheHierarchy uniqueName="[Table1_3].[review_id]" caption="review_id" attribute="1" defaultMemberUniqueName="[Table1_3].[review_id].[All]" allUniqueName="[Table1_3].[review_id].[All]" dimensionUniqueName="[Table1_3]" displayFolder="" count="2" memberValueDatatype="130" unbalanced="0"/>
    <cacheHierarchy uniqueName="[Table1_3].[review_content]" caption="review_content" attribute="1" defaultMemberUniqueName="[Table1_3].[review_content].[All]" allUniqueName="[Table1_3].[review_content].[All]" dimensionUniqueName="[Table1_3]" displayFolder="" count="2"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hidden="1">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me" refreshedDate="45838.412775578705" backgroundQuery="1" createdVersion="6" refreshedVersion="6" minRefreshableVersion="3" recordCount="0" supportSubquery="1" supportAdvancedDrill="1" xr:uid="{CEDF6C3B-BFB4-47D4-8BF6-CF3259B2CED2}">
  <cacheSource type="external" connectionId="4"/>
  <cacheFields count="1">
    <cacheField name="[Measures].[Sum of revenue]" caption="Sum of revenue" numFmtId="0" hierarchy="34" level="32767"/>
  </cacheFields>
  <cacheHierarchies count="40">
    <cacheHierarchy uniqueName="[Table1_3].[product_id]" caption="product_id" attribute="1" defaultMemberUniqueName="[Table1_3].[product_id].[All]" allUniqueName="[Table1_3].[product_id].[All]" dimensionUniqueName="[Table1_3]" displayFolder="" count="0" memberValueDatatype="130" unbalanced="0"/>
    <cacheHierarchy uniqueName="[Table1_3].[product_name]" caption="product_name" attribute="1" defaultMemberUniqueName="[Table1_3].[product_name].[All]" allUniqueName="[Table1_3].[product_name].[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5" unbalanced="0"/>
    <cacheHierarchy uniqueName="[Table1_3].[Discount &gt; 50%]" caption="Discount &gt; 50%" attribute="1" defaultMemberUniqueName="[Table1_3].[Discount &gt; 50%].[All]" allUniqueName="[Table1_3].[Discount &gt; 50%].[All]" dimensionUniqueName="[Table1_3]" displayFolder="" count="0" memberValueDatatype="130" unbalanced="0"/>
    <cacheHierarchy uniqueName="[Table1_3].[actual_price]" caption="actual_price" attribute="1" defaultMemberUniqueName="[Table1_3].[actual_price].[All]" allUniqueName="[Table1_3].[actual_pric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group discount]" caption="group discount" attribute="1" defaultMemberUniqueName="[Table1_3].[group discount].[All]" allUniqueName="[Table1_3].[group discount].[All]" dimensionUniqueName="[Table1_3]" displayFolder="" count="0" memberValueDatatype="130" unbalanced="0"/>
    <cacheHierarchy uniqueName="[Table1_3].[discount_percentage]" caption="discount_percentage" attribute="1" defaultMemberUniqueName="[Table1_3].[discount_percentage].[All]" allUniqueName="[Table1_3].[discount_percentage].[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5" unbalanced="0"/>
    <cacheHierarchy uniqueName="[Table1_3].[revenue]" caption="revenue" attribute="1" defaultMemberUniqueName="[Table1_3].[revenue].[All]" allUniqueName="[Table1_3].[revenue].[All]" dimensionUniqueName="[Table1_3]" displayFolder="" count="0" memberValueDatatype="5"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user_id]" caption="user_id" attribute="1" defaultMemberUniqueName="[Table1_3].[user_id].[All]" allUniqueName="[Table1_3].[user_id].[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Sum of rating]" caption="Sum of rating" measure="1" displayFolder="" measureGroup="Table1_3" count="0" hidden="1">
      <extLst>
        <ext xmlns:x15="http://schemas.microsoft.com/office/spreadsheetml/2010/11/main" uri="{B97F6D7D-B522-45F9-BDA1-12C45D357490}">
          <x15:cacheHierarchy aggregatedColumn="10"/>
        </ext>
      </extLst>
    </cacheHierarchy>
    <cacheHierarchy uniqueName="[Measures].[Average of rating]" caption="Average of rating" measure="1" displayFolder="" measureGroup="Table1_3" count="0" hidden="1">
      <extLst>
        <ext xmlns:x15="http://schemas.microsoft.com/office/spreadsheetml/2010/11/main" uri="{B97F6D7D-B522-45F9-BDA1-12C45D357490}">
          <x15:cacheHierarchy aggregatedColumn="10"/>
        </ext>
      </extLst>
    </cacheHierarchy>
    <cacheHierarchy uniqueName="[Measures].[Sum of actual_price]" caption="Sum of actual_price" measure="1" displayFolder="" measureGroup="Table1_3"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2"/>
        </ext>
      </extLst>
    </cacheHierarchy>
    <cacheHierarchy uniqueName="[Measures].[Count of user_id]" caption="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Distinct Count of user_id]" caption="Distinct Count of user_id" measure="1" displayFolder="" measureGroup="Table1_3" count="0" hidden="1">
      <extLst>
        <ext xmlns:x15="http://schemas.microsoft.com/office/spreadsheetml/2010/11/main" uri="{B97F6D7D-B522-45F9-BDA1-12C45D357490}">
          <x15:cacheHierarchy aggregatedColumn="13"/>
        </ext>
      </extLst>
    </cacheHierarchy>
    <cacheHierarchy uniqueName="[Measures].[Sum of discount_percentage]" caption="Sum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Average of discount_percentage]" caption="Average of discount_percentage" measure="1" displayFolder="" measureGroup="Table1_3" count="0" hidden="1">
      <extLst>
        <ext xmlns:x15="http://schemas.microsoft.com/office/spreadsheetml/2010/11/main" uri="{B97F6D7D-B522-45F9-BDA1-12C45D357490}">
          <x15:cacheHierarchy aggregatedColumn="9"/>
        </ext>
      </extLst>
    </cacheHierarchy>
    <cacheHierarchy uniqueName="[Measures].[Count of product_name]" caption="Count of product_name" measure="1" displayFolder="" measureGroup="Table1_3"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Sum of discounted_price]" caption="Sum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1_3" count="0" hidden="1">
      <extLst>
        <ext xmlns:x15="http://schemas.microsoft.com/office/spreadsheetml/2010/11/main" uri="{B97F6D7D-B522-45F9-BDA1-12C45D357490}">
          <x15:cacheHierarchy aggregatedColumn="6"/>
        </ext>
      </extLst>
    </cacheHierarchy>
    <cacheHierarchy uniqueName="[Measures].[Average of discounted_price]" caption="Average of discounted_price" measure="1" displayFolder="" measureGroup="Table1_3" count="0" hidden="1">
      <extLst>
        <ext xmlns:x15="http://schemas.microsoft.com/office/spreadsheetml/2010/11/main" uri="{B97F6D7D-B522-45F9-BDA1-12C45D357490}">
          <x15:cacheHierarchy aggregatedColumn="4"/>
        </ext>
      </extLst>
    </cacheHierarchy>
    <cacheHierarchy uniqueName="[Measures].[Count of review_content]" caption="Count of review_content" measure="1" displayFolder="" measureGroup="Table1_3" count="0" hidden="1">
      <extLst>
        <ext xmlns:x15="http://schemas.microsoft.com/office/spreadsheetml/2010/11/main" uri="{B97F6D7D-B522-45F9-BDA1-12C45D357490}">
          <x15:cacheHierarchy aggregatedColumn="15"/>
        </ext>
      </extLst>
    </cacheHierarchy>
    <cacheHierarchy uniqueName="[Measures].[Count of Discount &gt; 50%]" caption="Count of Discount &gt; 50%" measure="1" displayFolder="" measureGroup="Table1_3" count="0" hidden="1">
      <extLst>
        <ext xmlns:x15="http://schemas.microsoft.com/office/spreadsheetml/2010/11/main" uri="{B97F6D7D-B522-45F9-BDA1-12C45D357490}">
          <x15:cacheHierarchy aggregatedColumn="5"/>
        </ext>
      </extLst>
    </cacheHierarchy>
    <cacheHierarchy uniqueName="[Measures].[Sum of revenue]" caption="Sum of revenue" measure="1" displayFolder="" measureGroup="Table1_3" count="0" oneField="1" hidden="1">
      <fieldsUsage count="1">
        <fieldUsage x="0"/>
      </fieldsUsage>
      <extLst>
        <ext xmlns:x15="http://schemas.microsoft.com/office/spreadsheetml/2010/11/main" uri="{B97F6D7D-B522-45F9-BDA1-12C45D357490}">
          <x15:cacheHierarchy aggregatedColumn="11"/>
        </ext>
      </extLst>
    </cacheHierarchy>
    <cacheHierarchy uniqueName="[Measures].[Distinct Count of review_id]" caption="Distinct Count of review_id" measure="1" displayFolder="" measureGroup="Table1_3" count="0" hidden="1">
      <extLst>
        <ext xmlns:x15="http://schemas.microsoft.com/office/spreadsheetml/2010/11/main" uri="{B97F6D7D-B522-45F9-BDA1-12C45D357490}">
          <x15:cacheHierarchy aggregatedColumn="14"/>
        </ext>
      </extLst>
    </cacheHierarchy>
    <cacheHierarchy uniqueName="[Measures].[Count of product_id]" caption="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Table1_3" count="0" hidden="1">
      <extLst>
        <ext xmlns:x15="http://schemas.microsoft.com/office/spreadsheetml/2010/11/main" uri="{B97F6D7D-B522-45F9-BDA1-12C45D357490}">
          <x15:cacheHierarchy aggregatedColumn="0"/>
        </ext>
      </extLst>
    </cacheHierarchy>
    <cacheHierarchy uniqueName="[Measures].[Count of category.]" caption="Count of category." measure="1" displayFolder="" measureGroup="Table1_3" count="0" hidden="1">
      <extLst>
        <ext xmlns:x15="http://schemas.microsoft.com/office/spreadsheetml/2010/11/main" uri="{B97F6D7D-B522-45F9-BDA1-12C45D357490}">
          <x15:cacheHierarchy aggregatedColumn="3"/>
        </ext>
      </extLst>
    </cacheHierarchy>
    <cacheHierarchy uniqueName="[Measures].[Distinct Count of category.]" caption="Distinct Count of category." measure="1" displayFolder="" measureGroup="Table1_3"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A383B2-8A3B-4401-A90D-D96746712C06}" name="PivotTable18" cacheId="1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D57:F63"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6">
    <i>
      <x v="3"/>
    </i>
    <i>
      <x v="1"/>
    </i>
    <i>
      <x v="2"/>
    </i>
    <i>
      <x/>
    </i>
    <i>
      <x v="4"/>
    </i>
    <i t="grand">
      <x/>
    </i>
  </rowItems>
  <colFields count="1">
    <field x="-2"/>
  </colFields>
  <colItems count="2">
    <i>
      <x/>
    </i>
    <i i="1">
      <x v="1"/>
    </i>
  </colItems>
  <dataFields count="2">
    <dataField name="Average of rating" fld="5" subtotal="average" baseField="0" baseItem="0"/>
    <dataField name="Count of review_id" fld="6" subtotal="count" baseField="0" baseItem="0"/>
  </dataFields>
  <formats count="1">
    <format dxfId="1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 fld="4" type="count" id="6" iMeasureHier="19">
      <autoFilter ref="A1">
        <filterColumn colId="0">
          <top10 val="5" filterVal="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52D04D-521E-435E-B433-BE46BAB16F00}" name="PivotTable5" cacheId="2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8:B14" firstHeaderRow="1" firstDataRow="1" firstDataCol="1"/>
  <pivotFields count="3">
    <pivotField allDrilled="1" subtotalTop="0" showAll="0" measureFilter="1" includeNewItemsIn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4"/>
    </i>
    <i>
      <x v="1"/>
    </i>
    <i>
      <x v="2"/>
    </i>
    <i>
      <x v="3"/>
    </i>
    <i>
      <x/>
    </i>
    <i t="grand">
      <x/>
    </i>
  </rowItems>
  <colItems count="1">
    <i/>
  </colItems>
  <dataFields count="1">
    <dataField name="Average of discount%" fld="1" subtotal="average"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includeNewItemsInFilter="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caption="Average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6">
      <autoFilter ref="A1">
        <filterColumn colId="0">
          <top10 val="5" filterVal="5"/>
        </filterColumn>
      </autoFilter>
    </filter>
    <filter fld="2" type="count" id="2" iMeasureHier="26">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96BE74-163C-4F68-BF12-F03672E36A46}" name="PivotTable17" cacheId="1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57:B63" firstHeaderRow="1" firstDataRow="1" firstDataCol="1"/>
  <pivotFields count="6">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s>
  <rowFields count="1">
    <field x="0"/>
  </rowFields>
  <rowItems count="6">
    <i>
      <x v="3"/>
    </i>
    <i>
      <x v="2"/>
    </i>
    <i>
      <x v="1"/>
    </i>
    <i>
      <x/>
    </i>
    <i>
      <x v="4"/>
    </i>
    <i t="grand">
      <x/>
    </i>
  </rowItems>
  <colItems count="1">
    <i/>
  </colItems>
  <dataFields count="1">
    <dataField name="Average of discount_percentage" fld="5" subtotal="average" baseField="0" baseItem="0"/>
  </dataFields>
  <formats count="1">
    <format dxfId="1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 fld="4" type="count" id="7" iMeasureHier="2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886E86-907B-453A-A4B2-46B6190CEA94}"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3:S4" firstHeaderRow="1" firstDataRow="1" firstDataCol="0"/>
  <pivotFields count="1">
    <pivotField dataField="1" subtotalTop="0" showAll="0" defaultSubtotal="0"/>
  </pivotFields>
  <rowItems count="1">
    <i/>
  </rowItems>
  <colItems count="1">
    <i/>
  </colItems>
  <dataFields count="1">
    <dataField name="Distinct Count of user_id" fld="0" subtotal="count" baseField="0" baseItem="0">
      <extLst>
        <ext xmlns:x15="http://schemas.microsoft.com/office/spreadsheetml/2010/11/main" uri="{FABC7310-3BB5-11E1-824E-6D434824019B}">
          <x15:dataField isCountDistinct="1"/>
        </ext>
      </extLst>
    </dataField>
  </dataFields>
  <formats count="1">
    <format dxfId="13">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Distinct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B8E14B-7D4C-40D7-8AEF-45A4408DBDF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Average of rating" fld="0" subtotal="average" baseField="0" baseItem="0" numFmtId="2"/>
  </dataFields>
  <formats count="2">
    <format dxfId="15">
      <pivotArea dataOnly="0" labelOnly="1" outline="0" axis="axisValues" fieldPosition="0"/>
    </format>
    <format dxfId="14">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BC783F-19EE-4F1C-B7B3-54BED2C29926}" name="PivotTable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G4" firstHeaderRow="1" firstDataRow="1" firstDataCol="0"/>
  <pivotFields count="1">
    <pivotField dataField="1" subtotalTop="0" showAll="0" defaultSubtotal="0"/>
  </pivotFields>
  <rowItems count="1">
    <i/>
  </rowItems>
  <colItems count="1">
    <i/>
  </colItems>
  <dataFields count="1">
    <dataField name=" Count of user_id" fld="0" subtotal="count" baseField="0" baseItem="0">
      <extLst>
        <ext xmlns:x15="http://schemas.microsoft.com/office/spreadsheetml/2010/11/main" uri="{FABC7310-3BB5-11E1-824E-6D434824019B}">
          <x15:dataField isCountDistinct="1"/>
        </ext>
      </extLst>
    </dataField>
  </dataFields>
  <formats count="1">
    <format dxfId="16">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0A6D76-5619-4D62-9451-02F39F1F0DD7}" name="PivotTable15" cacheId="1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46:B52" firstHeaderRow="1" firstDataRow="1" firstDataCol="1"/>
  <pivotFields count="6">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4"/>
  </rowFields>
  <rowItems count="6">
    <i>
      <x v="3"/>
    </i>
    <i>
      <x v="1"/>
    </i>
    <i>
      <x/>
    </i>
    <i>
      <x v="4"/>
    </i>
    <i>
      <x v="2"/>
    </i>
    <i t="grand">
      <x/>
    </i>
  </rowItems>
  <colItems count="1">
    <i/>
  </colItems>
  <dataFields count="1">
    <dataField name="Distinct Count of product_id" fld="5" subtotal="count" baseField="4" baseItem="4" numFmtId="1">
      <extLst>
        <ext xmlns:x15="http://schemas.microsoft.com/office/spreadsheetml/2010/11/main" uri="{FABC7310-3BB5-11E1-824E-6D434824019B}">
          <x15:dataField isCountDistinct="1"/>
        </ext>
      </extLst>
    </dataField>
  </dataFields>
  <formats count="1">
    <format dxfId="1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7D9BDA-B16A-4FFD-B2DD-AB8982EBE8EC}"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3:C4" firstHeaderRow="1" firstDataRow="1" firstDataCol="0"/>
  <pivotFields count="1">
    <pivotField dataField="1" subtotalTop="0" showAll="0" defaultSubtotal="0"/>
  </pivotFields>
  <rowItems count="1">
    <i/>
  </rowItems>
  <colItems count="1">
    <i/>
  </colItems>
  <dataFields count="1">
    <dataField name="Total actual_price" fld="0" baseField="0" baseItem="0" numFmtId="165"/>
  </dataFields>
  <formats count="2">
    <format dxfId="19">
      <pivotArea dataOnly="0" labelOnly="1" outline="0" axis="axisValues" fieldPosition="0"/>
    </format>
    <format dxfId="18">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D0E627-A051-4075-B82F-D76B7638FA90}" name="PivotTable7" cacheId="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8:I14" firstHeaderRow="1" firstDataRow="1" firstDataCol="1"/>
  <pivotFields count="3">
    <pivotField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1"/>
    </i>
    <i>
      <x v="3"/>
    </i>
    <i>
      <x v="2"/>
    </i>
    <i>
      <x v="4"/>
    </i>
    <i>
      <x/>
    </i>
    <i t="grand">
      <x/>
    </i>
  </rowItems>
  <colItems count="1">
    <i/>
  </colItems>
  <dataFields count="1">
    <dataField name="Count of review_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28">
      <autoFilter ref="A1">
        <filterColumn colId="0">
          <top10 val="7" filterVal="7"/>
        </filterColumn>
      </autoFilter>
    </filter>
    <filter fld="2" type="count" id="3" iMeasureHier="28">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DE28D2-A47E-40FD-ACD6-97C56EA72670}" name="PivotTable6" cacheId="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category">
  <location ref="D8:E14" firstHeaderRow="1" firstDataRow="1" firstDataCol="1"/>
  <pivotFields count="3">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1"/>
    </i>
    <i>
      <x v="3"/>
    </i>
    <i>
      <x v="2"/>
    </i>
    <i>
      <x v="4"/>
    </i>
    <i>
      <x/>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7">
      <autoFilter ref="A1">
        <filterColumn colId="0">
          <top10 val="5" filterVal="5"/>
        </filterColumn>
      </autoFilter>
    </filter>
    <filter fld="2" type="count" id="2" iMeasureHier="27">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6B75EB-5395-4664-A24F-C51D0C9BF528}" name="PivotTable19" cacheId="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I3:I4" firstHeaderRow="1" firstDataRow="1" firstDataCol="0"/>
  <pivotFields count="1">
    <pivotField dataField="1" subtotalTop="0" showAll="0" defaultSubtotal="0"/>
  </pivotFields>
  <rowItems count="1">
    <i/>
  </rowItems>
  <colItems count="1">
    <i/>
  </colItems>
  <dataFields count="1">
    <dataField name="Sum of discounted_price" fld="0" baseField="0" baseItem="0"/>
  </dataFields>
  <formats count="1">
    <format dxfId="20">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tego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1178E1A-E8A7-4E05-AAD9-8C3D9028D0CE}" name="PivotTable12" cacheId="1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46:J52"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6">
    <i>
      <x/>
    </i>
    <i>
      <x v="1"/>
    </i>
    <i>
      <x v="3"/>
    </i>
    <i>
      <x v="4"/>
    </i>
    <i>
      <x v="2"/>
    </i>
    <i t="grand">
      <x/>
    </i>
  </rowItems>
  <colFields count="1">
    <field x="-2"/>
  </colFields>
  <colItems count="2">
    <i>
      <x/>
    </i>
    <i i="1">
      <x v="1"/>
    </i>
  </colItems>
  <dataFields count="2">
    <dataField name="Sum of actual_price" fld="6" baseField="0" baseItem="0" numFmtId="167"/>
    <dataField name="Count of review_id" fld="5" subtotal="count" baseField="0" baseItem="0"/>
  </dataFields>
  <formats count="2">
    <format dxfId="22">
      <pivotArea outline="0" collapsedLevelsAreSubtotals="1" fieldPosition="0"/>
    </format>
    <format dxfId="21">
      <pivotArea outline="0" collapsedLevelsAreSubtotals="1"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5">
    <filter fld="4" type="count" id="7" iMeasureHier="20">
      <autoFilter ref="A1">
        <filterColumn colId="0">
          <top10 val="5" filterVal="5"/>
        </filterColumn>
      </autoFilter>
    </filter>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A36A657-78F3-4725-BC3B-EF82722DB8B3}" name="PivotTable11" cacheId="1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H20:I26" firstHeaderRow="1" firstDataRow="1" firstDataCol="1"/>
  <pivotFields count="4">
    <pivotField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v="2"/>
    </i>
    <i>
      <x/>
    </i>
    <i>
      <x v="1"/>
    </i>
    <i>
      <x v="4"/>
    </i>
    <i>
      <x v="3"/>
    </i>
    <i t="grand">
      <x/>
    </i>
  </rowItems>
  <colItems count="1">
    <i/>
  </colItems>
  <dataFields count="1">
    <dataField name="Count of review_id"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4"/>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28">
      <autoFilter ref="A1">
        <filterColumn colId="0">
          <top10 val="7" filterVal="7"/>
        </filterColumn>
      </autoFilter>
    </filter>
    <filter fld="2" type="count" id="3" iMeasureHier="28">
      <autoFilter ref="A1">
        <filterColumn colId="0">
          <top10 val="5" filterVal="5"/>
        </filterColumn>
      </autoFilter>
    </filter>
    <filter fld="3" type="count" id="4" iMeasureHier="2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2F6AA2-E376-47C8-B194-E44C77D48A81}" name="PivotTable8"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20:F26" firstHeaderRow="0" firstDataRow="1" firstDataCol="1"/>
  <pivotFields count="4">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s>
  <rowFields count="1">
    <field x="3"/>
  </rowFields>
  <rowItems count="6">
    <i>
      <x v="3"/>
    </i>
    <i>
      <x v="2"/>
    </i>
    <i>
      <x/>
    </i>
    <i>
      <x v="1"/>
    </i>
    <i>
      <x v="4"/>
    </i>
    <i t="grand">
      <x/>
    </i>
  </rowItems>
  <colFields count="1">
    <field x="-2"/>
  </colFields>
  <colItems count="2">
    <i>
      <x/>
    </i>
    <i i="1">
      <x v="1"/>
    </i>
  </colItems>
  <dataFields count="2">
    <dataField name="Average of actual_price" fld="1" subtotal="average" baseField="0" baseItem="0"/>
    <dataField name="Avg discounted_price" fld="2" subtotal="average" baseField="0" baseItem="0"/>
  </dataFields>
  <formats count="1">
    <format dxfId="2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discounted_pric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0">
      <autoFilter ref="A1">
        <filterColumn colId="0">
          <top10 val="5" filterVal="5"/>
        </filterColumn>
      </autoFilter>
    </filter>
    <filter fld="3" type="count" id="2" iMeasureHier="30">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5E16D8B-7C06-426B-88D0-3C03A26E0CE8}" name="PivotTable10"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3:B39" firstHeaderRow="1" firstDataRow="1" firstDataCol="1" rowPageCount="1" colPageCount="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6">
    <i>
      <x v="2"/>
    </i>
    <i>
      <x/>
    </i>
    <i>
      <x v="3"/>
    </i>
    <i>
      <x v="1"/>
    </i>
    <i>
      <x v="4"/>
    </i>
    <i t="grand">
      <x/>
    </i>
  </rowItems>
  <colItems count="1">
    <i/>
  </colItems>
  <pageFields count="1">
    <pageField fld="1" hier="5" name="[Table1_3].[Discount &gt; 50%].&amp;[yes]" cap="yes"/>
  </pageFields>
  <dataFields count="1">
    <dataField name="Sum of discounted_price" fld="2" baseField="0" baseItem="0" numFmtId="167"/>
  </dataFields>
  <formats count="2">
    <format dxfId="25">
      <pivotArea dataOnly="0" labelOnly="1" outline="0" axis="axisValues" fieldPosition="0"/>
    </format>
    <format dxfId="2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DC8A694-045F-43F1-8341-C33BB8E145EC}" name="PivotTable13" cacheId="1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D33:E39" firstHeaderRow="1" firstDataRow="1" firstDataCol="1"/>
  <pivotFields count="4">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i>
    <i>
      <x v="1"/>
    </i>
    <i>
      <x v="3"/>
    </i>
    <i>
      <x v="4"/>
    </i>
    <i>
      <x v="2"/>
    </i>
    <i t="grand">
      <x/>
    </i>
  </rowItems>
  <colItems count="1">
    <i/>
  </colItems>
  <dataFields count="1">
    <dataField name="Count of product_name" fld="2" subtotal="count" baseField="0" baseItem="0" numFmtId="1"/>
  </dataFields>
  <formats count="1">
    <format dxfId="2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28">
      <autoFilter ref="A1">
        <filterColumn colId="0">
          <top10 val="5" filterVal="5"/>
        </filterColumn>
      </autoFilter>
    </filter>
    <filter fld="1" type="count" id="2" iMeasureHier="19">
      <autoFilter ref="A1">
        <filterColumn colId="0">
          <top10 val="5" filterVal="5"/>
        </filterColumn>
      </autoFilter>
    </filter>
    <filter fld="3" type="count" id="4" iMeasureHier="27">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C25B3C4-B81E-48C8-ABB7-AE667DC35760}" name="PivotTable16"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D46:F50" firstHeaderRow="0" firstDataRow="1" firstDataCol="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4">
    <i>
      <x/>
    </i>
    <i>
      <x v="1"/>
    </i>
    <i>
      <x v="2"/>
    </i>
    <i t="grand">
      <x/>
    </i>
  </rowItems>
  <colFields count="1">
    <field x="-2"/>
  </colFields>
  <colItems count="2">
    <i>
      <x/>
    </i>
    <i i="1">
      <x v="1"/>
    </i>
  </colItems>
  <dataFields count="2">
    <dataField name="Sum of rating" fld="6" baseField="0" baseItem="0"/>
    <dataField name="Count of product_id" fld="5" subtotal="count" baseField="0" baseItem="0"/>
  </dataFields>
  <formats count="1">
    <format dxfId="2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view_id"/>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2" type="count" id="4" iMeasureHier="27">
      <autoFilter ref="A1">
        <filterColumn colId="0">
          <top10 val="5" filterVal="5"/>
        </filterColumn>
      </autoFilter>
    </filter>
    <filter fld="1" type="count" id="2" iMeasureHier="19">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198FF32-2CAB-4951-B3EB-9B3B6472551C}" name="PivotTable9" cacheId="1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Amazon Basics Wireless Mouse | 2.4 GHz Connection, 1600 DPI | Type - C Adapter | Upto 12 Months of Battery Life | Ambidextrous Design | Suitable for PC/Mac/Laptop">
  <location ref="A20:B26" firstHeaderRow="1" firstDataRow="1" firstDataCol="1"/>
  <pivotFields count="3">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n="Amazon Basics Wireless Mouse | 2.4 GHz Connection, 1600 DPI | Type - C Adapter | Upto 12 Months of Battery Life | Ambidextrous Design | Suitable for PC/Mac/Laptop" x="2"/>
        <item x="3"/>
        <item x="4"/>
      </items>
      <autoSortScope>
        <pivotArea dataOnly="0" outline="0" fieldPosition="0">
          <references count="1">
            <reference field="4294967294" count="1" selected="0">
              <x v="0"/>
            </reference>
          </references>
        </pivotArea>
      </autoSortScope>
    </pivotField>
  </pivotFields>
  <rowFields count="1">
    <field x="2"/>
  </rowFields>
  <rowItems count="6">
    <i>
      <x v="2"/>
    </i>
    <i>
      <x v="1"/>
    </i>
    <i>
      <x/>
    </i>
    <i>
      <x v="3"/>
    </i>
    <i>
      <x v="4"/>
    </i>
    <i t="grand">
      <x/>
    </i>
  </rowItems>
  <colItems count="1">
    <i/>
  </colItems>
  <dataFields count="1">
    <dataField name="Average of rating" fld="1" subtotal="average" baseField="0" baseItem="0" numFmtId="2"/>
  </dataFields>
  <formats count="1">
    <format dxfId="2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8">
      <autoFilter ref="A1">
        <filterColumn colId="0">
          <top10 val="5" filterVal="5"/>
        </filterColumn>
      </autoFilter>
    </filter>
    <filter fld="2" type="count" id="2" iMeasureHier="1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8A91669-CE24-493C-B0EA-E44E06B4A7E9}" name="PivotTable14"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H33:I39"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3"/>
  </rowFields>
  <rowItems count="6">
    <i>
      <x/>
    </i>
    <i>
      <x v="1"/>
    </i>
    <i>
      <x v="4"/>
    </i>
    <i>
      <x v="3"/>
    </i>
    <i>
      <x v="2"/>
    </i>
    <i t="grand">
      <x/>
    </i>
  </rowItems>
  <colItems count="1">
    <i/>
  </colItems>
  <dataFields count="1">
    <dataField name="Sum of revenue" fld="4" baseField="0" baseItem="0" numFmtId="166"/>
  </dataFields>
  <formats count="2">
    <format dxfId="30">
      <pivotArea collapsedLevelsAreSubtotals="1" fieldPosition="0">
        <references count="1">
          <reference field="3" count="1">
            <x v="3"/>
          </reference>
        </references>
      </pivotArea>
    </format>
    <format dxfId="2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caption=" Count of us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4">
    <filter fld="0" type="count" id="1" iMeasureHier="28">
      <autoFilter ref="A1">
        <filterColumn colId="0">
          <top10 val="5" filterVal="5"/>
        </filterColumn>
      </autoFilter>
    </filter>
    <filter fld="1" type="count" id="2" iMeasureHier="19">
      <autoFilter ref="A1">
        <filterColumn colId="0">
          <top10 val="5" filterVal="5"/>
        </filterColumn>
      </autoFilter>
    </filter>
    <filter fld="2" type="count" id="4" iMeasureHier="27">
      <autoFilter ref="A1">
        <filterColumn colId="0">
          <top10 val="5" filterVal="5"/>
        </filterColumn>
      </autoFilter>
    </filter>
    <filter fld="3" type="count" id="5" iMeasureHier="34">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90C37B6-78D1-4FD0-AA35-736F33FFD2E9}" name="PivotTable20"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name=" Count of category." fld="0" subtotal="count" baseField="0" baseItem="0">
      <extLst>
        <ext xmlns:x15="http://schemas.microsoft.com/office/spreadsheetml/2010/11/main" uri="{FABC7310-3BB5-11E1-824E-6D434824019B}">
          <x15:dataField isCountDistinct="1"/>
        </ext>
      </extLst>
    </dataField>
  </dataFields>
  <formats count="1">
    <format dxfId="31">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caption=" Count of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Count of catego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389A01C-27B0-4CC0-8A5E-C5421F288FAA}" name="PivotTable21"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3:K4" firstHeaderRow="1" firstDataRow="1" firstDataCol="0"/>
  <pivotFields count="1">
    <pivotField dataField="1" subtotalTop="0" showAll="0" defaultSubtotal="0"/>
  </pivotFields>
  <rowItems count="1">
    <i/>
  </rowItems>
  <colItems count="1">
    <i/>
  </colItems>
  <dataFields count="1">
    <dataField name="Sum of revenue" fld="0" baseField="0" baseItem="0"/>
  </dataFields>
  <formats count="2">
    <format dxfId="33">
      <pivotArea dataOnly="0" labelOnly="1" outline="0" axis="axisValues" fieldPosition="0"/>
    </format>
    <format dxfId="32">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Total actual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3633C49-AE50-42CB-9342-16DC6D9C5572}" autoFormatId="16" applyNumberFormats="0" applyBorderFormats="0" applyFontFormats="0" applyPatternFormats="0" applyAlignmentFormats="0" applyWidthHeightFormats="0">
  <queryTableRefresh nextId="20">
    <queryTableFields count="16">
      <queryTableField id="1" name="product_id" tableColumnId="12"/>
      <queryTableField id="2" name="product_name" tableColumnId="2"/>
      <queryTableField id="3" name="category" tableColumnId="3"/>
      <queryTableField id="13" dataBound="0" tableColumnId="1"/>
      <queryTableField id="4" name="discounted_price" tableColumnId="4"/>
      <queryTableField id="12" dataBound="0" tableColumnId="13"/>
      <queryTableField id="5" name="actual_price" tableColumnId="5"/>
      <queryTableField id="15" dataBound="0" tableColumnId="15"/>
      <queryTableField id="16" dataBound="0" tableColumnId="16"/>
      <queryTableField id="6" name="discount_percentage" tableColumnId="6"/>
      <queryTableField id="7" name="rating" tableColumnId="7"/>
      <queryTableField id="14" dataBound="0" tableColumnId="14"/>
      <queryTableField id="8" name="rating_count" tableColumnId="8"/>
      <queryTableField id="9" name="user_id" tableColumnId="9"/>
      <queryTableField id="10" name="review_id" tableColumnId="10"/>
      <queryTableField id="11" name="review_content" tableColumnId="11"/>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460526-B657-4C65-9E42-E71424681637}" name="Table1" displayName="Table1" ref="A1:P1466" totalsRowShown="0">
  <autoFilter ref="A1:P1466" xr:uid="{5A4B7E01-0BFF-43EB-AD34-750B14EEC572}"/>
  <tableColumns count="16">
    <tableColumn id="1" xr3:uid="{29158A36-F11B-4432-AB32-28B0E4586B4C}" name="product_id"/>
    <tableColumn id="2" xr3:uid="{58134E83-5951-449D-9B2F-53336826DF89}" name="product_name"/>
    <tableColumn id="3" xr3:uid="{35B09FB7-AC2F-4B2A-A754-7C7945E200F0}" name="category"/>
    <tableColumn id="4" xr3:uid="{12440264-383C-4534-9C80-9B83BE96FD51}" name="discounted_price" dataDxfId="37"/>
    <tableColumn id="5" xr3:uid="{F54C3E88-C62F-4279-9777-09950F469DE1}" name="actual_price" dataDxfId="36"/>
    <tableColumn id="6" xr3:uid="{1968BAD7-428C-4A4C-8DDF-3C7628FE4516}" name="discount_percentage" dataDxfId="35"/>
    <tableColumn id="7" xr3:uid="{8EAFEB7C-B71B-4438-A42A-543DCA59F06F}" name="rating"/>
    <tableColumn id="8" xr3:uid="{A607B99E-1D84-47D0-9E72-41B5996F04A8}" name="rating_count" dataDxfId="34" dataCellStyle="Comma"/>
    <tableColumn id="9" xr3:uid="{D217791B-3415-4D5F-A555-0AF4BF7E6E95}" name="about_product"/>
    <tableColumn id="10" xr3:uid="{0623F13E-2BEA-468B-B9BC-77A3100DD9E9}" name="user_id"/>
    <tableColumn id="11" xr3:uid="{86D716BD-37FB-49D3-9312-D0BE0F0EB470}" name="user_name"/>
    <tableColumn id="12" xr3:uid="{E7FE06E9-3D3F-4E57-8D93-6A5B08A998A5}" name="review_id"/>
    <tableColumn id="13" xr3:uid="{CF87376E-DBC5-42D9-B4C9-00D471A10B59}" name="review_title"/>
    <tableColumn id="14" xr3:uid="{0552F169-9E7F-451D-8BBE-5C253211671F}" name="review_content"/>
    <tableColumn id="15" xr3:uid="{B355655A-EFD1-4F3F-8575-C8A844CDC5F4}" name="img_link"/>
    <tableColumn id="16" xr3:uid="{E642D8E5-B7E1-4128-84EE-7C9590AE2334}"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7DB672-00ED-4FEC-8491-F4F4FF24A3F2}" name="Table1_3" displayName="Table1_3" ref="A1:P1467" tableType="queryTable" totalsRowCount="1">
  <autoFilter ref="A1:P1466" xr:uid="{DCE09823-6CFF-4AC2-84D1-53138898B066}"/>
  <tableColumns count="16">
    <tableColumn id="12" xr3:uid="{32DB25C5-4C16-459E-8E29-0736A8119B80}" uniqueName="12" name="product_id" queryTableFieldId="1"/>
    <tableColumn id="2" xr3:uid="{7D37D23D-46E7-496E-A44C-5552ACFA921B}" uniqueName="2" name="product_name" queryTableFieldId="2"/>
    <tableColumn id="3" xr3:uid="{1CB04947-7F1A-4EA9-A882-0E4C87381C0F}" uniqueName="3" name="category" queryTableFieldId="3"/>
    <tableColumn id="1" xr3:uid="{7DA88FA2-50DB-4310-A07B-C955C68E790C}" uniqueName="1" name="category." queryTableFieldId="13"/>
    <tableColumn id="4" xr3:uid="{30AE232B-CDEB-455D-8A5C-58982D47B1EB}" uniqueName="4" name="discounted_price" totalsRowFunction="sum" queryTableFieldId="4"/>
    <tableColumn id="13" xr3:uid="{54CCF1E2-C36F-4A0E-BE4C-FD4F57D0F7AF}" uniqueName="13" name="Discount &gt; 50%" queryTableFieldId="12" dataDxfId="10" totalsRowDxfId="9" dataCellStyle="Percent">
      <calculatedColumnFormula>IF(J2 &gt; 0.5, "yes","no")</calculatedColumnFormula>
    </tableColumn>
    <tableColumn id="5" xr3:uid="{8A0A173D-9B37-470B-8D1A-30C266792E05}" uniqueName="5" name="actual_price" queryTableFieldId="5"/>
    <tableColumn id="15" xr3:uid="{93AD0225-F72E-453F-9BA9-1621CDE92E92}" uniqueName="15" name="price bucket" queryTableFieldId="15" dataDxfId="8">
      <calculatedColumnFormula>IF(G2&lt;=500,"0-500",IF(G2&lt;=1000,"501-1000",IF(G2&lt;=5000,"1001-5000",IF(G2&lt;=10000,"5001-10001","10000+"))))</calculatedColumnFormula>
    </tableColumn>
    <tableColumn id="16" xr3:uid="{B23C93F5-2464-4C39-8AB0-601AEEAE0BBE}" uniqueName="16" name="group discount" queryTableFieldId="16" dataDxfId="7">
      <calculatedColumnFormula>IF(J2&lt;=0.3,"0-0.30",IF(J2&lt;=0.6,"0.31-0.60",IF(J2&lt;=0.09,"0.61-0.90","0.90+")))</calculatedColumnFormula>
    </tableColumn>
    <tableColumn id="6" xr3:uid="{7E94726E-12AE-4502-9DC5-7F8FAA3D6857}" uniqueName="6" name="discount_percentage" queryTableFieldId="6"/>
    <tableColumn id="7" xr3:uid="{1E9ADF91-D1FE-4314-851F-6064613908CD}" uniqueName="7" name="rating" queryTableFieldId="7"/>
    <tableColumn id="14" xr3:uid="{BE1683F2-D39A-43A0-910A-9F36CBC7A17D}" uniqueName="14" name="revenue" totalsRowFunction="custom" queryTableFieldId="14" dataDxfId="6">
      <calculatedColumnFormula>G2*M2</calculatedColumnFormula>
      <totalsRowFormula>SUM(L2:L1466)</totalsRowFormula>
    </tableColumn>
    <tableColumn id="8" xr3:uid="{8DF0EE3B-12EA-4FC5-B610-97D58727A97F}" uniqueName="8" name="rating_count" queryTableFieldId="8" dataDxfId="5" totalsRowDxfId="4"/>
    <tableColumn id="9" xr3:uid="{DED50A28-E7B7-45C2-B01E-2AC8EA75B0A6}" uniqueName="9" name="user_id" queryTableFieldId="9"/>
    <tableColumn id="10" xr3:uid="{7369A844-0895-4E41-8F66-98BD34737174}" uniqueName="10" name="review_id" queryTableFieldId="10"/>
    <tableColumn id="11" xr3:uid="{9C450C15-09B9-4CDC-9218-245BEF468B6B}" uniqueName="11" name="review_content"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J10" workbookViewId="0">
      <selection activeCell="M29" sqref="M29"/>
    </sheetView>
  </sheetViews>
  <sheetFormatPr defaultColWidth="11.5546875" defaultRowHeight="15"/>
  <cols>
    <col min="1" max="1" width="11.6640625" customWidth="1"/>
    <col min="2" max="2" width="14.77734375" customWidth="1"/>
    <col min="4" max="4" width="17.21875" customWidth="1"/>
    <col min="5" max="5" width="12.77734375" customWidth="1"/>
    <col min="6" max="6" width="20.44140625" customWidth="1"/>
    <col min="8" max="8" width="14.109375" style="4" customWidth="1"/>
    <col min="9" max="9" width="15" customWidth="1"/>
    <col min="11" max="11" width="11.88671875" customWidth="1"/>
    <col min="13" max="13" width="55.21875" customWidth="1"/>
    <col min="14" max="14" width="25.21875" customWidth="1"/>
    <col min="16" max="16" width="13.109375"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3F031-DF6C-43EC-AA7A-98451CAAA562}">
  <dimension ref="A3:RG63"/>
  <sheetViews>
    <sheetView topLeftCell="A2" zoomScale="59" zoomScaleNormal="59" workbookViewId="0">
      <selection activeCell="I4" sqref="I4"/>
    </sheetView>
  </sheetViews>
  <sheetFormatPr defaultColWidth="11.21875" defaultRowHeight="15"/>
  <cols>
    <col min="1" max="1" width="45.6640625" bestFit="1" customWidth="1"/>
    <col min="2" max="2" width="23.109375" bestFit="1" customWidth="1"/>
    <col min="3" max="3" width="20.44140625" bestFit="1" customWidth="1"/>
    <col min="4" max="4" width="15.5546875" bestFit="1" customWidth="1"/>
    <col min="5" max="5" width="25" bestFit="1" customWidth="1"/>
    <col min="6" max="6" width="19.88671875" bestFit="1" customWidth="1"/>
    <col min="7" max="7" width="19.77734375" bestFit="1" customWidth="1"/>
    <col min="8" max="8" width="15.5546875" bestFit="1" customWidth="1"/>
    <col min="9" max="9" width="21.21875" bestFit="1" customWidth="1"/>
    <col min="10" max="10" width="19.88671875" customWidth="1"/>
    <col min="11" max="11" width="18.21875" bestFit="1" customWidth="1"/>
    <col min="12" max="12" width="26.109375" bestFit="1" customWidth="1"/>
    <col min="13" max="13" width="16.5546875" customWidth="1"/>
    <col min="14" max="14" width="6.77734375" customWidth="1"/>
    <col min="15" max="15" width="6.109375" customWidth="1"/>
    <col min="16" max="16" width="6.88671875" customWidth="1"/>
    <col min="17" max="17" width="5.5546875" customWidth="1"/>
    <col min="18" max="18" width="7.33203125" customWidth="1"/>
    <col min="19" max="19" width="28.109375" bestFit="1" customWidth="1"/>
    <col min="20" max="20" width="3.6640625" customWidth="1"/>
    <col min="21" max="21" width="1.5546875" customWidth="1"/>
    <col min="22" max="22" width="5.5546875" customWidth="1"/>
    <col min="23" max="23" width="4.88671875" customWidth="1"/>
    <col min="24" max="24" width="2.5546875" customWidth="1"/>
    <col min="25" max="25" width="7" customWidth="1"/>
    <col min="26" max="26" width="6" customWidth="1"/>
    <col min="27" max="27" width="7.88671875" customWidth="1"/>
    <col min="28" max="28" width="7.33203125" customWidth="1"/>
    <col min="29" max="29" width="9.33203125" customWidth="1"/>
    <col min="30" max="30" width="6.33203125" customWidth="1"/>
    <col min="31" max="31" width="12.5546875" customWidth="1"/>
    <col min="32" max="32" width="11" customWidth="1"/>
    <col min="33" max="33" width="174.77734375" bestFit="1" customWidth="1"/>
    <col min="34" max="34" width="106.21875" bestFit="1" customWidth="1"/>
    <col min="35" max="35" width="118.88671875" bestFit="1" customWidth="1"/>
    <col min="36" max="36" width="61.6640625" bestFit="1" customWidth="1"/>
    <col min="37" max="37" width="110.5546875" bestFit="1" customWidth="1"/>
    <col min="38" max="38" width="90.6640625" bestFit="1" customWidth="1"/>
    <col min="39" max="39" width="127.6640625" bestFit="1" customWidth="1"/>
    <col min="40" max="40" width="45" bestFit="1" customWidth="1"/>
    <col min="41" max="41" width="53.5546875" bestFit="1" customWidth="1"/>
    <col min="42" max="42" width="92.44140625" bestFit="1" customWidth="1"/>
    <col min="43" max="43" width="78.5546875" bestFit="1" customWidth="1"/>
    <col min="44" max="44" width="166" bestFit="1" customWidth="1"/>
    <col min="45" max="45" width="58.33203125" bestFit="1" customWidth="1"/>
    <col min="46" max="46" width="120.44140625" bestFit="1" customWidth="1"/>
    <col min="47" max="47" width="60.88671875" bestFit="1" customWidth="1"/>
    <col min="48" max="48" width="91.88671875" bestFit="1" customWidth="1"/>
    <col min="49" max="49" width="163.21875" bestFit="1" customWidth="1"/>
    <col min="50" max="50" width="93.109375" bestFit="1" customWidth="1"/>
    <col min="51" max="51" width="164.21875" bestFit="1" customWidth="1"/>
    <col min="52" max="52" width="152" bestFit="1" customWidth="1"/>
    <col min="53" max="53" width="61.33203125" bestFit="1" customWidth="1"/>
    <col min="54" max="56" width="162.109375" bestFit="1" customWidth="1"/>
    <col min="57" max="57" width="169.109375" bestFit="1" customWidth="1"/>
    <col min="58" max="58" width="69.77734375" bestFit="1" customWidth="1"/>
    <col min="59" max="59" width="88" bestFit="1" customWidth="1"/>
    <col min="60" max="60" width="120.33203125" bestFit="1" customWidth="1"/>
    <col min="61" max="61" width="80.88671875" bestFit="1" customWidth="1"/>
    <col min="62" max="62" width="83.88671875" bestFit="1" customWidth="1"/>
    <col min="63" max="63" width="33.44140625" bestFit="1" customWidth="1"/>
    <col min="64" max="64" width="160.77734375" bestFit="1" customWidth="1"/>
    <col min="65" max="65" width="171.6640625" bestFit="1" customWidth="1"/>
    <col min="66" max="66" width="127.5546875" bestFit="1" customWidth="1"/>
    <col min="67" max="67" width="141.88671875" bestFit="1" customWidth="1"/>
    <col min="68" max="68" width="166.88671875" bestFit="1" customWidth="1"/>
    <col min="69" max="69" width="82.109375" bestFit="1" customWidth="1"/>
    <col min="70" max="70" width="58" bestFit="1" customWidth="1"/>
    <col min="71" max="71" width="42.88671875" bestFit="1" customWidth="1"/>
    <col min="72" max="72" width="59.88671875" bestFit="1" customWidth="1"/>
    <col min="73" max="73" width="117.5546875" bestFit="1" customWidth="1"/>
    <col min="74" max="74" width="110.21875" bestFit="1" customWidth="1"/>
    <col min="75" max="75" width="59.33203125" bestFit="1" customWidth="1"/>
    <col min="76" max="76" width="32.21875" bestFit="1" customWidth="1"/>
    <col min="77" max="77" width="76.5546875" bestFit="1" customWidth="1"/>
    <col min="78" max="78" width="54.77734375" bestFit="1" customWidth="1"/>
    <col min="79" max="79" width="108.77734375" bestFit="1" customWidth="1"/>
    <col min="80" max="80" width="67.33203125" bestFit="1" customWidth="1"/>
    <col min="81" max="81" width="126" bestFit="1" customWidth="1"/>
    <col min="82" max="82" width="66.6640625" bestFit="1" customWidth="1"/>
    <col min="83" max="83" width="72.109375" bestFit="1" customWidth="1"/>
    <col min="84" max="84" width="88.88671875" bestFit="1" customWidth="1"/>
    <col min="85" max="85" width="76.33203125" bestFit="1" customWidth="1"/>
    <col min="86" max="86" width="92.109375" bestFit="1" customWidth="1"/>
    <col min="87" max="87" width="144.44140625" bestFit="1" customWidth="1"/>
    <col min="88" max="88" width="126.6640625" bestFit="1" customWidth="1"/>
    <col min="89" max="89" width="75.109375" bestFit="1" customWidth="1"/>
    <col min="90" max="90" width="117.44140625" bestFit="1" customWidth="1"/>
    <col min="91" max="91" width="114.109375" bestFit="1" customWidth="1"/>
    <col min="92" max="92" width="65.5546875" bestFit="1" customWidth="1"/>
    <col min="93" max="93" width="81.21875" bestFit="1" customWidth="1"/>
    <col min="94" max="94" width="75.109375" bestFit="1" customWidth="1"/>
    <col min="95" max="95" width="66.33203125" bestFit="1" customWidth="1"/>
    <col min="96" max="96" width="79.5546875" bestFit="1" customWidth="1"/>
    <col min="97" max="97" width="70.44140625" bestFit="1" customWidth="1"/>
    <col min="98" max="98" width="61.33203125" bestFit="1" customWidth="1"/>
    <col min="99" max="99" width="123.109375" bestFit="1" customWidth="1"/>
    <col min="100" max="100" width="81.109375" bestFit="1" customWidth="1"/>
    <col min="101" max="101" width="89.109375" bestFit="1" customWidth="1"/>
    <col min="102" max="102" width="104.77734375" bestFit="1" customWidth="1"/>
    <col min="103" max="103" width="70.109375" bestFit="1" customWidth="1"/>
    <col min="104" max="104" width="94.21875" bestFit="1" customWidth="1"/>
    <col min="105" max="105" width="95.6640625" bestFit="1" customWidth="1"/>
    <col min="106" max="106" width="46" bestFit="1" customWidth="1"/>
    <col min="107" max="107" width="97.33203125" bestFit="1" customWidth="1"/>
    <col min="108" max="108" width="125.109375" bestFit="1" customWidth="1"/>
    <col min="109" max="109" width="125.88671875" bestFit="1" customWidth="1"/>
    <col min="110" max="110" width="125.5546875" bestFit="1" customWidth="1"/>
    <col min="111" max="111" width="107.88671875" bestFit="1" customWidth="1"/>
    <col min="112" max="112" width="116" bestFit="1" customWidth="1"/>
    <col min="113" max="113" width="102.88671875" bestFit="1" customWidth="1"/>
    <col min="114" max="114" width="93.109375" bestFit="1" customWidth="1"/>
    <col min="115" max="115" width="109.77734375" bestFit="1" customWidth="1"/>
    <col min="116" max="117" width="97.21875" bestFit="1" customWidth="1"/>
    <col min="118" max="118" width="74.109375" bestFit="1" customWidth="1"/>
    <col min="119" max="119" width="77" bestFit="1" customWidth="1"/>
    <col min="120" max="120" width="100.77734375" bestFit="1" customWidth="1"/>
    <col min="121" max="121" width="177.33203125" bestFit="1" customWidth="1"/>
    <col min="122" max="122" width="177.77734375" bestFit="1" customWidth="1"/>
    <col min="123" max="123" width="170.77734375" bestFit="1" customWidth="1"/>
    <col min="124" max="124" width="160.33203125" bestFit="1" customWidth="1"/>
    <col min="125" max="125" width="178.5546875" bestFit="1" customWidth="1"/>
    <col min="126" max="126" width="157.21875" bestFit="1" customWidth="1"/>
    <col min="127" max="128" width="159.33203125" bestFit="1" customWidth="1"/>
    <col min="129" max="129" width="172.77734375" bestFit="1" customWidth="1"/>
    <col min="130" max="130" width="55" bestFit="1" customWidth="1"/>
    <col min="131" max="131" width="160.6640625" bestFit="1" customWidth="1"/>
    <col min="132" max="132" width="122" bestFit="1" customWidth="1"/>
    <col min="133" max="133" width="104.21875" bestFit="1" customWidth="1"/>
    <col min="134" max="134" width="103.33203125" bestFit="1" customWidth="1"/>
    <col min="135" max="135" width="170.21875" bestFit="1" customWidth="1"/>
    <col min="136" max="136" width="178.88671875" bestFit="1" customWidth="1"/>
    <col min="137" max="137" width="172.21875" bestFit="1" customWidth="1"/>
    <col min="138" max="138" width="201.21875" bestFit="1" customWidth="1"/>
    <col min="139" max="139" width="131.5546875" bestFit="1" customWidth="1"/>
    <col min="140" max="140" width="113" bestFit="1" customWidth="1"/>
    <col min="141" max="141" width="109.109375" bestFit="1" customWidth="1"/>
    <col min="142" max="142" width="165.6640625" bestFit="1" customWidth="1"/>
    <col min="143" max="143" width="80.5546875" bestFit="1" customWidth="1"/>
    <col min="144" max="144" width="74.33203125" bestFit="1" customWidth="1"/>
    <col min="145" max="145" width="128.33203125" bestFit="1" customWidth="1"/>
    <col min="146" max="146" width="42.5546875" bestFit="1" customWidth="1"/>
    <col min="147" max="147" width="99.109375" bestFit="1" customWidth="1"/>
    <col min="148" max="148" width="161.88671875" bestFit="1" customWidth="1"/>
    <col min="149" max="149" width="164.77734375" bestFit="1" customWidth="1"/>
    <col min="150" max="150" width="127" bestFit="1" customWidth="1"/>
    <col min="151" max="151" width="132" bestFit="1" customWidth="1"/>
    <col min="152" max="152" width="56.6640625" bestFit="1" customWidth="1"/>
    <col min="153" max="153" width="79.21875" bestFit="1" customWidth="1"/>
    <col min="154" max="154" width="40.21875" bestFit="1" customWidth="1"/>
    <col min="155" max="155" width="87.5546875" bestFit="1" customWidth="1"/>
    <col min="156" max="156" width="173.44140625" bestFit="1" customWidth="1"/>
    <col min="157" max="157" width="39.109375" bestFit="1" customWidth="1"/>
    <col min="158" max="158" width="68.6640625" bestFit="1" customWidth="1"/>
    <col min="159" max="159" width="104.6640625" bestFit="1" customWidth="1"/>
    <col min="160" max="160" width="90.109375" bestFit="1" customWidth="1"/>
    <col min="161" max="161" width="89.5546875" bestFit="1" customWidth="1"/>
    <col min="162" max="163" width="91.21875" bestFit="1" customWidth="1"/>
    <col min="164" max="164" width="36.109375" bestFit="1" customWidth="1"/>
    <col min="165" max="165" width="40.5546875" bestFit="1" customWidth="1"/>
    <col min="166" max="166" width="46.21875" bestFit="1" customWidth="1"/>
    <col min="167" max="167" width="56.88671875" bestFit="1" customWidth="1"/>
    <col min="168" max="168" width="107.44140625" bestFit="1" customWidth="1"/>
    <col min="169" max="170" width="71.77734375" bestFit="1" customWidth="1"/>
    <col min="171" max="171" width="57.44140625" bestFit="1" customWidth="1"/>
    <col min="172" max="172" width="175.5546875" bestFit="1" customWidth="1"/>
    <col min="173" max="173" width="175.33203125" bestFit="1" customWidth="1"/>
    <col min="174" max="174" width="175.5546875" bestFit="1" customWidth="1"/>
    <col min="175" max="175" width="98.33203125" bestFit="1" customWidth="1"/>
    <col min="176" max="176" width="122" bestFit="1" customWidth="1"/>
    <col min="177" max="177" width="104.21875" bestFit="1" customWidth="1"/>
    <col min="178" max="178" width="57.77734375" bestFit="1" customWidth="1"/>
    <col min="179" max="179" width="57.6640625" bestFit="1" customWidth="1"/>
    <col min="180" max="180" width="50.77734375" bestFit="1" customWidth="1"/>
    <col min="181" max="181" width="37.44140625" bestFit="1" customWidth="1"/>
    <col min="182" max="182" width="60.5546875" bestFit="1" customWidth="1"/>
    <col min="183" max="183" width="45" bestFit="1" customWidth="1"/>
    <col min="184" max="184" width="70.6640625" bestFit="1" customWidth="1"/>
    <col min="185" max="185" width="136" bestFit="1" customWidth="1"/>
    <col min="186" max="186" width="102.5546875" bestFit="1" customWidth="1"/>
    <col min="187" max="187" width="127.5546875" bestFit="1" customWidth="1"/>
    <col min="188" max="188" width="102.44140625" bestFit="1" customWidth="1"/>
    <col min="189" max="189" width="116.109375" bestFit="1" customWidth="1"/>
    <col min="190" max="190" width="86.5546875" bestFit="1" customWidth="1"/>
    <col min="191" max="192" width="135.21875" bestFit="1" customWidth="1"/>
    <col min="193" max="193" width="172.77734375" bestFit="1" customWidth="1"/>
    <col min="194" max="194" width="200" bestFit="1" customWidth="1"/>
    <col min="195" max="195" width="68.44140625" bestFit="1" customWidth="1"/>
    <col min="196" max="196" width="73.77734375" bestFit="1" customWidth="1"/>
    <col min="197" max="198" width="124.109375" bestFit="1" customWidth="1"/>
    <col min="199" max="199" width="110.21875" bestFit="1" customWidth="1"/>
    <col min="200" max="200" width="35.88671875" bestFit="1" customWidth="1"/>
    <col min="201" max="201" width="71.109375" bestFit="1" customWidth="1"/>
    <col min="202" max="202" width="60.33203125" bestFit="1" customWidth="1"/>
    <col min="203" max="203" width="159.109375" bestFit="1" customWidth="1"/>
    <col min="204" max="204" width="173.21875" bestFit="1" customWidth="1"/>
    <col min="205" max="205" width="132.5546875" bestFit="1" customWidth="1"/>
    <col min="206" max="206" width="167.6640625" bestFit="1" customWidth="1"/>
    <col min="207" max="207" width="187.77734375" bestFit="1" customWidth="1"/>
    <col min="208" max="208" width="59.109375" bestFit="1" customWidth="1"/>
    <col min="209" max="209" width="57" bestFit="1" customWidth="1"/>
    <col min="210" max="210" width="55.6640625" bestFit="1" customWidth="1"/>
    <col min="211" max="211" width="58.109375" bestFit="1" customWidth="1"/>
    <col min="212" max="212" width="84.5546875" bestFit="1" customWidth="1"/>
    <col min="213" max="213" width="59.109375" bestFit="1" customWidth="1"/>
    <col min="214" max="214" width="52.33203125" bestFit="1" customWidth="1"/>
    <col min="215" max="215" width="59.109375" bestFit="1" customWidth="1"/>
    <col min="216" max="216" width="52.33203125" bestFit="1" customWidth="1"/>
    <col min="217" max="217" width="56.5546875" bestFit="1" customWidth="1"/>
    <col min="218" max="218" width="175.33203125" bestFit="1" customWidth="1"/>
    <col min="219" max="219" width="183.6640625" bestFit="1" customWidth="1"/>
    <col min="220" max="220" width="96.77734375" bestFit="1" customWidth="1"/>
    <col min="221" max="221" width="175" bestFit="1" customWidth="1"/>
    <col min="222" max="222" width="62.109375" bestFit="1" customWidth="1"/>
    <col min="223" max="223" width="79" bestFit="1" customWidth="1"/>
    <col min="224" max="224" width="77.109375" bestFit="1" customWidth="1"/>
    <col min="225" max="225" width="184.6640625" bestFit="1" customWidth="1"/>
    <col min="226" max="226" width="102.44140625" bestFit="1" customWidth="1"/>
    <col min="227" max="227" width="179" bestFit="1" customWidth="1"/>
    <col min="228" max="228" width="180.33203125" bestFit="1" customWidth="1"/>
    <col min="229" max="229" width="127.6640625" bestFit="1" customWidth="1"/>
    <col min="230" max="230" width="131.6640625" bestFit="1" customWidth="1"/>
    <col min="231" max="231" width="127.77734375" bestFit="1" customWidth="1"/>
    <col min="232" max="232" width="112.109375" bestFit="1" customWidth="1"/>
    <col min="233" max="233" width="152.109375" bestFit="1" customWidth="1"/>
    <col min="234" max="234" width="149.6640625" bestFit="1" customWidth="1"/>
    <col min="235" max="235" width="48.88671875" bestFit="1" customWidth="1"/>
    <col min="236" max="236" width="74.77734375" bestFit="1" customWidth="1"/>
    <col min="237" max="237" width="94.88671875" bestFit="1" customWidth="1"/>
    <col min="238" max="238" width="143.21875" bestFit="1" customWidth="1"/>
    <col min="239" max="239" width="90.88671875" bestFit="1" customWidth="1"/>
    <col min="240" max="240" width="99.5546875" bestFit="1" customWidth="1"/>
    <col min="241" max="241" width="162.5546875" bestFit="1" customWidth="1"/>
    <col min="242" max="242" width="166.44140625" bestFit="1" customWidth="1"/>
    <col min="243" max="243" width="78.44140625" bestFit="1" customWidth="1"/>
    <col min="244" max="244" width="183.21875" bestFit="1" customWidth="1"/>
    <col min="245" max="245" width="179.88671875" bestFit="1" customWidth="1"/>
    <col min="246" max="246" width="183.33203125" bestFit="1" customWidth="1"/>
    <col min="247" max="247" width="184" bestFit="1" customWidth="1"/>
    <col min="248" max="248" width="157.44140625" bestFit="1" customWidth="1"/>
    <col min="249" max="249" width="143.6640625" bestFit="1" customWidth="1"/>
    <col min="250" max="250" width="169" bestFit="1" customWidth="1"/>
    <col min="251" max="251" width="174.21875" bestFit="1" customWidth="1"/>
    <col min="252" max="252" width="170.77734375" bestFit="1" customWidth="1"/>
    <col min="253" max="253" width="52.33203125" bestFit="1" customWidth="1"/>
    <col min="254" max="254" width="134" bestFit="1" customWidth="1"/>
    <col min="255" max="255" width="47.77734375" bestFit="1" customWidth="1"/>
    <col min="256" max="256" width="36.88671875" bestFit="1" customWidth="1"/>
    <col min="257" max="257" width="86.109375" bestFit="1" customWidth="1"/>
    <col min="258" max="258" width="61" bestFit="1" customWidth="1"/>
    <col min="259" max="259" width="47" bestFit="1" customWidth="1"/>
    <col min="260" max="260" width="178.44140625" bestFit="1" customWidth="1"/>
    <col min="261" max="261" width="163.33203125" bestFit="1" customWidth="1"/>
    <col min="262" max="262" width="165.44140625" bestFit="1" customWidth="1"/>
    <col min="263" max="263" width="133.44140625" bestFit="1" customWidth="1"/>
    <col min="264" max="264" width="98.88671875" bestFit="1" customWidth="1"/>
    <col min="265" max="265" width="96.88671875" bestFit="1" customWidth="1"/>
    <col min="266" max="266" width="163.33203125" bestFit="1" customWidth="1"/>
    <col min="267" max="267" width="179.44140625" bestFit="1" customWidth="1"/>
    <col min="268" max="268" width="119.77734375" bestFit="1" customWidth="1"/>
    <col min="269" max="269" width="183.6640625" bestFit="1" customWidth="1"/>
    <col min="270" max="270" width="166.5546875" bestFit="1" customWidth="1"/>
    <col min="271" max="271" width="86.44140625" bestFit="1" customWidth="1"/>
    <col min="272" max="272" width="179.109375" bestFit="1" customWidth="1"/>
    <col min="273" max="273" width="119.33203125" bestFit="1" customWidth="1"/>
    <col min="274" max="274" width="102.88671875" bestFit="1" customWidth="1"/>
    <col min="275" max="275" width="145.21875" bestFit="1" customWidth="1"/>
    <col min="276" max="276" width="157.6640625" bestFit="1" customWidth="1"/>
    <col min="277" max="277" width="150.109375" bestFit="1" customWidth="1"/>
    <col min="278" max="278" width="177.88671875" bestFit="1" customWidth="1"/>
    <col min="279" max="279" width="48.44140625" bestFit="1" customWidth="1"/>
    <col min="280" max="280" width="42.5546875" bestFit="1" customWidth="1"/>
    <col min="281" max="281" width="45.109375" bestFit="1" customWidth="1"/>
    <col min="282" max="282" width="43.44140625" bestFit="1" customWidth="1"/>
    <col min="283" max="283" width="89.6640625" bestFit="1" customWidth="1"/>
    <col min="284" max="284" width="93.21875" bestFit="1" customWidth="1"/>
    <col min="285" max="285" width="171.44140625" bestFit="1" customWidth="1"/>
    <col min="286" max="286" width="116" bestFit="1" customWidth="1"/>
    <col min="287" max="287" width="113.109375" bestFit="1" customWidth="1"/>
    <col min="288" max="288" width="111.21875" bestFit="1" customWidth="1"/>
    <col min="289" max="289" width="180.88671875" bestFit="1" customWidth="1"/>
    <col min="290" max="290" width="47.44140625" bestFit="1" customWidth="1"/>
    <col min="291" max="291" width="49.6640625" bestFit="1" customWidth="1"/>
    <col min="292" max="292" width="48.44140625" bestFit="1" customWidth="1"/>
    <col min="293" max="293" width="41.88671875" bestFit="1" customWidth="1"/>
    <col min="294" max="294" width="164.6640625" bestFit="1" customWidth="1"/>
    <col min="295" max="295" width="146.33203125" bestFit="1" customWidth="1"/>
    <col min="296" max="296" width="84.88671875" bestFit="1" customWidth="1"/>
    <col min="297" max="297" width="95.6640625" bestFit="1" customWidth="1"/>
    <col min="298" max="298" width="115.33203125" bestFit="1" customWidth="1"/>
    <col min="299" max="299" width="68.5546875" bestFit="1" customWidth="1"/>
    <col min="300" max="300" width="77.6640625" bestFit="1" customWidth="1"/>
    <col min="301" max="301" width="111.33203125" bestFit="1" customWidth="1"/>
    <col min="302" max="302" width="177.5546875" bestFit="1" customWidth="1"/>
    <col min="303" max="303" width="149.33203125" bestFit="1" customWidth="1"/>
    <col min="304" max="304" width="83.21875" bestFit="1" customWidth="1"/>
    <col min="305" max="305" width="92" bestFit="1" customWidth="1"/>
    <col min="306" max="306" width="53.21875" bestFit="1" customWidth="1"/>
    <col min="307" max="307" width="75.21875" bestFit="1" customWidth="1"/>
    <col min="308" max="308" width="55.6640625" bestFit="1" customWidth="1"/>
    <col min="309" max="309" width="165" bestFit="1" customWidth="1"/>
    <col min="310" max="310" width="52" bestFit="1" customWidth="1"/>
    <col min="311" max="311" width="50.109375" bestFit="1" customWidth="1"/>
    <col min="312" max="312" width="89.77734375" bestFit="1" customWidth="1"/>
    <col min="313" max="313" width="78.109375" bestFit="1" customWidth="1"/>
    <col min="314" max="314" width="66.109375" bestFit="1" customWidth="1"/>
    <col min="315" max="315" width="64.44140625" bestFit="1" customWidth="1"/>
    <col min="316" max="316" width="71.109375" bestFit="1" customWidth="1"/>
    <col min="317" max="317" width="145.88671875" bestFit="1" customWidth="1"/>
    <col min="318" max="318" width="157.33203125" bestFit="1" customWidth="1"/>
    <col min="319" max="319" width="178.44140625" bestFit="1" customWidth="1"/>
    <col min="320" max="320" width="88.88671875" bestFit="1" customWidth="1"/>
    <col min="321" max="321" width="78.5546875" bestFit="1" customWidth="1"/>
    <col min="322" max="322" width="74.5546875" bestFit="1" customWidth="1"/>
    <col min="323" max="323" width="70.44140625" bestFit="1" customWidth="1"/>
    <col min="324" max="325" width="67.77734375" bestFit="1" customWidth="1"/>
    <col min="326" max="326" width="47.5546875" bestFit="1" customWidth="1"/>
    <col min="327" max="327" width="125.77734375" bestFit="1" customWidth="1"/>
    <col min="328" max="328" width="158.77734375" bestFit="1" customWidth="1"/>
    <col min="329" max="329" width="153.77734375" bestFit="1" customWidth="1"/>
    <col min="330" max="330" width="177" bestFit="1" customWidth="1"/>
    <col min="331" max="331" width="78.6640625" bestFit="1" customWidth="1"/>
    <col min="332" max="332" width="179.21875" bestFit="1" customWidth="1"/>
    <col min="333" max="333" width="119.6640625" bestFit="1" customWidth="1"/>
    <col min="334" max="334" width="66.5546875" bestFit="1" customWidth="1"/>
    <col min="335" max="335" width="82.21875" bestFit="1" customWidth="1"/>
    <col min="336" max="336" width="91.88671875" bestFit="1" customWidth="1"/>
    <col min="337" max="337" width="71" bestFit="1" customWidth="1"/>
    <col min="338" max="338" width="45.109375" bestFit="1" customWidth="1"/>
    <col min="339" max="339" width="104.5546875" bestFit="1" customWidth="1"/>
    <col min="340" max="340" width="81.6640625" bestFit="1" customWidth="1"/>
    <col min="341" max="341" width="79.109375" bestFit="1" customWidth="1"/>
    <col min="342" max="342" width="90.44140625" bestFit="1" customWidth="1"/>
    <col min="343" max="343" width="124.6640625" bestFit="1" customWidth="1"/>
    <col min="344" max="344" width="67.5546875" bestFit="1" customWidth="1"/>
    <col min="345" max="345" width="90.21875" bestFit="1" customWidth="1"/>
    <col min="346" max="346" width="73.44140625" bestFit="1" customWidth="1"/>
    <col min="347" max="347" width="76.77734375" bestFit="1" customWidth="1"/>
    <col min="348" max="348" width="84.6640625" bestFit="1" customWidth="1"/>
    <col min="349" max="349" width="118.6640625" bestFit="1" customWidth="1"/>
    <col min="350" max="350" width="96.21875" bestFit="1" customWidth="1"/>
    <col min="351" max="351" width="71.109375" bestFit="1" customWidth="1"/>
    <col min="352" max="352" width="74" bestFit="1" customWidth="1"/>
    <col min="353" max="353" width="86.109375" bestFit="1" customWidth="1"/>
    <col min="354" max="354" width="95.88671875" bestFit="1" customWidth="1"/>
    <col min="355" max="355" width="117" bestFit="1" customWidth="1"/>
    <col min="356" max="356" width="118.33203125" bestFit="1" customWidth="1"/>
    <col min="357" max="357" width="166.109375" bestFit="1" customWidth="1"/>
    <col min="358" max="358" width="151.5546875" bestFit="1" customWidth="1"/>
    <col min="359" max="359" width="111.5546875" bestFit="1" customWidth="1"/>
    <col min="360" max="360" width="106.5546875" bestFit="1" customWidth="1"/>
    <col min="361" max="361" width="91.33203125" bestFit="1" customWidth="1"/>
    <col min="362" max="362" width="80.77734375" bestFit="1" customWidth="1"/>
    <col min="363" max="363" width="136.21875" bestFit="1" customWidth="1"/>
    <col min="364" max="364" width="123.44140625" bestFit="1" customWidth="1"/>
    <col min="365" max="365" width="129.33203125" bestFit="1" customWidth="1"/>
    <col min="366" max="366" width="200.5546875" bestFit="1" customWidth="1"/>
    <col min="367" max="367" width="170.5546875" bestFit="1" customWidth="1"/>
    <col min="368" max="368" width="164.88671875" bestFit="1" customWidth="1"/>
    <col min="369" max="369" width="143.109375" bestFit="1" customWidth="1"/>
    <col min="370" max="370" width="192.33203125" bestFit="1" customWidth="1"/>
    <col min="371" max="371" width="113.88671875" bestFit="1" customWidth="1"/>
    <col min="372" max="372" width="55" bestFit="1" customWidth="1"/>
    <col min="373" max="373" width="57.44140625" bestFit="1" customWidth="1"/>
    <col min="374" max="374" width="163.6640625" bestFit="1" customWidth="1"/>
    <col min="375" max="375" width="42.33203125" bestFit="1" customWidth="1"/>
    <col min="376" max="377" width="75.88671875" bestFit="1" customWidth="1"/>
    <col min="378" max="378" width="126.88671875" bestFit="1" customWidth="1"/>
    <col min="379" max="379" width="54.88671875" bestFit="1" customWidth="1"/>
    <col min="380" max="380" width="45.44140625" bestFit="1" customWidth="1"/>
    <col min="381" max="381" width="46" bestFit="1" customWidth="1"/>
    <col min="382" max="382" width="155.88671875" bestFit="1" customWidth="1"/>
    <col min="383" max="383" width="117.88671875" bestFit="1" customWidth="1"/>
    <col min="384" max="384" width="35.21875" bestFit="1" customWidth="1"/>
    <col min="385" max="385" width="36.44140625" bestFit="1" customWidth="1"/>
    <col min="386" max="386" width="34.109375" bestFit="1" customWidth="1"/>
    <col min="387" max="387" width="139.5546875" bestFit="1" customWidth="1"/>
    <col min="388" max="388" width="135" bestFit="1" customWidth="1"/>
    <col min="389" max="389" width="160.88671875" bestFit="1" customWidth="1"/>
    <col min="390" max="390" width="153.33203125" bestFit="1" customWidth="1"/>
    <col min="391" max="391" width="62.109375" bestFit="1" customWidth="1"/>
    <col min="392" max="392" width="36.109375" bestFit="1" customWidth="1"/>
    <col min="393" max="393" width="82.44140625" bestFit="1" customWidth="1"/>
    <col min="394" max="394" width="78.21875" bestFit="1" customWidth="1"/>
    <col min="395" max="395" width="150.33203125" bestFit="1" customWidth="1"/>
    <col min="396" max="396" width="178.6640625" bestFit="1" customWidth="1"/>
    <col min="397" max="397" width="152.6640625" bestFit="1" customWidth="1"/>
    <col min="398" max="398" width="103.77734375" bestFit="1" customWidth="1"/>
    <col min="399" max="399" width="144.88671875" bestFit="1" customWidth="1"/>
    <col min="400" max="400" width="78.6640625" bestFit="1" customWidth="1"/>
    <col min="401" max="401" width="124.109375" bestFit="1" customWidth="1"/>
    <col min="402" max="402" width="109.109375" bestFit="1" customWidth="1"/>
    <col min="403" max="403" width="89.33203125" bestFit="1" customWidth="1"/>
    <col min="404" max="404" width="63.21875" bestFit="1" customWidth="1"/>
    <col min="405" max="405" width="59.6640625" bestFit="1" customWidth="1"/>
    <col min="406" max="406" width="146" bestFit="1" customWidth="1"/>
    <col min="407" max="407" width="201" bestFit="1" customWidth="1"/>
    <col min="408" max="408" width="53.5546875" bestFit="1" customWidth="1"/>
    <col min="409" max="409" width="94.6640625" bestFit="1" customWidth="1"/>
    <col min="410" max="410" width="149" bestFit="1" customWidth="1"/>
    <col min="411" max="411" width="102.88671875" bestFit="1" customWidth="1"/>
    <col min="412" max="412" width="61.109375" bestFit="1" customWidth="1"/>
    <col min="413" max="413" width="131.21875" bestFit="1" customWidth="1"/>
    <col min="414" max="414" width="48.88671875" bestFit="1" customWidth="1"/>
    <col min="415" max="415" width="172.5546875" bestFit="1" customWidth="1"/>
    <col min="416" max="416" width="176.44140625" bestFit="1" customWidth="1"/>
    <col min="417" max="417" width="169.109375" bestFit="1" customWidth="1"/>
    <col min="418" max="418" width="56.109375" bestFit="1" customWidth="1"/>
    <col min="419" max="419" width="142.77734375" bestFit="1" customWidth="1"/>
    <col min="420" max="420" width="88.5546875" bestFit="1" customWidth="1"/>
    <col min="421" max="421" width="156" bestFit="1" customWidth="1"/>
    <col min="422" max="422" width="147.5546875" bestFit="1" customWidth="1"/>
    <col min="423" max="423" width="175.44140625" bestFit="1" customWidth="1"/>
    <col min="424" max="424" width="44.109375" bestFit="1" customWidth="1"/>
    <col min="425" max="425" width="40.44140625" bestFit="1" customWidth="1"/>
    <col min="426" max="426" width="178.6640625" bestFit="1" customWidth="1"/>
    <col min="427" max="427" width="49.109375" bestFit="1" customWidth="1"/>
    <col min="428" max="428" width="171.77734375" bestFit="1" customWidth="1"/>
    <col min="429" max="429" width="184.77734375" bestFit="1" customWidth="1"/>
    <col min="430" max="430" width="167.44140625" bestFit="1" customWidth="1"/>
    <col min="431" max="431" width="148.77734375" bestFit="1" customWidth="1"/>
    <col min="432" max="432" width="161.77734375" bestFit="1" customWidth="1"/>
    <col min="433" max="433" width="157.88671875" bestFit="1" customWidth="1"/>
    <col min="434" max="434" width="118.44140625" bestFit="1" customWidth="1"/>
    <col min="435" max="435" width="118.109375" bestFit="1" customWidth="1"/>
    <col min="436" max="436" width="115.6640625" bestFit="1" customWidth="1"/>
    <col min="437" max="437" width="133.33203125" bestFit="1" customWidth="1"/>
    <col min="438" max="438" width="174.88671875" bestFit="1" customWidth="1"/>
    <col min="439" max="439" width="129.21875" bestFit="1" customWidth="1"/>
    <col min="440" max="440" width="159.109375" bestFit="1" customWidth="1"/>
    <col min="441" max="441" width="172.5546875" bestFit="1" customWidth="1"/>
    <col min="442" max="442" width="130.6640625" bestFit="1" customWidth="1"/>
    <col min="443" max="443" width="157.77734375" bestFit="1" customWidth="1"/>
    <col min="444" max="444" width="15.33203125" bestFit="1" customWidth="1"/>
    <col min="445" max="445" width="181.88671875" bestFit="1" customWidth="1"/>
    <col min="446" max="446" width="163.33203125" bestFit="1" customWidth="1"/>
    <col min="447" max="447" width="167.77734375" bestFit="1" customWidth="1"/>
    <col min="448" max="448" width="178.77734375" bestFit="1" customWidth="1"/>
    <col min="449" max="449" width="156.77734375" bestFit="1" customWidth="1"/>
    <col min="450" max="450" width="178" bestFit="1" customWidth="1"/>
    <col min="451" max="451" width="172.6640625" bestFit="1" customWidth="1"/>
    <col min="452" max="452" width="152.109375" bestFit="1" customWidth="1"/>
    <col min="453" max="453" width="39.6640625" bestFit="1" customWidth="1"/>
    <col min="454" max="454" width="178.109375" bestFit="1" customWidth="1"/>
    <col min="455" max="455" width="151.21875" bestFit="1" customWidth="1"/>
    <col min="456" max="456" width="68.109375" bestFit="1" customWidth="1"/>
    <col min="457" max="457" width="171.88671875" bestFit="1" customWidth="1"/>
    <col min="458" max="458" width="139.33203125" bestFit="1" customWidth="1"/>
    <col min="459" max="459" width="87.33203125" bestFit="1" customWidth="1"/>
    <col min="460" max="460" width="115.88671875" bestFit="1" customWidth="1"/>
    <col min="461" max="461" width="100.5546875" bestFit="1" customWidth="1"/>
    <col min="462" max="462" width="72.21875" bestFit="1" customWidth="1"/>
    <col min="463" max="463" width="182.21875" bestFit="1" customWidth="1"/>
    <col min="464" max="464" width="172.88671875" bestFit="1" customWidth="1"/>
    <col min="465" max="465" width="175" bestFit="1" customWidth="1"/>
    <col min="466" max="466" width="172.88671875" bestFit="1" customWidth="1"/>
    <col min="467" max="467" width="75.6640625" bestFit="1" customWidth="1"/>
    <col min="468" max="468" width="99.44140625" bestFit="1" customWidth="1"/>
    <col min="469" max="469" width="163.44140625" bestFit="1" customWidth="1"/>
    <col min="470" max="470" width="172.109375" bestFit="1" customWidth="1"/>
    <col min="471" max="471" width="173.88671875" bestFit="1" customWidth="1"/>
    <col min="472" max="472" width="88.21875" bestFit="1" customWidth="1"/>
    <col min="473" max="473" width="182" bestFit="1" customWidth="1"/>
    <col min="474" max="474" width="167.21875" bestFit="1" customWidth="1"/>
    <col min="475" max="475" width="83.44140625" bestFit="1" customWidth="1"/>
    <col min="476" max="476" width="89.44140625" bestFit="1" customWidth="1"/>
    <col min="477" max="477" width="76.5546875" bestFit="1" customWidth="1"/>
    <col min="478" max="478" width="143.88671875" bestFit="1" customWidth="1"/>
    <col min="479" max="479" width="80.77734375" bestFit="1" customWidth="1"/>
    <col min="480" max="480" width="48.77734375" bestFit="1" customWidth="1"/>
    <col min="481" max="481" width="50.5546875" bestFit="1" customWidth="1"/>
    <col min="482" max="482" width="130.77734375" bestFit="1" customWidth="1"/>
    <col min="483" max="483" width="69.77734375" bestFit="1" customWidth="1"/>
    <col min="484" max="484" width="40.109375" bestFit="1" customWidth="1"/>
    <col min="485" max="485" width="126.44140625" bestFit="1" customWidth="1"/>
    <col min="486" max="486" width="54.88671875" bestFit="1" customWidth="1"/>
    <col min="487" max="487" width="45.109375" bestFit="1" customWidth="1"/>
    <col min="488" max="488" width="56.88671875" bestFit="1" customWidth="1"/>
    <col min="489" max="489" width="144.109375" bestFit="1" customWidth="1"/>
    <col min="490" max="490" width="41.88671875" bestFit="1" customWidth="1"/>
    <col min="491" max="491" width="82.33203125" bestFit="1" customWidth="1"/>
    <col min="492" max="492" width="61.109375" bestFit="1" customWidth="1"/>
    <col min="493" max="493" width="62.6640625" bestFit="1" customWidth="1"/>
    <col min="494" max="494" width="44.44140625" bestFit="1" customWidth="1"/>
    <col min="495" max="495" width="57.109375" bestFit="1" customWidth="1"/>
    <col min="496" max="496" width="49.44140625" bestFit="1" customWidth="1"/>
    <col min="497" max="497" width="43.109375" bestFit="1" customWidth="1"/>
    <col min="498" max="498" width="44" bestFit="1" customWidth="1"/>
    <col min="499" max="499" width="97.44140625" bestFit="1" customWidth="1"/>
    <col min="500" max="500" width="159.44140625" bestFit="1" customWidth="1"/>
    <col min="501" max="501" width="176.6640625" bestFit="1" customWidth="1"/>
    <col min="502" max="502" width="179.33203125" bestFit="1" customWidth="1"/>
    <col min="503" max="503" width="161.21875" bestFit="1" customWidth="1"/>
    <col min="504" max="504" width="100.109375" bestFit="1" customWidth="1"/>
    <col min="505" max="505" width="178.21875" bestFit="1" customWidth="1"/>
    <col min="506" max="506" width="146.6640625" bestFit="1" customWidth="1"/>
    <col min="507" max="507" width="104.77734375" bestFit="1" customWidth="1"/>
    <col min="508" max="508" width="76.77734375" bestFit="1" customWidth="1"/>
    <col min="509" max="509" width="81.88671875" bestFit="1" customWidth="1"/>
    <col min="510" max="510" width="160.33203125" bestFit="1" customWidth="1"/>
    <col min="511" max="511" width="57.33203125" bestFit="1" customWidth="1"/>
    <col min="512" max="512" width="167" bestFit="1" customWidth="1"/>
    <col min="513" max="513" width="180.6640625" bestFit="1" customWidth="1"/>
    <col min="514" max="514" width="54.77734375" bestFit="1" customWidth="1"/>
    <col min="515" max="515" width="141.5546875" bestFit="1" customWidth="1"/>
    <col min="516" max="516" width="77.88671875" bestFit="1" customWidth="1"/>
    <col min="517" max="518" width="31.109375" bestFit="1" customWidth="1"/>
    <col min="519" max="519" width="161.88671875" bestFit="1" customWidth="1"/>
    <col min="520" max="520" width="90.6640625" bestFit="1" customWidth="1"/>
    <col min="521" max="521" width="152.109375" bestFit="1" customWidth="1"/>
    <col min="522" max="522" width="23.33203125" bestFit="1" customWidth="1"/>
    <col min="523" max="523" width="164" bestFit="1" customWidth="1"/>
    <col min="524" max="524" width="179.6640625" bestFit="1" customWidth="1"/>
    <col min="525" max="525" width="129.44140625" bestFit="1" customWidth="1"/>
    <col min="526" max="526" width="37.44140625" bestFit="1" customWidth="1"/>
    <col min="527" max="527" width="36.44140625" bestFit="1" customWidth="1"/>
    <col min="528" max="528" width="147.109375" bestFit="1" customWidth="1"/>
    <col min="529" max="529" width="140.77734375" bestFit="1" customWidth="1"/>
    <col min="530" max="530" width="144.77734375" bestFit="1" customWidth="1"/>
    <col min="531" max="531" width="126.44140625" bestFit="1" customWidth="1"/>
    <col min="532" max="532" width="148.88671875" bestFit="1" customWidth="1"/>
    <col min="533" max="533" width="149.77734375" bestFit="1" customWidth="1"/>
    <col min="534" max="534" width="89.44140625" bestFit="1" customWidth="1"/>
    <col min="535" max="535" width="79.77734375" bestFit="1" customWidth="1"/>
    <col min="536" max="537" width="61.21875" bestFit="1" customWidth="1"/>
    <col min="538" max="538" width="97.6640625" bestFit="1" customWidth="1"/>
    <col min="539" max="539" width="92.33203125" bestFit="1" customWidth="1"/>
    <col min="540" max="540" width="84.88671875" bestFit="1" customWidth="1"/>
    <col min="541" max="541" width="87.44140625" bestFit="1" customWidth="1"/>
    <col min="542" max="542" width="94.21875" bestFit="1" customWidth="1"/>
    <col min="543" max="543" width="102.6640625" bestFit="1" customWidth="1"/>
    <col min="544" max="544" width="88.77734375" bestFit="1" customWidth="1"/>
    <col min="545" max="545" width="83.77734375" bestFit="1" customWidth="1"/>
    <col min="546" max="546" width="61.109375" bestFit="1" customWidth="1"/>
    <col min="547" max="547" width="85.44140625" bestFit="1" customWidth="1"/>
    <col min="548" max="548" width="18.6640625" bestFit="1" customWidth="1"/>
    <col min="549" max="549" width="95" bestFit="1" customWidth="1"/>
    <col min="550" max="550" width="58.5546875" bestFit="1" customWidth="1"/>
    <col min="551" max="551" width="182.33203125" bestFit="1" customWidth="1"/>
    <col min="552" max="552" width="176.44140625" bestFit="1" customWidth="1"/>
    <col min="553" max="553" width="177.77734375" bestFit="1" customWidth="1"/>
    <col min="554" max="554" width="128.77734375" bestFit="1" customWidth="1"/>
    <col min="555" max="555" width="157.88671875" bestFit="1" customWidth="1"/>
    <col min="556" max="556" width="130.21875" bestFit="1" customWidth="1"/>
    <col min="557" max="557" width="177.33203125" bestFit="1" customWidth="1"/>
    <col min="558" max="558" width="116" bestFit="1" customWidth="1"/>
    <col min="559" max="559" width="166.44140625" bestFit="1" customWidth="1"/>
    <col min="560" max="560" width="184.77734375" bestFit="1" customWidth="1"/>
    <col min="561" max="561" width="135.44140625" bestFit="1" customWidth="1"/>
    <col min="562" max="562" width="118.6640625" bestFit="1" customWidth="1"/>
    <col min="563" max="563" width="125.77734375" bestFit="1" customWidth="1"/>
    <col min="564" max="564" width="138.21875" bestFit="1" customWidth="1"/>
    <col min="565" max="565" width="151.77734375" bestFit="1" customWidth="1"/>
    <col min="566" max="566" width="169.33203125" bestFit="1" customWidth="1"/>
    <col min="567" max="567" width="120.33203125" bestFit="1" customWidth="1"/>
    <col min="568" max="568" width="173.88671875" bestFit="1" customWidth="1"/>
    <col min="569" max="570" width="174.88671875" bestFit="1" customWidth="1"/>
    <col min="571" max="571" width="162.6640625" bestFit="1" customWidth="1"/>
    <col min="572" max="572" width="153.77734375" bestFit="1" customWidth="1"/>
    <col min="573" max="573" width="64.6640625" bestFit="1" customWidth="1"/>
    <col min="574" max="574" width="156.44140625" bestFit="1" customWidth="1"/>
    <col min="575" max="575" width="160.33203125" bestFit="1" customWidth="1"/>
    <col min="576" max="576" width="155.5546875" bestFit="1" customWidth="1"/>
    <col min="577" max="577" width="160.77734375" bestFit="1" customWidth="1"/>
    <col min="578" max="578" width="92.109375" bestFit="1" customWidth="1"/>
    <col min="579" max="579" width="85.88671875" bestFit="1" customWidth="1"/>
    <col min="580" max="581" width="118.109375" bestFit="1" customWidth="1"/>
    <col min="582" max="582" width="117.33203125" bestFit="1" customWidth="1"/>
    <col min="583" max="586" width="135" bestFit="1" customWidth="1"/>
    <col min="587" max="587" width="160.5546875" bestFit="1" customWidth="1"/>
    <col min="588" max="588" width="161.109375" bestFit="1" customWidth="1"/>
    <col min="589" max="590" width="125" bestFit="1" customWidth="1"/>
    <col min="591" max="591" width="128" bestFit="1" customWidth="1"/>
    <col min="592" max="592" width="69.21875" bestFit="1" customWidth="1"/>
    <col min="593" max="593" width="154.33203125" bestFit="1" customWidth="1"/>
    <col min="594" max="594" width="63.109375" bestFit="1" customWidth="1"/>
    <col min="595" max="595" width="122.77734375" bestFit="1" customWidth="1"/>
    <col min="596" max="596" width="142.88671875" bestFit="1" customWidth="1"/>
    <col min="597" max="597" width="127.6640625" bestFit="1" customWidth="1"/>
    <col min="598" max="598" width="104.33203125" bestFit="1" customWidth="1"/>
    <col min="599" max="599" width="133.109375" bestFit="1" customWidth="1"/>
    <col min="600" max="600" width="118.88671875" bestFit="1" customWidth="1"/>
    <col min="601" max="601" width="178.6640625" bestFit="1" customWidth="1"/>
    <col min="602" max="602" width="147.5546875" bestFit="1" customWidth="1"/>
    <col min="603" max="603" width="158.44140625" bestFit="1" customWidth="1"/>
    <col min="604" max="604" width="184.88671875" bestFit="1" customWidth="1"/>
    <col min="605" max="605" width="97.44140625" bestFit="1" customWidth="1"/>
    <col min="606" max="606" width="104.88671875" bestFit="1" customWidth="1"/>
    <col min="607" max="607" width="154.6640625" bestFit="1" customWidth="1"/>
    <col min="608" max="608" width="71.109375" bestFit="1" customWidth="1"/>
    <col min="609" max="609" width="152.21875" bestFit="1" customWidth="1"/>
    <col min="610" max="610" width="145.109375" bestFit="1" customWidth="1"/>
    <col min="611" max="611" width="135.21875" bestFit="1" customWidth="1"/>
    <col min="612" max="612" width="106.21875" bestFit="1" customWidth="1"/>
    <col min="613" max="613" width="97.109375" bestFit="1" customWidth="1"/>
    <col min="614" max="614" width="162" bestFit="1" customWidth="1"/>
    <col min="615" max="615" width="165.77734375" bestFit="1" customWidth="1"/>
    <col min="616" max="616" width="178.109375" bestFit="1" customWidth="1"/>
    <col min="617" max="617" width="111.44140625" bestFit="1" customWidth="1"/>
    <col min="618" max="618" width="178.109375" bestFit="1" customWidth="1"/>
    <col min="619" max="619" width="120.77734375" bestFit="1" customWidth="1"/>
    <col min="620" max="620" width="31" bestFit="1" customWidth="1"/>
    <col min="621" max="621" width="41.5546875" bestFit="1" customWidth="1"/>
    <col min="622" max="622" width="176.6640625" bestFit="1" customWidth="1"/>
    <col min="623" max="623" width="70.6640625" bestFit="1" customWidth="1"/>
    <col min="624" max="624" width="49.6640625" bestFit="1" customWidth="1"/>
    <col min="625" max="625" width="181.77734375" bestFit="1" customWidth="1"/>
    <col min="626" max="626" width="174.33203125" bestFit="1" customWidth="1"/>
    <col min="627" max="627" width="175.109375" bestFit="1" customWidth="1"/>
    <col min="628" max="628" width="68.6640625" bestFit="1" customWidth="1"/>
    <col min="629" max="629" width="112.6640625" bestFit="1" customWidth="1"/>
    <col min="630" max="630" width="100.6640625" bestFit="1" customWidth="1"/>
    <col min="631" max="631" width="149.109375" bestFit="1" customWidth="1"/>
    <col min="632" max="632" width="148" bestFit="1" customWidth="1"/>
    <col min="633" max="633" width="95.5546875" bestFit="1" customWidth="1"/>
    <col min="634" max="634" width="172.21875" bestFit="1" customWidth="1"/>
    <col min="635" max="635" width="148" bestFit="1" customWidth="1"/>
    <col min="636" max="636" width="131.109375" bestFit="1" customWidth="1"/>
    <col min="637" max="637" width="99.6640625" bestFit="1" customWidth="1"/>
    <col min="638" max="638" width="62" bestFit="1" customWidth="1"/>
    <col min="639" max="639" width="72.77734375" bestFit="1" customWidth="1"/>
    <col min="640" max="640" width="80.88671875" bestFit="1" customWidth="1"/>
    <col min="641" max="641" width="61.77734375" bestFit="1" customWidth="1"/>
    <col min="642" max="642" width="113.77734375" bestFit="1" customWidth="1"/>
    <col min="643" max="643" width="132" bestFit="1" customWidth="1"/>
    <col min="644" max="644" width="133.21875" bestFit="1" customWidth="1"/>
    <col min="645" max="645" width="150.33203125" bestFit="1" customWidth="1"/>
    <col min="646" max="646" width="135.44140625" bestFit="1" customWidth="1"/>
    <col min="647" max="647" width="159.77734375" bestFit="1" customWidth="1"/>
    <col min="648" max="648" width="167.77734375" bestFit="1" customWidth="1"/>
    <col min="649" max="649" width="131.21875" bestFit="1" customWidth="1"/>
    <col min="650" max="650" width="40.77734375" bestFit="1" customWidth="1"/>
    <col min="651" max="651" width="71.6640625" bestFit="1" customWidth="1"/>
    <col min="652" max="652" width="111.5546875" bestFit="1" customWidth="1"/>
    <col min="653" max="653" width="93.77734375" bestFit="1" customWidth="1"/>
    <col min="654" max="654" width="182.6640625" bestFit="1" customWidth="1"/>
    <col min="655" max="655" width="77.21875" bestFit="1" customWidth="1"/>
    <col min="656" max="656" width="81.109375" bestFit="1" customWidth="1"/>
    <col min="657" max="657" width="114.5546875" bestFit="1" customWidth="1"/>
    <col min="658" max="658" width="124.88671875" bestFit="1" customWidth="1"/>
    <col min="659" max="659" width="55.5546875" bestFit="1" customWidth="1"/>
    <col min="660" max="660" width="64.77734375" bestFit="1" customWidth="1"/>
    <col min="661" max="661" width="105.33203125" bestFit="1" customWidth="1"/>
    <col min="662" max="662" width="170" bestFit="1" customWidth="1"/>
    <col min="663" max="663" width="110.6640625" bestFit="1" customWidth="1"/>
    <col min="664" max="664" width="80.21875" bestFit="1" customWidth="1"/>
    <col min="665" max="665" width="179.77734375" bestFit="1" customWidth="1"/>
    <col min="666" max="666" width="169.77734375" bestFit="1" customWidth="1"/>
    <col min="667" max="667" width="180.109375" bestFit="1" customWidth="1"/>
    <col min="668" max="668" width="176.21875" bestFit="1" customWidth="1"/>
    <col min="669" max="669" width="157.88671875" bestFit="1" customWidth="1"/>
    <col min="670" max="670" width="101.33203125" bestFit="1" customWidth="1"/>
    <col min="671" max="671" width="163.77734375" bestFit="1" customWidth="1"/>
    <col min="672" max="672" width="150.33203125" bestFit="1" customWidth="1"/>
    <col min="673" max="673" width="135" bestFit="1" customWidth="1"/>
    <col min="674" max="675" width="70.21875" bestFit="1" customWidth="1"/>
    <col min="676" max="676" width="68.21875" bestFit="1" customWidth="1"/>
    <col min="677" max="677" width="68.109375" bestFit="1" customWidth="1"/>
    <col min="678" max="678" width="142.88671875" bestFit="1" customWidth="1"/>
    <col min="679" max="679" width="134.77734375" bestFit="1" customWidth="1"/>
    <col min="680" max="680" width="170.33203125" bestFit="1" customWidth="1"/>
    <col min="681" max="681" width="133.21875" bestFit="1" customWidth="1"/>
    <col min="682" max="682" width="154" bestFit="1" customWidth="1"/>
    <col min="683" max="683" width="134.44140625" bestFit="1" customWidth="1"/>
    <col min="684" max="684" width="60.109375" bestFit="1" customWidth="1"/>
    <col min="685" max="685" width="160.6640625" bestFit="1" customWidth="1"/>
    <col min="686" max="686" width="132.109375" bestFit="1" customWidth="1"/>
    <col min="687" max="687" width="143.44140625" bestFit="1" customWidth="1"/>
    <col min="688" max="688" width="141.21875" bestFit="1" customWidth="1"/>
    <col min="689" max="689" width="146.44140625" bestFit="1" customWidth="1"/>
    <col min="690" max="690" width="146" bestFit="1" customWidth="1"/>
    <col min="691" max="691" width="141.21875" bestFit="1" customWidth="1"/>
    <col min="692" max="692" width="198.5546875" bestFit="1" customWidth="1"/>
    <col min="693" max="693" width="79.6640625" bestFit="1" customWidth="1"/>
    <col min="694" max="694" width="43.109375" bestFit="1" customWidth="1"/>
    <col min="695" max="695" width="117" bestFit="1" customWidth="1"/>
    <col min="696" max="696" width="85.5546875" bestFit="1" customWidth="1"/>
    <col min="697" max="697" width="97.33203125" bestFit="1" customWidth="1"/>
    <col min="698" max="698" width="126.109375" bestFit="1" customWidth="1"/>
    <col min="699" max="699" width="182.109375" bestFit="1" customWidth="1"/>
    <col min="700" max="700" width="158.21875" bestFit="1" customWidth="1"/>
    <col min="701" max="701" width="119.5546875" bestFit="1" customWidth="1"/>
    <col min="702" max="702" width="49.88671875" bestFit="1" customWidth="1"/>
    <col min="703" max="703" width="167" bestFit="1" customWidth="1"/>
    <col min="704" max="704" width="160.109375" bestFit="1" customWidth="1"/>
    <col min="705" max="705" width="154.33203125" bestFit="1" customWidth="1"/>
    <col min="706" max="706" width="120.109375" bestFit="1" customWidth="1"/>
    <col min="707" max="707" width="138.6640625" bestFit="1" customWidth="1"/>
    <col min="708" max="708" width="157.88671875" bestFit="1" customWidth="1"/>
    <col min="709" max="709" width="143.21875" bestFit="1" customWidth="1"/>
    <col min="710" max="710" width="155.88671875" bestFit="1" customWidth="1"/>
    <col min="711" max="711" width="133.5546875" bestFit="1" customWidth="1"/>
    <col min="712" max="712" width="171.44140625" bestFit="1" customWidth="1"/>
    <col min="713" max="713" width="147.44140625" bestFit="1" customWidth="1"/>
    <col min="714" max="714" width="88.88671875" bestFit="1" customWidth="1"/>
    <col min="715" max="715" width="126" bestFit="1" customWidth="1"/>
    <col min="716" max="716" width="117.109375" bestFit="1" customWidth="1"/>
    <col min="717" max="717" width="122.77734375" bestFit="1" customWidth="1"/>
    <col min="718" max="718" width="58.6640625" bestFit="1" customWidth="1"/>
    <col min="719" max="719" width="77.44140625" bestFit="1" customWidth="1"/>
    <col min="720" max="720" width="150.44140625" bestFit="1" customWidth="1"/>
    <col min="721" max="721" width="156.5546875" bestFit="1" customWidth="1"/>
    <col min="722" max="722" width="134.77734375" bestFit="1" customWidth="1"/>
    <col min="723" max="723" width="142.77734375" bestFit="1" customWidth="1"/>
    <col min="724" max="724" width="172.77734375" bestFit="1" customWidth="1"/>
    <col min="725" max="725" width="56.109375" bestFit="1" customWidth="1"/>
    <col min="726" max="726" width="60.44140625" bestFit="1" customWidth="1"/>
    <col min="727" max="727" width="95.77734375" bestFit="1" customWidth="1"/>
    <col min="728" max="728" width="64" bestFit="1" customWidth="1"/>
    <col min="729" max="729" width="87.5546875" bestFit="1" customWidth="1"/>
    <col min="730" max="730" width="75.6640625" bestFit="1" customWidth="1"/>
    <col min="731" max="731" width="61.109375" bestFit="1" customWidth="1"/>
    <col min="732" max="732" width="119.21875" bestFit="1" customWidth="1"/>
    <col min="733" max="733" width="180.44140625" bestFit="1" customWidth="1"/>
    <col min="734" max="734" width="115.21875" bestFit="1" customWidth="1"/>
    <col min="735" max="735" width="73.21875" bestFit="1" customWidth="1"/>
    <col min="736" max="736" width="115" bestFit="1" customWidth="1"/>
    <col min="737" max="737" width="101.109375" bestFit="1" customWidth="1"/>
    <col min="738" max="738" width="144" bestFit="1" customWidth="1"/>
    <col min="739" max="739" width="72.44140625" bestFit="1" customWidth="1"/>
    <col min="740" max="740" width="73.5546875" bestFit="1" customWidth="1"/>
    <col min="741" max="741" width="60.77734375" bestFit="1" customWidth="1"/>
    <col min="742" max="742" width="60.5546875" bestFit="1" customWidth="1"/>
    <col min="743" max="743" width="75.109375" bestFit="1" customWidth="1"/>
    <col min="744" max="744" width="88" bestFit="1" customWidth="1"/>
    <col min="745" max="745" width="57.21875" bestFit="1" customWidth="1"/>
    <col min="746" max="746" width="156" bestFit="1" customWidth="1"/>
    <col min="747" max="747" width="73.5546875" bestFit="1" customWidth="1"/>
    <col min="748" max="748" width="71.33203125" bestFit="1" customWidth="1"/>
    <col min="749" max="749" width="72.33203125" bestFit="1" customWidth="1"/>
    <col min="750" max="750" width="162.5546875" bestFit="1" customWidth="1"/>
    <col min="751" max="751" width="50.5546875" bestFit="1" customWidth="1"/>
    <col min="752" max="752" width="122.5546875" bestFit="1" customWidth="1"/>
    <col min="753" max="753" width="46.33203125" bestFit="1" customWidth="1"/>
    <col min="754" max="754" width="177" bestFit="1" customWidth="1"/>
    <col min="755" max="755" width="36.5546875" bestFit="1" customWidth="1"/>
    <col min="756" max="756" width="60.5546875" bestFit="1" customWidth="1"/>
    <col min="757" max="757" width="97.109375" bestFit="1" customWidth="1"/>
    <col min="758" max="758" width="181.88671875" bestFit="1" customWidth="1"/>
    <col min="759" max="759" width="148.33203125" bestFit="1" customWidth="1"/>
    <col min="760" max="760" width="73.77734375" bestFit="1" customWidth="1"/>
    <col min="761" max="761" width="160.33203125" bestFit="1" customWidth="1"/>
    <col min="762" max="762" width="89" bestFit="1" customWidth="1"/>
    <col min="763" max="763" width="67.6640625" bestFit="1" customWidth="1"/>
    <col min="764" max="764" width="53.77734375" bestFit="1" customWidth="1"/>
    <col min="765" max="765" width="85.44140625" bestFit="1" customWidth="1"/>
    <col min="766" max="766" width="65.21875" bestFit="1" customWidth="1"/>
    <col min="767" max="767" width="82.5546875" bestFit="1" customWidth="1"/>
    <col min="768" max="768" width="91.88671875" bestFit="1" customWidth="1"/>
    <col min="769" max="769" width="116.77734375" bestFit="1" customWidth="1"/>
    <col min="770" max="770" width="117.33203125" bestFit="1" customWidth="1"/>
    <col min="771" max="771" width="143.109375" bestFit="1" customWidth="1"/>
    <col min="772" max="772" width="155.77734375" bestFit="1" customWidth="1"/>
    <col min="773" max="773" width="152.109375" bestFit="1" customWidth="1"/>
    <col min="774" max="774" width="131.6640625" bestFit="1" customWidth="1"/>
    <col min="775" max="775" width="176.21875" bestFit="1" customWidth="1"/>
    <col min="776" max="776" width="70.6640625" bestFit="1" customWidth="1"/>
    <col min="777" max="777" width="154.6640625" bestFit="1" customWidth="1"/>
    <col min="778" max="778" width="168.88671875" bestFit="1" customWidth="1"/>
    <col min="779" max="779" width="145" bestFit="1" customWidth="1"/>
    <col min="780" max="780" width="157.6640625" bestFit="1" customWidth="1"/>
    <col min="781" max="781" width="160.33203125" bestFit="1" customWidth="1"/>
    <col min="782" max="782" width="130.5546875" bestFit="1" customWidth="1"/>
    <col min="783" max="783" width="159.6640625" bestFit="1" customWidth="1"/>
    <col min="784" max="784" width="174" bestFit="1" customWidth="1"/>
    <col min="785" max="785" width="93.88671875" bestFit="1" customWidth="1"/>
    <col min="786" max="786" width="178.88671875" bestFit="1" customWidth="1"/>
    <col min="787" max="787" width="163.44140625" bestFit="1" customWidth="1"/>
    <col min="788" max="788" width="161.33203125" bestFit="1" customWidth="1"/>
    <col min="789" max="789" width="152.5546875" bestFit="1" customWidth="1"/>
    <col min="790" max="790" width="171.5546875" bestFit="1" customWidth="1"/>
    <col min="791" max="791" width="168.5546875" bestFit="1" customWidth="1"/>
    <col min="792" max="792" width="119.6640625" bestFit="1" customWidth="1"/>
    <col min="793" max="793" width="166" bestFit="1" customWidth="1"/>
    <col min="794" max="794" width="160.5546875" bestFit="1" customWidth="1"/>
    <col min="795" max="795" width="157.5546875" bestFit="1" customWidth="1"/>
    <col min="796" max="796" width="145.33203125" bestFit="1" customWidth="1"/>
    <col min="797" max="797" width="167.5546875" bestFit="1" customWidth="1"/>
    <col min="798" max="798" width="166" bestFit="1" customWidth="1"/>
    <col min="799" max="799" width="166.88671875" bestFit="1" customWidth="1"/>
    <col min="800" max="800" width="172.44140625" bestFit="1" customWidth="1"/>
    <col min="801" max="801" width="107.88671875" bestFit="1" customWidth="1"/>
    <col min="802" max="802" width="103.5546875" bestFit="1" customWidth="1"/>
    <col min="803" max="803" width="99.109375" bestFit="1" customWidth="1"/>
    <col min="804" max="804" width="64.88671875" bestFit="1" customWidth="1"/>
    <col min="805" max="805" width="68.77734375" bestFit="1" customWidth="1"/>
    <col min="806" max="806" width="21.109375" bestFit="1" customWidth="1"/>
    <col min="807" max="807" width="94.33203125" bestFit="1" customWidth="1"/>
    <col min="808" max="808" width="66.21875" bestFit="1" customWidth="1"/>
    <col min="809" max="809" width="190.21875" bestFit="1" customWidth="1"/>
    <col min="810" max="810" width="230.77734375" bestFit="1" customWidth="1"/>
    <col min="811" max="811" width="98.5546875" bestFit="1" customWidth="1"/>
    <col min="812" max="812" width="79" bestFit="1" customWidth="1"/>
    <col min="813" max="813" width="72.109375" bestFit="1" customWidth="1"/>
    <col min="814" max="814" width="66.88671875" bestFit="1" customWidth="1"/>
    <col min="815" max="815" width="54.77734375" bestFit="1" customWidth="1"/>
    <col min="816" max="816" width="79" bestFit="1" customWidth="1"/>
    <col min="817" max="818" width="69.5546875" bestFit="1" customWidth="1"/>
    <col min="819" max="819" width="71.77734375" bestFit="1" customWidth="1"/>
    <col min="820" max="820" width="73.44140625" bestFit="1" customWidth="1"/>
    <col min="821" max="821" width="55.109375" bestFit="1" customWidth="1"/>
    <col min="822" max="822" width="52.44140625" bestFit="1" customWidth="1"/>
    <col min="823" max="823" width="51.44140625" bestFit="1" customWidth="1"/>
    <col min="824" max="824" width="178.77734375" bestFit="1" customWidth="1"/>
    <col min="825" max="825" width="143.33203125" bestFit="1" customWidth="1"/>
    <col min="826" max="826" width="86.33203125" bestFit="1" customWidth="1"/>
    <col min="827" max="827" width="90.21875" bestFit="1" customWidth="1"/>
    <col min="828" max="828" width="86.6640625" bestFit="1" customWidth="1"/>
    <col min="829" max="829" width="191.21875" bestFit="1" customWidth="1"/>
    <col min="830" max="830" width="227.88671875" bestFit="1" customWidth="1"/>
    <col min="831" max="831" width="226.109375" bestFit="1" customWidth="1"/>
    <col min="832" max="832" width="133.109375" bestFit="1" customWidth="1"/>
    <col min="833" max="833" width="69.5546875" bestFit="1" customWidth="1"/>
    <col min="834" max="834" width="104.5546875" bestFit="1" customWidth="1"/>
    <col min="835" max="835" width="70.21875" bestFit="1" customWidth="1"/>
    <col min="836" max="836" width="42" bestFit="1" customWidth="1"/>
    <col min="837" max="837" width="46.88671875" bestFit="1" customWidth="1"/>
    <col min="838" max="838" width="39.33203125" bestFit="1" customWidth="1"/>
    <col min="839" max="839" width="255.77734375" bestFit="1" customWidth="1"/>
    <col min="840" max="840" width="49.6640625" bestFit="1" customWidth="1"/>
    <col min="841" max="841" width="98.21875" bestFit="1" customWidth="1"/>
    <col min="842" max="842" width="63.77734375" bestFit="1" customWidth="1"/>
    <col min="843" max="843" width="34.44140625" bestFit="1" customWidth="1"/>
    <col min="844" max="844" width="59.6640625" bestFit="1" customWidth="1"/>
    <col min="845" max="845" width="27.21875" bestFit="1" customWidth="1"/>
    <col min="846" max="846" width="25.6640625" bestFit="1" customWidth="1"/>
    <col min="847" max="847" width="96.44140625" bestFit="1" customWidth="1"/>
    <col min="848" max="848" width="51.109375" bestFit="1" customWidth="1"/>
    <col min="849" max="849" width="183.5546875" bestFit="1" customWidth="1"/>
    <col min="850" max="850" width="40.109375" bestFit="1" customWidth="1"/>
    <col min="851" max="851" width="136.5546875" bestFit="1" customWidth="1"/>
    <col min="852" max="852" width="97.5546875" bestFit="1" customWidth="1"/>
    <col min="853" max="853" width="97.44140625" bestFit="1" customWidth="1"/>
    <col min="854" max="854" width="174.5546875" bestFit="1" customWidth="1"/>
    <col min="855" max="855" width="65.21875" bestFit="1" customWidth="1"/>
    <col min="856" max="856" width="132.77734375" bestFit="1" customWidth="1"/>
    <col min="857" max="857" width="68.109375" bestFit="1" customWidth="1"/>
    <col min="858" max="858" width="156.5546875" bestFit="1" customWidth="1"/>
    <col min="859" max="859" width="154.5546875" bestFit="1" customWidth="1"/>
    <col min="860" max="860" width="114.21875" bestFit="1" customWidth="1"/>
    <col min="861" max="861" width="126" bestFit="1" customWidth="1"/>
    <col min="862" max="862" width="50.77734375" bestFit="1" customWidth="1"/>
    <col min="863" max="863" width="48.109375" bestFit="1" customWidth="1"/>
    <col min="864" max="864" width="52.88671875" bestFit="1" customWidth="1"/>
    <col min="865" max="865" width="89.88671875" bestFit="1" customWidth="1"/>
    <col min="866" max="866" width="159.21875" bestFit="1" customWidth="1"/>
    <col min="867" max="867" width="56.88671875" bestFit="1" customWidth="1"/>
    <col min="868" max="868" width="46.5546875" bestFit="1" customWidth="1"/>
    <col min="869" max="869" width="60" bestFit="1" customWidth="1"/>
    <col min="870" max="870" width="44.21875" bestFit="1" customWidth="1"/>
    <col min="871" max="871" width="46.77734375" bestFit="1" customWidth="1"/>
    <col min="872" max="872" width="61.6640625" bestFit="1" customWidth="1"/>
    <col min="873" max="873" width="106.6640625" bestFit="1" customWidth="1"/>
    <col min="874" max="874" width="60.33203125" bestFit="1" customWidth="1"/>
    <col min="875" max="875" width="146.21875" bestFit="1" customWidth="1"/>
    <col min="876" max="876" width="156" bestFit="1" customWidth="1"/>
    <col min="877" max="877" width="158.5546875" bestFit="1" customWidth="1"/>
    <col min="878" max="878" width="92.33203125" bestFit="1" customWidth="1"/>
    <col min="879" max="879" width="96" bestFit="1" customWidth="1"/>
    <col min="880" max="881" width="157.109375" bestFit="1" customWidth="1"/>
    <col min="882" max="882" width="56.88671875" bestFit="1" customWidth="1"/>
    <col min="883" max="883" width="152.88671875" bestFit="1" customWidth="1"/>
    <col min="884" max="884" width="107.21875" bestFit="1" customWidth="1"/>
    <col min="885" max="885" width="149.88671875" bestFit="1" customWidth="1"/>
    <col min="886" max="886" width="138.21875" bestFit="1" customWidth="1"/>
    <col min="887" max="887" width="161.6640625" bestFit="1" customWidth="1"/>
    <col min="888" max="889" width="45" bestFit="1" customWidth="1"/>
    <col min="890" max="890" width="152.6640625" bestFit="1" customWidth="1"/>
    <col min="891" max="891" width="147.21875" bestFit="1" customWidth="1"/>
    <col min="892" max="892" width="37.5546875" bestFit="1" customWidth="1"/>
    <col min="893" max="893" width="39.88671875" bestFit="1" customWidth="1"/>
    <col min="894" max="894" width="135.5546875" bestFit="1" customWidth="1"/>
    <col min="895" max="895" width="139.77734375" bestFit="1" customWidth="1"/>
    <col min="896" max="896" width="59.21875" bestFit="1" customWidth="1"/>
    <col min="897" max="897" width="175.21875" bestFit="1" customWidth="1"/>
    <col min="898" max="898" width="164.109375" bestFit="1" customWidth="1"/>
    <col min="899" max="899" width="172.109375" bestFit="1" customWidth="1"/>
    <col min="900" max="900" width="121.6640625" bestFit="1" customWidth="1"/>
    <col min="901" max="901" width="64.77734375" bestFit="1" customWidth="1"/>
    <col min="902" max="902" width="133" bestFit="1" customWidth="1"/>
    <col min="903" max="903" width="152" bestFit="1" customWidth="1"/>
    <col min="904" max="904" width="100" bestFit="1" customWidth="1"/>
    <col min="905" max="905" width="95.6640625" bestFit="1" customWidth="1"/>
    <col min="906" max="906" width="87.88671875" bestFit="1" customWidth="1"/>
    <col min="907" max="907" width="117.21875" bestFit="1" customWidth="1"/>
    <col min="908" max="908" width="120.109375" bestFit="1" customWidth="1"/>
    <col min="909" max="909" width="115.21875" bestFit="1" customWidth="1"/>
    <col min="910" max="910" width="116.5546875" bestFit="1" customWidth="1"/>
    <col min="911" max="911" width="112.21875" bestFit="1" customWidth="1"/>
    <col min="912" max="912" width="62.21875" bestFit="1" customWidth="1"/>
    <col min="913" max="913" width="85.44140625" bestFit="1" customWidth="1"/>
    <col min="914" max="914" width="78" bestFit="1" customWidth="1"/>
    <col min="915" max="915" width="59.109375" bestFit="1" customWidth="1"/>
    <col min="916" max="916" width="213.6640625" bestFit="1" customWidth="1"/>
    <col min="917" max="917" width="121.33203125" bestFit="1" customWidth="1"/>
    <col min="918" max="918" width="215.88671875" bestFit="1" customWidth="1"/>
    <col min="919" max="919" width="113.44140625" bestFit="1" customWidth="1"/>
    <col min="920" max="920" width="74.33203125" bestFit="1" customWidth="1"/>
    <col min="921" max="921" width="124.33203125" bestFit="1" customWidth="1"/>
    <col min="922" max="922" width="67.109375" bestFit="1" customWidth="1"/>
    <col min="923" max="923" width="35" bestFit="1" customWidth="1"/>
    <col min="924" max="924" width="39.77734375" bestFit="1" customWidth="1"/>
    <col min="925" max="925" width="48.88671875" bestFit="1" customWidth="1"/>
    <col min="926" max="926" width="55.21875" bestFit="1" customWidth="1"/>
    <col min="927" max="927" width="79.77734375" bestFit="1" customWidth="1"/>
    <col min="928" max="928" width="35.88671875" bestFit="1" customWidth="1"/>
    <col min="929" max="929" width="48.6640625" bestFit="1" customWidth="1"/>
    <col min="930" max="930" width="72.5546875" bestFit="1" customWidth="1"/>
    <col min="931" max="931" width="61.33203125" bestFit="1" customWidth="1"/>
    <col min="932" max="932" width="52.109375" bestFit="1" customWidth="1"/>
    <col min="933" max="933" width="95.77734375" bestFit="1" customWidth="1"/>
    <col min="934" max="934" width="60" bestFit="1" customWidth="1"/>
    <col min="935" max="935" width="93.88671875" bestFit="1" customWidth="1"/>
    <col min="936" max="936" width="38.21875" bestFit="1" customWidth="1"/>
    <col min="937" max="937" width="104.77734375" bestFit="1" customWidth="1"/>
    <col min="938" max="938" width="88.6640625" bestFit="1" customWidth="1"/>
    <col min="939" max="939" width="83.77734375" bestFit="1" customWidth="1"/>
    <col min="940" max="940" width="76.5546875" bestFit="1" customWidth="1"/>
    <col min="941" max="941" width="123" bestFit="1" customWidth="1"/>
    <col min="942" max="942" width="83.5546875" bestFit="1" customWidth="1"/>
    <col min="943" max="943" width="105.77734375" bestFit="1" customWidth="1"/>
    <col min="944" max="944" width="109.44140625" bestFit="1" customWidth="1"/>
    <col min="945" max="945" width="97.44140625" bestFit="1" customWidth="1"/>
    <col min="946" max="946" width="161.33203125" bestFit="1" customWidth="1"/>
    <col min="947" max="947" width="155.5546875" bestFit="1" customWidth="1"/>
    <col min="948" max="948" width="141.6640625" bestFit="1" customWidth="1"/>
    <col min="949" max="949" width="109.5546875" bestFit="1" customWidth="1"/>
    <col min="950" max="950" width="177.88671875" bestFit="1" customWidth="1"/>
    <col min="951" max="951" width="177.77734375" bestFit="1" customWidth="1"/>
    <col min="952" max="952" width="179.5546875" bestFit="1" customWidth="1"/>
    <col min="953" max="953" width="151.109375" bestFit="1" customWidth="1"/>
    <col min="954" max="954" width="138" bestFit="1" customWidth="1"/>
    <col min="955" max="955" width="156.44140625" bestFit="1" customWidth="1"/>
    <col min="956" max="956" width="152.21875" bestFit="1" customWidth="1"/>
    <col min="957" max="957" width="159.44140625" bestFit="1" customWidth="1"/>
    <col min="958" max="958" width="181.77734375" bestFit="1" customWidth="1"/>
    <col min="959" max="959" width="176" bestFit="1" customWidth="1"/>
    <col min="960" max="960" width="175.21875" bestFit="1" customWidth="1"/>
    <col min="961" max="961" width="180" bestFit="1" customWidth="1"/>
    <col min="962" max="962" width="164.21875" bestFit="1" customWidth="1"/>
    <col min="963" max="963" width="181" bestFit="1" customWidth="1"/>
    <col min="964" max="964" width="182.44140625" bestFit="1" customWidth="1"/>
    <col min="965" max="965" width="176.5546875" bestFit="1" customWidth="1"/>
    <col min="966" max="966" width="126.33203125" bestFit="1" customWidth="1"/>
    <col min="967" max="967" width="108.6640625" bestFit="1" customWidth="1"/>
    <col min="968" max="968" width="60.5546875" bestFit="1" customWidth="1"/>
    <col min="969" max="969" width="81.88671875" bestFit="1" customWidth="1"/>
    <col min="970" max="970" width="121.44140625" bestFit="1" customWidth="1"/>
    <col min="971" max="971" width="53.109375" bestFit="1" customWidth="1"/>
    <col min="972" max="972" width="53.5546875" bestFit="1" customWidth="1"/>
    <col min="973" max="973" width="130.88671875" bestFit="1" customWidth="1"/>
    <col min="974" max="974" width="113.44140625" bestFit="1" customWidth="1"/>
    <col min="975" max="975" width="88.44140625" bestFit="1" customWidth="1"/>
    <col min="976" max="976" width="23.33203125" bestFit="1" customWidth="1"/>
    <col min="977" max="977" width="86" bestFit="1" customWidth="1"/>
    <col min="978" max="978" width="69.44140625" bestFit="1" customWidth="1"/>
    <col min="979" max="979" width="130.109375" bestFit="1" customWidth="1"/>
    <col min="980" max="980" width="51.6640625" bestFit="1" customWidth="1"/>
    <col min="981" max="981" width="143.109375" bestFit="1" customWidth="1"/>
    <col min="982" max="982" width="75.5546875" bestFit="1" customWidth="1"/>
    <col min="983" max="983" width="137" bestFit="1" customWidth="1"/>
    <col min="984" max="984" width="131.44140625" bestFit="1" customWidth="1"/>
    <col min="985" max="985" width="132.6640625" bestFit="1" customWidth="1"/>
    <col min="986" max="986" width="117.44140625" bestFit="1" customWidth="1"/>
    <col min="987" max="987" width="120.33203125" bestFit="1" customWidth="1"/>
    <col min="988" max="988" width="74.109375" bestFit="1" customWidth="1"/>
    <col min="989" max="989" width="85.77734375" bestFit="1" customWidth="1"/>
    <col min="990" max="990" width="83.6640625" bestFit="1" customWidth="1"/>
    <col min="991" max="991" width="100.109375" bestFit="1" customWidth="1"/>
    <col min="992" max="993" width="98.5546875" bestFit="1" customWidth="1"/>
    <col min="994" max="994" width="111.21875" bestFit="1" customWidth="1"/>
    <col min="995" max="995" width="115.21875" bestFit="1" customWidth="1"/>
    <col min="996" max="996" width="113.44140625" bestFit="1" customWidth="1"/>
    <col min="997" max="997" width="130.5546875" bestFit="1" customWidth="1"/>
    <col min="998" max="998" width="130" bestFit="1" customWidth="1"/>
    <col min="999" max="999" width="130.88671875" bestFit="1" customWidth="1"/>
    <col min="1000" max="1000" width="146.5546875" bestFit="1" customWidth="1"/>
    <col min="1001" max="1002" width="144.77734375" bestFit="1" customWidth="1"/>
    <col min="1003" max="1003" width="169.5546875" bestFit="1" customWidth="1"/>
    <col min="1004" max="1004" width="164.109375" bestFit="1" customWidth="1"/>
    <col min="1005" max="1005" width="166.88671875" bestFit="1" customWidth="1"/>
    <col min="1006" max="1006" width="158" bestFit="1" customWidth="1"/>
    <col min="1007" max="1007" width="170.88671875" bestFit="1" customWidth="1"/>
    <col min="1008" max="1008" width="153.6640625" bestFit="1" customWidth="1"/>
    <col min="1009" max="1009" width="95" bestFit="1" customWidth="1"/>
    <col min="1010" max="1010" width="123.109375" bestFit="1" customWidth="1"/>
    <col min="1011" max="1011" width="206.33203125" bestFit="1" customWidth="1"/>
    <col min="1012" max="1012" width="175.33203125" bestFit="1" customWidth="1"/>
    <col min="1013" max="1013" width="182.88671875" bestFit="1" customWidth="1"/>
    <col min="1014" max="1014" width="151.109375" bestFit="1" customWidth="1"/>
    <col min="1015" max="1015" width="147.88671875" bestFit="1" customWidth="1"/>
    <col min="1016" max="1016" width="90.109375" bestFit="1" customWidth="1"/>
    <col min="1017" max="1017" width="146.77734375" bestFit="1" customWidth="1"/>
    <col min="1018" max="1018" width="101.109375" bestFit="1" customWidth="1"/>
    <col min="1019" max="1019" width="155.109375" bestFit="1" customWidth="1"/>
    <col min="1020" max="1020" width="140.5546875" bestFit="1" customWidth="1"/>
    <col min="1021" max="1021" width="147.44140625" bestFit="1" customWidth="1"/>
    <col min="1022" max="1022" width="86.77734375" bestFit="1" customWidth="1"/>
    <col min="1023" max="1023" width="100.44140625" bestFit="1" customWidth="1"/>
    <col min="1024" max="1024" width="175.5546875" bestFit="1" customWidth="1"/>
    <col min="1025" max="1025" width="126.5546875" bestFit="1" customWidth="1"/>
    <col min="1026" max="1026" width="183.88671875" bestFit="1" customWidth="1"/>
    <col min="1027" max="1027" width="152" bestFit="1" customWidth="1"/>
    <col min="1028" max="1028" width="139" bestFit="1" customWidth="1"/>
    <col min="1029" max="1029" width="104.5546875" bestFit="1" customWidth="1"/>
    <col min="1030" max="1030" width="105.109375" bestFit="1" customWidth="1"/>
    <col min="1031" max="1031" width="139.6640625" bestFit="1" customWidth="1"/>
    <col min="1032" max="1032" width="89.33203125" bestFit="1" customWidth="1"/>
    <col min="1033" max="1033" width="85.21875" bestFit="1" customWidth="1"/>
    <col min="1034" max="1034" width="89.33203125" bestFit="1" customWidth="1"/>
    <col min="1035" max="1035" width="85.21875" bestFit="1" customWidth="1"/>
    <col min="1036" max="1036" width="131.6640625" bestFit="1" customWidth="1"/>
    <col min="1037" max="1037" width="54.44140625" bestFit="1" customWidth="1"/>
    <col min="1038" max="1038" width="97.109375" bestFit="1" customWidth="1"/>
    <col min="1039" max="1039" width="95" bestFit="1" customWidth="1"/>
    <col min="1040" max="1040" width="92.109375" bestFit="1" customWidth="1"/>
    <col min="1041" max="1041" width="109" bestFit="1" customWidth="1"/>
    <col min="1042" max="1042" width="106.88671875" bestFit="1" customWidth="1"/>
    <col min="1043" max="1043" width="100.6640625" bestFit="1" customWidth="1"/>
    <col min="1044" max="1044" width="114.21875" bestFit="1" customWidth="1"/>
    <col min="1045" max="1045" width="113.21875" bestFit="1" customWidth="1"/>
    <col min="1046" max="1046" width="114.77734375" bestFit="1" customWidth="1"/>
    <col min="1047" max="1047" width="92.6640625" bestFit="1" customWidth="1"/>
    <col min="1048" max="1048" width="94.6640625" bestFit="1" customWidth="1"/>
    <col min="1049" max="1049" width="94.33203125" bestFit="1" customWidth="1"/>
    <col min="1050" max="1050" width="98.109375" bestFit="1" customWidth="1"/>
    <col min="1051" max="1051" width="97.5546875" bestFit="1" customWidth="1"/>
    <col min="1052" max="1052" width="101" bestFit="1" customWidth="1"/>
    <col min="1053" max="1053" width="57" bestFit="1" customWidth="1"/>
    <col min="1054" max="1054" width="139.21875" bestFit="1" customWidth="1"/>
    <col min="1055" max="1055" width="139.33203125" bestFit="1" customWidth="1"/>
    <col min="1056" max="1056" width="143.109375" bestFit="1" customWidth="1"/>
    <col min="1057" max="1057" width="101.33203125" bestFit="1" customWidth="1"/>
    <col min="1058" max="1058" width="70.6640625" bestFit="1" customWidth="1"/>
    <col min="1059" max="1059" width="69.77734375" bestFit="1" customWidth="1"/>
    <col min="1060" max="1060" width="57" bestFit="1" customWidth="1"/>
    <col min="1061" max="1061" width="55.33203125" bestFit="1" customWidth="1"/>
    <col min="1062" max="1062" width="183.6640625" bestFit="1" customWidth="1"/>
    <col min="1063" max="1063" width="39.88671875" bestFit="1" customWidth="1"/>
    <col min="1064" max="1064" width="102.33203125" bestFit="1" customWidth="1"/>
    <col min="1065" max="1065" width="101.33203125" bestFit="1" customWidth="1"/>
    <col min="1066" max="1066" width="42.21875" bestFit="1" customWidth="1"/>
    <col min="1067" max="1067" width="61.77734375" bestFit="1" customWidth="1"/>
    <col min="1068" max="1068" width="49.88671875" bestFit="1" customWidth="1"/>
    <col min="1069" max="1069" width="87.5546875" bestFit="1" customWidth="1"/>
    <col min="1070" max="1070" width="82.33203125" bestFit="1" customWidth="1"/>
    <col min="1071" max="1071" width="47.88671875" bestFit="1" customWidth="1"/>
    <col min="1072" max="1073" width="46.21875" bestFit="1" customWidth="1"/>
    <col min="1074" max="1074" width="92.44140625" bestFit="1" customWidth="1"/>
    <col min="1075" max="1076" width="84.44140625" bestFit="1" customWidth="1"/>
    <col min="1077" max="1077" width="83.44140625" bestFit="1" customWidth="1"/>
    <col min="1078" max="1078" width="112.44140625" bestFit="1" customWidth="1"/>
    <col min="1079" max="1079" width="83.6640625" bestFit="1" customWidth="1"/>
    <col min="1080" max="1080" width="155.5546875" bestFit="1" customWidth="1"/>
    <col min="1081" max="1081" width="122.44140625" bestFit="1" customWidth="1"/>
    <col min="1082" max="1082" width="161.6640625" bestFit="1" customWidth="1"/>
    <col min="1083" max="1083" width="93.6640625" bestFit="1" customWidth="1"/>
    <col min="1084" max="1084" width="107" bestFit="1" customWidth="1"/>
    <col min="1085" max="1085" width="101.44140625" bestFit="1" customWidth="1"/>
    <col min="1086" max="1086" width="98.21875" bestFit="1" customWidth="1"/>
    <col min="1087" max="1087" width="111.33203125" bestFit="1" customWidth="1"/>
    <col min="1088" max="1088" width="92.33203125" bestFit="1" customWidth="1"/>
    <col min="1089" max="1089" width="115.21875" bestFit="1" customWidth="1"/>
    <col min="1090" max="1090" width="106" bestFit="1" customWidth="1"/>
    <col min="1091" max="1091" width="145.44140625" bestFit="1" customWidth="1"/>
    <col min="1092" max="1092" width="166.88671875" bestFit="1" customWidth="1"/>
    <col min="1093" max="1093" width="134.77734375" bestFit="1" customWidth="1"/>
    <col min="1094" max="1094" width="156.109375" bestFit="1" customWidth="1"/>
    <col min="1095" max="1095" width="69.88671875" bestFit="1" customWidth="1"/>
    <col min="1096" max="1096" width="148.109375" bestFit="1" customWidth="1"/>
    <col min="1097" max="1097" width="164" bestFit="1" customWidth="1"/>
    <col min="1098" max="1098" width="101.21875" bestFit="1" customWidth="1"/>
    <col min="1099" max="1099" width="55.77734375" bestFit="1" customWidth="1"/>
    <col min="1100" max="1100" width="90.44140625" bestFit="1" customWidth="1"/>
    <col min="1101" max="1101" width="75" bestFit="1" customWidth="1"/>
    <col min="1102" max="1102" width="131.44140625" bestFit="1" customWidth="1"/>
    <col min="1103" max="1103" width="176.88671875" bestFit="1" customWidth="1"/>
    <col min="1104" max="1104" width="171.77734375" bestFit="1" customWidth="1"/>
    <col min="1105" max="1105" width="177.88671875" bestFit="1" customWidth="1"/>
    <col min="1106" max="1106" width="119.6640625" bestFit="1" customWidth="1"/>
    <col min="1107" max="1107" width="155.33203125" bestFit="1" customWidth="1"/>
    <col min="1108" max="1108" width="123.77734375" bestFit="1" customWidth="1"/>
    <col min="1109" max="1109" width="159.44140625" bestFit="1" customWidth="1"/>
    <col min="1110" max="1110" width="82.21875" bestFit="1" customWidth="1"/>
    <col min="1111" max="1111" width="86.21875" bestFit="1" customWidth="1"/>
    <col min="1112" max="1112" width="75.77734375" bestFit="1" customWidth="1"/>
    <col min="1113" max="1113" width="97.88671875" bestFit="1" customWidth="1"/>
    <col min="1114" max="1114" width="94.88671875" bestFit="1" customWidth="1"/>
    <col min="1115" max="1115" width="82.109375" bestFit="1" customWidth="1"/>
    <col min="1116" max="1116" width="106.44140625" bestFit="1" customWidth="1"/>
    <col min="1117" max="1117" width="82.44140625" bestFit="1" customWidth="1"/>
    <col min="1118" max="1118" width="74.88671875" bestFit="1" customWidth="1"/>
    <col min="1119" max="1119" width="110.77734375" bestFit="1" customWidth="1"/>
    <col min="1120" max="1120" width="170.44140625" bestFit="1" customWidth="1"/>
    <col min="1121" max="1122" width="126" bestFit="1" customWidth="1"/>
    <col min="1123" max="1123" width="159.77734375" bestFit="1" customWidth="1"/>
    <col min="1124" max="1124" width="169.109375" bestFit="1" customWidth="1"/>
    <col min="1125" max="1125" width="175.88671875" bestFit="1" customWidth="1"/>
    <col min="1126" max="1126" width="157.5546875" bestFit="1" customWidth="1"/>
    <col min="1127" max="1127" width="151.6640625" bestFit="1" customWidth="1"/>
    <col min="1128" max="1128" width="179" bestFit="1" customWidth="1"/>
    <col min="1129" max="1129" width="158.88671875" bestFit="1" customWidth="1"/>
    <col min="1130" max="1130" width="135.77734375" bestFit="1" customWidth="1"/>
    <col min="1131" max="1131" width="84.88671875" bestFit="1" customWidth="1"/>
    <col min="1132" max="1132" width="165.6640625" bestFit="1" customWidth="1"/>
    <col min="1133" max="1133" width="49.21875" bestFit="1" customWidth="1"/>
    <col min="1134" max="1134" width="47.88671875" bestFit="1" customWidth="1"/>
    <col min="1135" max="1135" width="48.88671875" bestFit="1" customWidth="1"/>
    <col min="1136" max="1136" width="48.109375" bestFit="1" customWidth="1"/>
    <col min="1137" max="1137" width="76.88671875" bestFit="1" customWidth="1"/>
    <col min="1138" max="1138" width="63.5546875" bestFit="1" customWidth="1"/>
    <col min="1139" max="1139" width="49.5546875" bestFit="1" customWidth="1"/>
    <col min="1140" max="1140" width="150.6640625" bestFit="1" customWidth="1"/>
    <col min="1141" max="1141" width="155.88671875" bestFit="1" customWidth="1"/>
    <col min="1142" max="1142" width="70" bestFit="1" customWidth="1"/>
    <col min="1143" max="1143" width="140.77734375" bestFit="1" customWidth="1"/>
    <col min="1144" max="1144" width="142.6640625" bestFit="1" customWidth="1"/>
    <col min="1145" max="1145" width="142.88671875" bestFit="1" customWidth="1"/>
    <col min="1146" max="1146" width="159" bestFit="1" customWidth="1"/>
    <col min="1147" max="1147" width="173.5546875" bestFit="1" customWidth="1"/>
    <col min="1148" max="1148" width="153.21875" bestFit="1" customWidth="1"/>
    <col min="1149" max="1149" width="154.44140625" bestFit="1" customWidth="1"/>
    <col min="1150" max="1150" width="152.88671875" bestFit="1" customWidth="1"/>
    <col min="1151" max="1151" width="185.5546875" bestFit="1" customWidth="1"/>
    <col min="1152" max="1152" width="73.77734375" bestFit="1" customWidth="1"/>
    <col min="1153" max="1153" width="143" bestFit="1" customWidth="1"/>
    <col min="1154" max="1154" width="171.109375" bestFit="1" customWidth="1"/>
    <col min="1155" max="1155" width="195.5546875" bestFit="1" customWidth="1"/>
    <col min="1156" max="1156" width="102" bestFit="1" customWidth="1"/>
    <col min="1157" max="1157" width="118" bestFit="1" customWidth="1"/>
    <col min="1158" max="1158" width="37" bestFit="1" customWidth="1"/>
    <col min="1159" max="1159" width="65.6640625" bestFit="1" customWidth="1"/>
    <col min="1160" max="1160" width="24.109375" bestFit="1" customWidth="1"/>
    <col min="1161" max="1161" width="43.6640625" bestFit="1" customWidth="1"/>
    <col min="1162" max="1162" width="67.5546875" bestFit="1" customWidth="1"/>
    <col min="1163" max="1163" width="71.88671875" bestFit="1" customWidth="1"/>
    <col min="1164" max="1164" width="72.77734375" bestFit="1" customWidth="1"/>
    <col min="1165" max="1165" width="71.44140625" bestFit="1" customWidth="1"/>
    <col min="1166" max="1166" width="70.33203125" bestFit="1" customWidth="1"/>
    <col min="1167" max="1167" width="83.33203125" bestFit="1" customWidth="1"/>
    <col min="1168" max="1168" width="80.33203125" bestFit="1" customWidth="1"/>
    <col min="1169" max="1169" width="87.88671875" bestFit="1" customWidth="1"/>
    <col min="1170" max="1170" width="94.5546875" bestFit="1" customWidth="1"/>
    <col min="1171" max="1171" width="172.6640625" bestFit="1" customWidth="1"/>
    <col min="1172" max="1172" width="31.88671875" bestFit="1" customWidth="1"/>
    <col min="1173" max="1173" width="62.88671875" bestFit="1" customWidth="1"/>
    <col min="1174" max="1174" width="65.109375" bestFit="1" customWidth="1"/>
    <col min="1175" max="1175" width="81.6640625" bestFit="1" customWidth="1"/>
    <col min="1176" max="1176" width="92.77734375" bestFit="1" customWidth="1"/>
    <col min="1177" max="1177" width="133.77734375" bestFit="1" customWidth="1"/>
    <col min="1178" max="1178" width="181.6640625" bestFit="1" customWidth="1"/>
    <col min="1179" max="1179" width="150.109375" bestFit="1" customWidth="1"/>
    <col min="1180" max="1180" width="86.21875" bestFit="1" customWidth="1"/>
    <col min="1181" max="1181" width="47.6640625" bestFit="1" customWidth="1"/>
    <col min="1182" max="1182" width="73.88671875" bestFit="1" customWidth="1"/>
    <col min="1183" max="1183" width="136.44140625" bestFit="1" customWidth="1"/>
    <col min="1184" max="1184" width="155" bestFit="1" customWidth="1"/>
    <col min="1185" max="1185" width="184.109375" bestFit="1" customWidth="1"/>
    <col min="1186" max="1186" width="188.88671875" bestFit="1" customWidth="1"/>
    <col min="1187" max="1187" width="166.21875" bestFit="1" customWidth="1"/>
    <col min="1188" max="1188" width="166.88671875" bestFit="1" customWidth="1"/>
    <col min="1189" max="1189" width="170" bestFit="1" customWidth="1"/>
    <col min="1190" max="1190" width="152" bestFit="1" customWidth="1"/>
    <col min="1191" max="1191" width="176.109375" bestFit="1" customWidth="1"/>
    <col min="1192" max="1192" width="154.33203125" bestFit="1" customWidth="1"/>
    <col min="1193" max="1193" width="174" bestFit="1" customWidth="1"/>
    <col min="1194" max="1194" width="171.21875" bestFit="1" customWidth="1"/>
    <col min="1195" max="1195" width="54" bestFit="1" customWidth="1"/>
    <col min="1196" max="1196" width="71.21875" bestFit="1" customWidth="1"/>
    <col min="1197" max="1197" width="169.77734375" bestFit="1" customWidth="1"/>
    <col min="1198" max="1198" width="175.5546875" bestFit="1" customWidth="1"/>
    <col min="1199" max="1199" width="176.44140625" bestFit="1" customWidth="1"/>
    <col min="1200" max="1200" width="184.88671875" bestFit="1" customWidth="1"/>
    <col min="1201" max="1201" width="77.33203125" bestFit="1" customWidth="1"/>
    <col min="1202" max="1202" width="215.88671875" bestFit="1" customWidth="1"/>
    <col min="1203" max="1203" width="151.44140625" bestFit="1" customWidth="1"/>
    <col min="1204" max="1204" width="152.21875" bestFit="1" customWidth="1"/>
    <col min="1205" max="1205" width="145.6640625" bestFit="1" customWidth="1"/>
    <col min="1206" max="1206" width="168" bestFit="1" customWidth="1"/>
    <col min="1207" max="1207" width="168.109375" bestFit="1" customWidth="1"/>
    <col min="1208" max="1208" width="148.21875" bestFit="1" customWidth="1"/>
    <col min="1209" max="1209" width="176.5546875" bestFit="1" customWidth="1"/>
    <col min="1210" max="1210" width="153.6640625" bestFit="1" customWidth="1"/>
    <col min="1211" max="1211" width="176.6640625" bestFit="1" customWidth="1"/>
    <col min="1212" max="1212" width="71.44140625" bestFit="1" customWidth="1"/>
    <col min="1213" max="1213" width="70.88671875" bestFit="1" customWidth="1"/>
    <col min="1214" max="1214" width="169.5546875" bestFit="1" customWidth="1"/>
    <col min="1215" max="1215" width="71.5546875" bestFit="1" customWidth="1"/>
    <col min="1216" max="1216" width="157.44140625" bestFit="1" customWidth="1"/>
    <col min="1217" max="1217" width="72.6640625" bestFit="1" customWidth="1"/>
    <col min="1218" max="1218" width="71.5546875" bestFit="1" customWidth="1"/>
    <col min="1219" max="1219" width="87.88671875" bestFit="1" customWidth="1"/>
    <col min="1220" max="1220" width="57.77734375" bestFit="1" customWidth="1"/>
    <col min="1221" max="1221" width="71.21875" bestFit="1" customWidth="1"/>
    <col min="1222" max="1222" width="90.21875" bestFit="1" customWidth="1"/>
    <col min="1223" max="1223" width="62.21875" bestFit="1" customWidth="1"/>
    <col min="1224" max="1224" width="36.109375" bestFit="1" customWidth="1"/>
    <col min="1225" max="1225" width="65.44140625" bestFit="1" customWidth="1"/>
    <col min="1226" max="1226" width="43" bestFit="1" customWidth="1"/>
    <col min="1227" max="1227" width="128.44140625" bestFit="1" customWidth="1"/>
    <col min="1228" max="1228" width="69.109375" bestFit="1" customWidth="1"/>
    <col min="1229" max="1229" width="91.44140625" bestFit="1" customWidth="1"/>
    <col min="1230" max="1230" width="102.77734375" bestFit="1" customWidth="1"/>
    <col min="1231" max="1231" width="182.88671875" bestFit="1" customWidth="1"/>
    <col min="1232" max="1232" width="110.21875" bestFit="1" customWidth="1"/>
    <col min="1233" max="1233" width="175.6640625" bestFit="1" customWidth="1"/>
    <col min="1234" max="1234" width="197.109375" bestFit="1" customWidth="1"/>
    <col min="1235" max="1235" width="91.88671875" bestFit="1" customWidth="1"/>
    <col min="1236" max="1236" width="214.6640625" bestFit="1" customWidth="1"/>
    <col min="1237" max="1237" width="77.88671875" bestFit="1" customWidth="1"/>
    <col min="1238" max="1238" width="156" bestFit="1" customWidth="1"/>
    <col min="1239" max="1239" width="167.88671875" bestFit="1" customWidth="1"/>
    <col min="1240" max="1240" width="65.21875" bestFit="1" customWidth="1"/>
    <col min="1241" max="1241" width="72.33203125" bestFit="1" customWidth="1"/>
    <col min="1242" max="1243" width="74" bestFit="1" customWidth="1"/>
    <col min="1244" max="1244" width="63" bestFit="1" customWidth="1"/>
    <col min="1245" max="1245" width="64.21875" bestFit="1" customWidth="1"/>
    <col min="1246" max="1246" width="64.5546875" bestFit="1" customWidth="1"/>
    <col min="1247" max="1247" width="85.6640625" bestFit="1" customWidth="1"/>
    <col min="1248" max="1248" width="147" bestFit="1" customWidth="1"/>
    <col min="1249" max="1249" width="176.88671875" bestFit="1" customWidth="1"/>
    <col min="1250" max="1250" width="176.33203125" bestFit="1" customWidth="1"/>
    <col min="1251" max="1251" width="110.5546875" bestFit="1" customWidth="1"/>
    <col min="1252" max="1252" width="120.77734375" bestFit="1" customWidth="1"/>
    <col min="1253" max="1253" width="108.5546875" bestFit="1" customWidth="1"/>
    <col min="1254" max="1254" width="132" bestFit="1" customWidth="1"/>
    <col min="1255" max="1255" width="133.33203125" bestFit="1" customWidth="1"/>
    <col min="1256" max="1256" width="108.33203125" bestFit="1" customWidth="1"/>
    <col min="1257" max="1257" width="140.21875" bestFit="1" customWidth="1"/>
    <col min="1258" max="1258" width="96.33203125" bestFit="1" customWidth="1"/>
    <col min="1259" max="1259" width="168" bestFit="1" customWidth="1"/>
    <col min="1260" max="1260" width="187.77734375" bestFit="1" customWidth="1"/>
    <col min="1261" max="1261" width="190.6640625" bestFit="1" customWidth="1"/>
    <col min="1262" max="1262" width="164.33203125" bestFit="1" customWidth="1"/>
    <col min="1263" max="1263" width="177" bestFit="1" customWidth="1"/>
    <col min="1264" max="1264" width="141.33203125" bestFit="1" customWidth="1"/>
    <col min="1265" max="1265" width="83.5546875" bestFit="1" customWidth="1"/>
    <col min="1266" max="1266" width="141.33203125" bestFit="1" customWidth="1"/>
    <col min="1267" max="1267" width="186.21875" bestFit="1" customWidth="1"/>
    <col min="1268" max="1268" width="185.21875" bestFit="1" customWidth="1"/>
    <col min="1269" max="1269" width="166.5546875" bestFit="1" customWidth="1"/>
    <col min="1270" max="1270" width="172.109375" bestFit="1" customWidth="1"/>
    <col min="1271" max="1271" width="174.33203125" bestFit="1" customWidth="1"/>
    <col min="1272" max="1272" width="178.5546875" bestFit="1" customWidth="1"/>
    <col min="1273" max="1273" width="165.33203125" bestFit="1" customWidth="1"/>
    <col min="1274" max="1274" width="173.88671875" bestFit="1" customWidth="1"/>
    <col min="1275" max="1275" width="134.33203125" bestFit="1" customWidth="1"/>
    <col min="1276" max="1276" width="174.5546875" bestFit="1" customWidth="1"/>
    <col min="1277" max="1277" width="146.109375" bestFit="1" customWidth="1"/>
    <col min="1278" max="1278" width="111.5546875" bestFit="1" customWidth="1"/>
    <col min="1279" max="1279" width="129.109375" bestFit="1" customWidth="1"/>
    <col min="1280" max="1280" width="182.6640625" bestFit="1" customWidth="1"/>
    <col min="1281" max="1281" width="97" bestFit="1" customWidth="1"/>
    <col min="1282" max="1282" width="155.88671875" bestFit="1" customWidth="1"/>
    <col min="1283" max="1283" width="136.44140625" bestFit="1" customWidth="1"/>
    <col min="1284" max="1284" width="181" bestFit="1" customWidth="1"/>
    <col min="1285" max="1285" width="40.44140625" bestFit="1" customWidth="1"/>
    <col min="1286" max="1286" width="159.6640625" bestFit="1" customWidth="1"/>
    <col min="1287" max="1287" width="148.21875" bestFit="1" customWidth="1"/>
    <col min="1288" max="1288" width="140.77734375" bestFit="1" customWidth="1"/>
    <col min="1289" max="1289" width="157.6640625" bestFit="1" customWidth="1"/>
    <col min="1290" max="1290" width="156" bestFit="1" customWidth="1"/>
    <col min="1291" max="1291" width="175.5546875" bestFit="1" customWidth="1"/>
    <col min="1292" max="1292" width="79.6640625" bestFit="1" customWidth="1"/>
    <col min="1293" max="1293" width="202.44140625" bestFit="1" customWidth="1"/>
    <col min="1294" max="1295" width="172.5546875" bestFit="1" customWidth="1"/>
    <col min="1296" max="1296" width="170.77734375" bestFit="1" customWidth="1"/>
    <col min="1297" max="1297" width="186.21875" bestFit="1" customWidth="1"/>
    <col min="1298" max="1298" width="98.6640625" bestFit="1" customWidth="1"/>
    <col min="1299" max="1299" width="155.109375" bestFit="1" customWidth="1"/>
    <col min="1300" max="1300" width="163.5546875" bestFit="1" customWidth="1"/>
    <col min="1301" max="1301" width="179.44140625" bestFit="1" customWidth="1"/>
    <col min="1302" max="1302" width="142.33203125" bestFit="1" customWidth="1"/>
    <col min="1303" max="1303" width="148.77734375" bestFit="1" customWidth="1"/>
    <col min="1304" max="1304" width="149.5546875" bestFit="1" customWidth="1"/>
    <col min="1305" max="1305" width="94.5546875" bestFit="1" customWidth="1"/>
    <col min="1306" max="1306" width="138.44140625" bestFit="1" customWidth="1"/>
    <col min="1307" max="1307" width="72.77734375" bestFit="1" customWidth="1"/>
    <col min="1308" max="1308" width="97.44140625" bestFit="1" customWidth="1"/>
    <col min="1309" max="1309" width="79.77734375" bestFit="1" customWidth="1"/>
    <col min="1310" max="1310" width="183.33203125" bestFit="1" customWidth="1"/>
    <col min="1311" max="1311" width="106.109375" bestFit="1" customWidth="1"/>
    <col min="1312" max="1312" width="178.33203125" bestFit="1" customWidth="1"/>
    <col min="1313" max="1313" width="102" bestFit="1" customWidth="1"/>
    <col min="1314" max="1314" width="85.88671875" bestFit="1" customWidth="1"/>
    <col min="1315" max="1315" width="126.44140625" bestFit="1" customWidth="1"/>
    <col min="1316" max="1316" width="133.77734375" bestFit="1" customWidth="1"/>
    <col min="1317" max="1317" width="159.5546875" bestFit="1" customWidth="1"/>
    <col min="1318" max="1318" width="86.21875" bestFit="1" customWidth="1"/>
    <col min="1319" max="1319" width="153.33203125" bestFit="1" customWidth="1"/>
    <col min="1320" max="1320" width="139.109375" bestFit="1" customWidth="1"/>
    <col min="1321" max="1321" width="114.5546875" bestFit="1" customWidth="1"/>
    <col min="1322" max="1322" width="92.5546875" bestFit="1" customWidth="1"/>
    <col min="1323" max="1323" width="176.77734375" bestFit="1" customWidth="1"/>
    <col min="1324" max="1324" width="94.6640625" bestFit="1" customWidth="1"/>
    <col min="1325" max="1325" width="76.33203125" bestFit="1" customWidth="1"/>
    <col min="1326" max="1326" width="70.77734375" bestFit="1" customWidth="1"/>
    <col min="1327" max="1327" width="134.6640625" bestFit="1" customWidth="1"/>
    <col min="1328" max="1328" width="112.77734375" bestFit="1" customWidth="1"/>
    <col min="1329" max="1329" width="129.88671875" bestFit="1" customWidth="1"/>
    <col min="1330" max="1330" width="96.109375" bestFit="1" customWidth="1"/>
    <col min="1331" max="1331" width="149.5546875" bestFit="1" customWidth="1"/>
    <col min="1332" max="1332" width="97.21875" bestFit="1" customWidth="1"/>
    <col min="1333" max="1333" width="178.21875" bestFit="1" customWidth="1"/>
    <col min="1334" max="1334" width="91.5546875" bestFit="1" customWidth="1"/>
    <col min="1335" max="1335" width="146.5546875" bestFit="1" customWidth="1"/>
    <col min="1336" max="1336" width="145.5546875" bestFit="1" customWidth="1"/>
    <col min="1337" max="1337" width="173.44140625" bestFit="1" customWidth="1"/>
    <col min="1338" max="1338" width="203.21875" bestFit="1" customWidth="1"/>
    <col min="1339" max="1339" width="156.44140625" bestFit="1" customWidth="1"/>
    <col min="1340" max="1340" width="97.77734375" bestFit="1" customWidth="1"/>
    <col min="1341" max="1341" width="119.77734375" bestFit="1" customWidth="1"/>
    <col min="1342" max="1342" width="10.88671875" bestFit="1" customWidth="1"/>
  </cols>
  <sheetData>
    <row r="3" spans="1:19" ht="18">
      <c r="A3" s="10" t="s">
        <v>13075</v>
      </c>
      <c r="C3" s="10" t="s">
        <v>13076</v>
      </c>
      <c r="E3" s="18" t="s">
        <v>13325</v>
      </c>
      <c r="G3" s="10" t="s">
        <v>13079</v>
      </c>
      <c r="I3" s="10" t="s">
        <v>13088</v>
      </c>
      <c r="K3" s="10" t="s">
        <v>13303</v>
      </c>
      <c r="S3" s="10" t="s">
        <v>13326</v>
      </c>
    </row>
    <row r="4" spans="1:19">
      <c r="A4" s="11">
        <v>4.0965846994535662</v>
      </c>
      <c r="C4" s="19">
        <v>7976911.2800000003</v>
      </c>
      <c r="E4" s="5">
        <v>210</v>
      </c>
      <c r="G4" s="5">
        <v>1194</v>
      </c>
      <c r="I4" s="5">
        <v>4578580.43</v>
      </c>
      <c r="K4" s="11">
        <v>121327208654.58</v>
      </c>
      <c r="S4" s="5">
        <v>1194</v>
      </c>
    </row>
    <row r="6" spans="1:19">
      <c r="A6">
        <v>1</v>
      </c>
      <c r="B6" t="s">
        <v>13328</v>
      </c>
      <c r="D6">
        <v>2</v>
      </c>
      <c r="E6" t="s">
        <v>13328</v>
      </c>
      <c r="H6">
        <v>3</v>
      </c>
      <c r="I6" t="s">
        <v>13328</v>
      </c>
    </row>
    <row r="7" spans="1:19" ht="18">
      <c r="A7" s="8" t="s">
        <v>13083</v>
      </c>
      <c r="B7" s="8"/>
      <c r="C7" s="9"/>
      <c r="D7" s="8" t="s">
        <v>13082</v>
      </c>
      <c r="E7" s="14"/>
      <c r="H7" s="8" t="s">
        <v>13085</v>
      </c>
      <c r="I7" s="14"/>
    </row>
    <row r="8" spans="1:19">
      <c r="A8" s="6" t="s">
        <v>13077</v>
      </c>
      <c r="B8" t="s">
        <v>13081</v>
      </c>
      <c r="D8" s="6" t="s">
        <v>2</v>
      </c>
      <c r="E8" t="s">
        <v>13080</v>
      </c>
      <c r="H8" s="6" t="s">
        <v>13077</v>
      </c>
      <c r="I8" t="s">
        <v>13084</v>
      </c>
    </row>
    <row r="9" spans="1:19">
      <c r="A9" s="7" t="s">
        <v>13135</v>
      </c>
      <c r="B9" s="5">
        <v>0.82</v>
      </c>
      <c r="D9" s="7" t="s">
        <v>13117</v>
      </c>
      <c r="E9" s="5">
        <v>52</v>
      </c>
      <c r="H9" s="7" t="s">
        <v>13117</v>
      </c>
      <c r="I9" s="5">
        <v>52</v>
      </c>
    </row>
    <row r="10" spans="1:19">
      <c r="A10" s="7" t="s">
        <v>13154</v>
      </c>
      <c r="B10" s="5">
        <v>0.875</v>
      </c>
      <c r="D10" s="7" t="s">
        <v>13096</v>
      </c>
      <c r="E10" s="5">
        <v>63</v>
      </c>
      <c r="H10" s="7" t="s">
        <v>13096</v>
      </c>
      <c r="I10" s="5">
        <v>63</v>
      </c>
    </row>
    <row r="11" spans="1:19">
      <c r="A11" s="7" t="s">
        <v>13212</v>
      </c>
      <c r="B11" s="5">
        <v>0.9</v>
      </c>
      <c r="D11" s="7" t="s">
        <v>13114</v>
      </c>
      <c r="E11" s="5">
        <v>68</v>
      </c>
      <c r="H11" s="7" t="s">
        <v>13114</v>
      </c>
      <c r="I11" s="5">
        <v>68</v>
      </c>
    </row>
    <row r="12" spans="1:19">
      <c r="A12" s="7" t="s">
        <v>13134</v>
      </c>
      <c r="B12" s="5">
        <v>0.9</v>
      </c>
      <c r="D12" s="7" t="s">
        <v>13112</v>
      </c>
      <c r="E12" s="5">
        <v>76</v>
      </c>
      <c r="H12" s="7" t="s">
        <v>13112</v>
      </c>
      <c r="I12" s="5">
        <v>76</v>
      </c>
    </row>
    <row r="13" spans="1:19">
      <c r="A13" s="7" t="s">
        <v>13125</v>
      </c>
      <c r="B13" s="5">
        <v>0.9</v>
      </c>
      <c r="D13" s="7" t="s">
        <v>13093</v>
      </c>
      <c r="E13" s="5">
        <v>233</v>
      </c>
      <c r="H13" s="7" t="s">
        <v>13093</v>
      </c>
      <c r="I13" s="5">
        <v>233</v>
      </c>
    </row>
    <row r="14" spans="1:19">
      <c r="A14" s="7" t="s">
        <v>13078</v>
      </c>
      <c r="B14" s="5">
        <v>0.88375000000000004</v>
      </c>
      <c r="D14" s="7" t="s">
        <v>13078</v>
      </c>
      <c r="E14" s="5">
        <v>492</v>
      </c>
      <c r="H14" s="7" t="s">
        <v>13078</v>
      </c>
      <c r="I14" s="5">
        <v>492</v>
      </c>
    </row>
    <row r="18" spans="1:475">
      <c r="A18">
        <v>4</v>
      </c>
      <c r="B18" t="s">
        <v>13328</v>
      </c>
      <c r="D18">
        <v>5</v>
      </c>
      <c r="E18" t="s">
        <v>13328</v>
      </c>
      <c r="H18">
        <v>6</v>
      </c>
      <c r="I18" t="s">
        <v>13328</v>
      </c>
    </row>
    <row r="19" spans="1:475" ht="18">
      <c r="A19" s="8" t="s">
        <v>13086</v>
      </c>
      <c r="B19" s="14"/>
      <c r="D19" s="8" t="s">
        <v>13087</v>
      </c>
      <c r="E19" s="14"/>
      <c r="F19" s="14"/>
      <c r="H19" s="8" t="s">
        <v>13300</v>
      </c>
      <c r="I19" s="14"/>
    </row>
    <row r="20" spans="1:475">
      <c r="A20" s="6" t="s">
        <v>6389</v>
      </c>
      <c r="B20" t="s">
        <v>13075</v>
      </c>
      <c r="D20" s="6" t="s">
        <v>13077</v>
      </c>
      <c r="E20" t="s">
        <v>13089</v>
      </c>
      <c r="F20" t="s">
        <v>13312</v>
      </c>
      <c r="H20" s="6" t="s">
        <v>13077</v>
      </c>
      <c r="I20" t="s">
        <v>13084</v>
      </c>
    </row>
    <row r="21" spans="1:475">
      <c r="A21" s="7" t="s">
        <v>6389</v>
      </c>
      <c r="B21" s="11">
        <v>4.8</v>
      </c>
      <c r="D21" s="7" t="s">
        <v>13285</v>
      </c>
      <c r="E21" s="21">
        <v>44949.5</v>
      </c>
      <c r="F21" s="21">
        <v>23449.5</v>
      </c>
      <c r="H21" s="7" t="s">
        <v>357</v>
      </c>
      <c r="I21" s="5">
        <v>3</v>
      </c>
      <c r="M21" s="6"/>
      <c r="N21" s="6"/>
      <c r="O21" s="6"/>
      <c r="P21" s="6"/>
      <c r="Q21" s="6"/>
      <c r="R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row>
    <row r="22" spans="1:475">
      <c r="A22" s="7" t="s">
        <v>11356</v>
      </c>
      <c r="B22" s="11">
        <v>4.8</v>
      </c>
      <c r="D22" s="7" t="s">
        <v>13096</v>
      </c>
      <c r="E22" s="21">
        <v>40132.841269841272</v>
      </c>
      <c r="F22" s="21">
        <v>24840.190476190477</v>
      </c>
      <c r="H22" s="7" t="s">
        <v>653</v>
      </c>
      <c r="I22" s="5">
        <v>3</v>
      </c>
    </row>
    <row r="23" spans="1:475">
      <c r="A23" s="7" t="s">
        <v>6389</v>
      </c>
      <c r="B23" s="11">
        <v>5</v>
      </c>
      <c r="D23" s="7" t="s">
        <v>8165</v>
      </c>
      <c r="E23" s="21">
        <v>37999</v>
      </c>
      <c r="F23" s="21">
        <v>26999</v>
      </c>
      <c r="H23" s="7" t="s">
        <v>497</v>
      </c>
      <c r="I23" s="5">
        <v>3</v>
      </c>
    </row>
    <row r="24" spans="1:475">
      <c r="A24" s="7" t="s">
        <v>2862</v>
      </c>
      <c r="B24" s="11">
        <v>5</v>
      </c>
      <c r="D24" s="7" t="s">
        <v>13229</v>
      </c>
      <c r="E24" s="21">
        <v>59890</v>
      </c>
      <c r="F24" s="21">
        <v>37247</v>
      </c>
      <c r="H24" s="7" t="s">
        <v>2958</v>
      </c>
      <c r="I24" s="5">
        <v>4</v>
      </c>
    </row>
    <row r="25" spans="1:475">
      <c r="A25" s="7" t="s">
        <v>1551</v>
      </c>
      <c r="B25" s="11">
        <v>5</v>
      </c>
      <c r="D25" s="7" t="s">
        <v>13288</v>
      </c>
      <c r="E25" s="21">
        <v>75990</v>
      </c>
      <c r="F25" s="21">
        <v>42990</v>
      </c>
      <c r="H25" s="7" t="s">
        <v>2947</v>
      </c>
      <c r="I25" s="5">
        <v>5</v>
      </c>
    </row>
    <row r="26" spans="1:475">
      <c r="A26" s="7" t="s">
        <v>13078</v>
      </c>
      <c r="B26" s="11">
        <v>4.92</v>
      </c>
      <c r="D26" s="7" t="s">
        <v>13078</v>
      </c>
      <c r="E26" s="21">
        <v>41060.98529411765</v>
      </c>
      <c r="F26" s="21">
        <v>25280.397058823528</v>
      </c>
      <c r="H26" s="7" t="s">
        <v>13078</v>
      </c>
      <c r="I26" s="5">
        <v>18</v>
      </c>
    </row>
    <row r="30" spans="1:475">
      <c r="A30">
        <v>7</v>
      </c>
      <c r="B30" t="s">
        <v>13328</v>
      </c>
    </row>
    <row r="31" spans="1:475">
      <c r="A31" s="6" t="s">
        <v>13091</v>
      </c>
      <c r="B31" t="s" vm="1">
        <v>13092</v>
      </c>
      <c r="D31">
        <v>8</v>
      </c>
      <c r="E31" t="s">
        <v>13328</v>
      </c>
      <c r="H31">
        <v>9</v>
      </c>
      <c r="I31" t="s">
        <v>13328</v>
      </c>
    </row>
    <row r="32" spans="1:475" ht="18">
      <c r="A32" s="8" t="s">
        <v>13090</v>
      </c>
      <c r="D32" s="8" t="s">
        <v>13301</v>
      </c>
      <c r="E32" s="14"/>
      <c r="H32" s="8" t="s">
        <v>13304</v>
      </c>
      <c r="I32" s="14"/>
    </row>
    <row r="33" spans="1:10" ht="18">
      <c r="A33" s="6" t="s">
        <v>13077</v>
      </c>
      <c r="B33" s="10" t="s">
        <v>13088</v>
      </c>
      <c r="D33" s="6" t="s">
        <v>13077</v>
      </c>
      <c r="E33" t="s">
        <v>13080</v>
      </c>
      <c r="H33" s="6" t="s">
        <v>13077</v>
      </c>
      <c r="I33" t="s">
        <v>13303</v>
      </c>
    </row>
    <row r="34" spans="1:10">
      <c r="A34" s="7" t="s">
        <v>1117</v>
      </c>
      <c r="B34" s="21">
        <v>20990</v>
      </c>
      <c r="D34" s="7">
        <v>3.9</v>
      </c>
      <c r="E34" s="15">
        <v>123</v>
      </c>
      <c r="H34" s="7" t="s">
        <v>13093</v>
      </c>
      <c r="I34" s="20">
        <v>2988615418.0599999</v>
      </c>
    </row>
    <row r="35" spans="1:10">
      <c r="A35" s="7" t="s">
        <v>2877</v>
      </c>
      <c r="B35" s="21">
        <v>24499</v>
      </c>
      <c r="D35" s="7">
        <v>4</v>
      </c>
      <c r="E35" s="15">
        <v>181</v>
      </c>
      <c r="H35" s="7" t="s">
        <v>13117</v>
      </c>
      <c r="I35" s="20">
        <v>7891731253</v>
      </c>
    </row>
    <row r="36" spans="1:10">
      <c r="A36" s="7" t="s">
        <v>2852</v>
      </c>
      <c r="B36" s="21">
        <v>24990</v>
      </c>
      <c r="D36" s="7">
        <v>4.2</v>
      </c>
      <c r="E36" s="15">
        <v>228</v>
      </c>
      <c r="H36" s="7" t="s">
        <v>13112</v>
      </c>
      <c r="I36" s="20">
        <v>13274477088</v>
      </c>
    </row>
    <row r="37" spans="1:10">
      <c r="A37" s="7" t="s">
        <v>11427</v>
      </c>
      <c r="B37" s="21">
        <v>27900</v>
      </c>
      <c r="D37" s="7">
        <v>4.3</v>
      </c>
      <c r="E37" s="15">
        <v>230</v>
      </c>
      <c r="H37" s="7" t="s">
        <v>13096</v>
      </c>
      <c r="I37" s="20">
        <v>26237061348</v>
      </c>
    </row>
    <row r="38" spans="1:10">
      <c r="A38" s="7" t="s">
        <v>1353</v>
      </c>
      <c r="B38" s="21">
        <v>29990</v>
      </c>
      <c r="D38" s="7">
        <v>4.0999999999999996</v>
      </c>
      <c r="E38" s="15">
        <v>244</v>
      </c>
      <c r="H38" s="7" t="s">
        <v>13114</v>
      </c>
      <c r="I38" s="20">
        <v>38500723825</v>
      </c>
    </row>
    <row r="39" spans="1:10">
      <c r="A39" s="7" t="s">
        <v>13078</v>
      </c>
      <c r="B39" s="21">
        <v>128369</v>
      </c>
      <c r="D39" s="7" t="s">
        <v>13078</v>
      </c>
      <c r="E39" s="15">
        <v>1006</v>
      </c>
      <c r="H39" s="7" t="s">
        <v>13078</v>
      </c>
      <c r="I39" s="20">
        <v>88892608932.059998</v>
      </c>
    </row>
    <row r="44" spans="1:10">
      <c r="A44">
        <v>10</v>
      </c>
      <c r="B44" t="s">
        <v>13328</v>
      </c>
      <c r="D44">
        <v>11</v>
      </c>
      <c r="E44" t="s">
        <v>13328</v>
      </c>
      <c r="H44">
        <v>12</v>
      </c>
    </row>
    <row r="45" spans="1:10" ht="18">
      <c r="A45" s="8" t="s">
        <v>13311</v>
      </c>
      <c r="B45" s="14"/>
      <c r="C45" s="6"/>
      <c r="D45" s="8" t="s">
        <v>13320</v>
      </c>
      <c r="E45" s="14"/>
      <c r="H45" s="8" t="s">
        <v>13322</v>
      </c>
      <c r="I45" s="14"/>
    </row>
    <row r="46" spans="1:10">
      <c r="A46" s="6" t="s">
        <v>13077</v>
      </c>
      <c r="B46" t="s">
        <v>13310</v>
      </c>
      <c r="D46" s="6" t="s">
        <v>13077</v>
      </c>
      <c r="E46" s="6" t="s">
        <v>13319</v>
      </c>
      <c r="F46" s="6" t="s">
        <v>13309</v>
      </c>
      <c r="H46" s="6" t="s">
        <v>13077</v>
      </c>
      <c r="I46" t="s">
        <v>13321</v>
      </c>
      <c r="J46" t="s">
        <v>13084</v>
      </c>
    </row>
    <row r="47" spans="1:10">
      <c r="A47" s="7" t="s">
        <v>13314</v>
      </c>
      <c r="B47" s="15">
        <v>120</v>
      </c>
      <c r="D47" s="7" t="s">
        <v>13316</v>
      </c>
      <c r="E47" s="15">
        <v>2785.7999999999979</v>
      </c>
      <c r="F47" s="15">
        <v>682</v>
      </c>
      <c r="H47" s="7" t="s">
        <v>4687</v>
      </c>
      <c r="I47" s="21">
        <v>74999</v>
      </c>
      <c r="J47" s="11">
        <v>1</v>
      </c>
    </row>
    <row r="48" spans="1:10">
      <c r="A48" s="7" t="s">
        <v>13313</v>
      </c>
      <c r="B48" s="15">
        <v>185</v>
      </c>
      <c r="D48" s="7" t="s">
        <v>13317</v>
      </c>
      <c r="E48" s="15">
        <v>1783.4999999999984</v>
      </c>
      <c r="F48" s="15">
        <v>439</v>
      </c>
      <c r="H48" s="7" t="s">
        <v>11906</v>
      </c>
      <c r="I48" s="21">
        <v>75990</v>
      </c>
      <c r="J48" s="11">
        <v>1</v>
      </c>
    </row>
    <row r="49" spans="1:10">
      <c r="A49" s="7" t="s">
        <v>13306</v>
      </c>
      <c r="B49" s="15">
        <v>185</v>
      </c>
      <c r="D49" s="7" t="s">
        <v>13318</v>
      </c>
      <c r="E49" s="15">
        <v>1428.0999999999985</v>
      </c>
      <c r="F49" s="15">
        <v>344</v>
      </c>
      <c r="H49" s="7" t="s">
        <v>2487</v>
      </c>
      <c r="I49" s="21">
        <v>79990</v>
      </c>
      <c r="J49" s="11">
        <v>1</v>
      </c>
    </row>
    <row r="50" spans="1:10">
      <c r="A50" s="7" t="s">
        <v>13308</v>
      </c>
      <c r="B50" s="15">
        <v>287</v>
      </c>
      <c r="D50" s="7" t="s">
        <v>13078</v>
      </c>
      <c r="E50" s="15">
        <v>5997.4000000000215</v>
      </c>
      <c r="F50" s="15">
        <v>1465</v>
      </c>
      <c r="H50" s="7" t="s">
        <v>2256</v>
      </c>
      <c r="I50" s="21">
        <v>85000</v>
      </c>
      <c r="J50" s="11">
        <v>1</v>
      </c>
    </row>
    <row r="51" spans="1:10">
      <c r="A51" s="7" t="s">
        <v>13307</v>
      </c>
      <c r="B51" s="15">
        <v>575</v>
      </c>
      <c r="H51" s="7" t="s">
        <v>2201</v>
      </c>
      <c r="I51" s="21">
        <v>139900</v>
      </c>
      <c r="J51" s="11">
        <v>1</v>
      </c>
    </row>
    <row r="52" spans="1:10">
      <c r="A52" s="7" t="s">
        <v>13078</v>
      </c>
      <c r="B52" s="15">
        <v>1351</v>
      </c>
      <c r="H52" s="7" t="s">
        <v>13078</v>
      </c>
      <c r="I52" s="21">
        <v>455879</v>
      </c>
      <c r="J52" s="11">
        <v>5</v>
      </c>
    </row>
    <row r="55" spans="1:10">
      <c r="A55">
        <v>13</v>
      </c>
      <c r="D55">
        <v>14</v>
      </c>
    </row>
    <row r="56" spans="1:10" ht="18">
      <c r="A56" s="8" t="s">
        <v>13327</v>
      </c>
      <c r="B56" s="14"/>
      <c r="D56" s="8" t="s">
        <v>13324</v>
      </c>
      <c r="E56" s="14"/>
      <c r="H56" s="16"/>
      <c r="I56" s="17"/>
    </row>
    <row r="57" spans="1:10">
      <c r="A57" s="6" t="s">
        <v>13077</v>
      </c>
      <c r="B57" t="s">
        <v>13323</v>
      </c>
      <c r="D57" s="6" t="s">
        <v>13077</v>
      </c>
      <c r="E57" t="s">
        <v>13075</v>
      </c>
      <c r="F57" t="s">
        <v>13084</v>
      </c>
      <c r="G57" s="6"/>
    </row>
    <row r="58" spans="1:10">
      <c r="A58" s="7" t="s">
        <v>2990</v>
      </c>
      <c r="B58" s="11">
        <v>0.23294117647058823</v>
      </c>
      <c r="D58" s="7" t="s">
        <v>10367</v>
      </c>
      <c r="E58" s="11">
        <v>4.8</v>
      </c>
      <c r="F58" s="11">
        <v>1</v>
      </c>
    </row>
    <row r="59" spans="1:10">
      <c r="A59" s="7" t="s">
        <v>169</v>
      </c>
      <c r="B59" s="11">
        <v>0.3828571428571429</v>
      </c>
      <c r="D59" s="7" t="s">
        <v>11355</v>
      </c>
      <c r="E59" s="11">
        <v>4.8</v>
      </c>
      <c r="F59" s="11">
        <v>1</v>
      </c>
    </row>
    <row r="60" spans="1:10">
      <c r="A60" s="7" t="s">
        <v>3066</v>
      </c>
      <c r="B60" s="11">
        <v>0.58269230769230773</v>
      </c>
      <c r="D60" s="7" t="s">
        <v>1550</v>
      </c>
      <c r="E60" s="11">
        <v>5</v>
      </c>
      <c r="F60" s="11">
        <v>1</v>
      </c>
    </row>
    <row r="61" spans="1:10">
      <c r="A61" s="7" t="s">
        <v>18</v>
      </c>
      <c r="B61" s="11">
        <v>0.59377682403433474</v>
      </c>
      <c r="D61" s="7" t="s">
        <v>6388</v>
      </c>
      <c r="E61" s="11">
        <v>5</v>
      </c>
      <c r="F61" s="11">
        <v>1</v>
      </c>
    </row>
    <row r="62" spans="1:10">
      <c r="A62" s="7" t="s">
        <v>2948</v>
      </c>
      <c r="B62" s="11">
        <v>0.69815789473684209</v>
      </c>
      <c r="D62" s="7" t="s">
        <v>2861</v>
      </c>
      <c r="E62" s="11">
        <v>5</v>
      </c>
      <c r="F62" s="11">
        <v>1</v>
      </c>
    </row>
    <row r="63" spans="1:10">
      <c r="A63" s="7" t="s">
        <v>13078</v>
      </c>
      <c r="B63" s="11">
        <v>0.53184959349593497</v>
      </c>
      <c r="D63" s="7" t="s">
        <v>13078</v>
      </c>
      <c r="E63" s="11">
        <v>4.92</v>
      </c>
      <c r="F63" s="11">
        <v>5</v>
      </c>
    </row>
  </sheetData>
  <pageMargins left="0.7" right="0.7" top="0.75" bottom="0.75" header="0.3" footer="0.3"/>
  <pageSetup orientation="portrait" r:id="rId22"/>
  <drawing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9DE6D-6C64-4F0D-A88A-91A68D1F502F}">
  <dimension ref="A1"/>
  <sheetViews>
    <sheetView showGridLines="0" workbookViewId="0"/>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CCB1-F2F7-4278-8530-68DBC6D98AEC}">
  <dimension ref="A1"/>
  <sheetViews>
    <sheetView showGridLines="0" tabSelected="1" workbookViewId="0"/>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2212A-37E7-4D75-BE48-E01717120183}">
  <dimension ref="A1:P1467"/>
  <sheetViews>
    <sheetView workbookViewId="0">
      <selection activeCell="J1051" sqref="J1051"/>
    </sheetView>
  </sheetViews>
  <sheetFormatPr defaultRowHeight="15"/>
  <cols>
    <col min="1" max="1" width="14.109375" bestFit="1" customWidth="1"/>
    <col min="2" max="2" width="22.44140625" customWidth="1"/>
    <col min="3" max="3" width="34.33203125" customWidth="1"/>
    <col min="4" max="4" width="39.33203125" customWidth="1"/>
    <col min="5" max="5" width="17.6640625" bestFit="1" customWidth="1"/>
    <col min="6" max="6" width="16.21875" style="12" bestFit="1" customWidth="1"/>
    <col min="7" max="7" width="13.109375" bestFit="1" customWidth="1"/>
    <col min="8" max="9" width="13.109375" customWidth="1"/>
    <col min="10" max="10" width="21" bestFit="1" customWidth="1"/>
    <col min="11" max="11" width="7.6640625" bestFit="1" customWidth="1"/>
    <col min="12" max="12" width="10.44140625" customWidth="1"/>
    <col min="13" max="13" width="13.5546875" style="15" customWidth="1"/>
    <col min="14" max="14" width="34.44140625" customWidth="1"/>
    <col min="15" max="15" width="33.21875" customWidth="1"/>
  </cols>
  <sheetData>
    <row r="1" spans="1:16">
      <c r="A1" s="5" t="s">
        <v>0</v>
      </c>
      <c r="B1" s="5" t="s">
        <v>1</v>
      </c>
      <c r="C1" s="5" t="s">
        <v>2</v>
      </c>
      <c r="D1" s="5" t="s">
        <v>13299</v>
      </c>
      <c r="E1" s="5" t="s">
        <v>3</v>
      </c>
      <c r="F1" s="12" t="s">
        <v>13091</v>
      </c>
      <c r="G1" s="5" t="s">
        <v>4</v>
      </c>
      <c r="H1" s="5" t="s">
        <v>13305</v>
      </c>
      <c r="I1" s="5" t="s">
        <v>13315</v>
      </c>
      <c r="J1" s="5" t="s">
        <v>5</v>
      </c>
      <c r="K1" s="5" t="s">
        <v>6</v>
      </c>
      <c r="L1" s="5" t="s">
        <v>13302</v>
      </c>
      <c r="M1" s="15" t="s">
        <v>7</v>
      </c>
      <c r="N1" s="5" t="s">
        <v>9</v>
      </c>
      <c r="O1" s="5" t="s">
        <v>11</v>
      </c>
      <c r="P1" s="5" t="s">
        <v>13</v>
      </c>
    </row>
    <row r="2" spans="1:16">
      <c r="A2" s="5" t="s">
        <v>16</v>
      </c>
      <c r="B2" s="5" t="s">
        <v>17</v>
      </c>
      <c r="C2" s="5" t="s">
        <v>18</v>
      </c>
      <c r="D2" s="5" t="s">
        <v>13093</v>
      </c>
      <c r="E2" s="5">
        <v>399</v>
      </c>
      <c r="F2" s="12" t="str">
        <f t="shared" ref="F2:F65" si="0">IF(J2 &gt; 0.5, "yes","no")</f>
        <v>yes</v>
      </c>
      <c r="G2" s="5">
        <v>1099</v>
      </c>
      <c r="H2" s="5" t="str">
        <f t="shared" ref="H2:H65" si="1">IF(G2&lt;=500,"0-500",IF(G2&lt;=1000,"501-1000",IF(G2&lt;=5000,"1001-5000",IF(G2&lt;=10000,"5001-10001","10000+"))))</f>
        <v>1001-5000</v>
      </c>
      <c r="I2" s="5" t="str">
        <f t="shared" ref="I2:I65" si="2">IF(J2&lt;=0.3,"0-0.30",IF(J2&lt;=0.6,"0.31-0.60",IF(J2&lt;=0.09,"0.61-0.90","0.90+")))</f>
        <v>0.90+</v>
      </c>
      <c r="J2" s="5">
        <v>0.64</v>
      </c>
      <c r="K2" s="5">
        <v>4.2</v>
      </c>
      <c r="L2" s="5">
        <f t="shared" ref="L2:L65" si="3">G2*M2</f>
        <v>26671631</v>
      </c>
      <c r="M2" s="15">
        <v>24269</v>
      </c>
      <c r="N2" s="5" t="s">
        <v>20</v>
      </c>
      <c r="O2" s="5" t="s">
        <v>22</v>
      </c>
      <c r="P2" s="5" t="s">
        <v>24</v>
      </c>
    </row>
    <row r="3" spans="1:16">
      <c r="A3" s="5" t="s">
        <v>27</v>
      </c>
      <c r="B3" s="5" t="s">
        <v>28</v>
      </c>
      <c r="C3" s="5" t="s">
        <v>18</v>
      </c>
      <c r="D3" s="5" t="s">
        <v>13093</v>
      </c>
      <c r="E3" s="5">
        <v>199</v>
      </c>
      <c r="F3" s="12" t="str">
        <f t="shared" si="0"/>
        <v>no</v>
      </c>
      <c r="G3" s="5">
        <v>349</v>
      </c>
      <c r="H3" s="5" t="str">
        <f t="shared" si="1"/>
        <v>0-500</v>
      </c>
      <c r="I3" s="5" t="str">
        <f t="shared" si="2"/>
        <v>0.31-0.60</v>
      </c>
      <c r="J3" s="5">
        <v>0.43</v>
      </c>
      <c r="K3" s="5">
        <v>4</v>
      </c>
      <c r="L3" s="5">
        <f t="shared" si="3"/>
        <v>15353906</v>
      </c>
      <c r="M3" s="15">
        <v>43994</v>
      </c>
      <c r="N3" s="5" t="s">
        <v>30</v>
      </c>
      <c r="O3" s="5" t="s">
        <v>32</v>
      </c>
      <c r="P3" s="5" t="s">
        <v>34</v>
      </c>
    </row>
    <row r="4" spans="1:16">
      <c r="A4" s="5" t="s">
        <v>37</v>
      </c>
      <c r="B4" s="5" t="s">
        <v>38</v>
      </c>
      <c r="C4" s="5" t="s">
        <v>18</v>
      </c>
      <c r="D4" s="5" t="s">
        <v>13093</v>
      </c>
      <c r="E4" s="5">
        <v>199</v>
      </c>
      <c r="F4" s="12" t="str">
        <f t="shared" si="0"/>
        <v>yes</v>
      </c>
      <c r="G4" s="5">
        <v>1899</v>
      </c>
      <c r="H4" s="5" t="str">
        <f t="shared" si="1"/>
        <v>1001-5000</v>
      </c>
      <c r="I4" s="5" t="str">
        <f t="shared" si="2"/>
        <v>0.90+</v>
      </c>
      <c r="J4" s="5">
        <v>0.9</v>
      </c>
      <c r="K4" s="5">
        <v>3.9</v>
      </c>
      <c r="L4" s="5">
        <f t="shared" si="3"/>
        <v>15055272</v>
      </c>
      <c r="M4" s="15">
        <v>7928</v>
      </c>
      <c r="N4" s="5" t="s">
        <v>40</v>
      </c>
      <c r="O4" s="5" t="s">
        <v>42</v>
      </c>
      <c r="P4" s="5" t="s">
        <v>44</v>
      </c>
    </row>
    <row r="5" spans="1:16">
      <c r="A5" s="5" t="s">
        <v>47</v>
      </c>
      <c r="B5" s="5" t="s">
        <v>48</v>
      </c>
      <c r="C5" s="5" t="s">
        <v>18</v>
      </c>
      <c r="D5" s="5" t="s">
        <v>13093</v>
      </c>
      <c r="E5" s="5">
        <v>329</v>
      </c>
      <c r="F5" s="12" t="str">
        <f t="shared" si="0"/>
        <v>yes</v>
      </c>
      <c r="G5" s="5">
        <v>699</v>
      </c>
      <c r="H5" s="5" t="str">
        <f t="shared" si="1"/>
        <v>501-1000</v>
      </c>
      <c r="I5" s="5" t="str">
        <f t="shared" si="2"/>
        <v>0.31-0.60</v>
      </c>
      <c r="J5" s="5">
        <v>0.53</v>
      </c>
      <c r="K5" s="5">
        <v>4.2</v>
      </c>
      <c r="L5" s="5">
        <f t="shared" si="3"/>
        <v>65959737</v>
      </c>
      <c r="M5" s="15">
        <v>94363</v>
      </c>
      <c r="N5" s="5" t="s">
        <v>50</v>
      </c>
      <c r="O5" s="5" t="s">
        <v>52</v>
      </c>
      <c r="P5" s="5" t="s">
        <v>54</v>
      </c>
    </row>
    <row r="6" spans="1:16">
      <c r="A6" s="5" t="s">
        <v>57</v>
      </c>
      <c r="B6" s="5" t="s">
        <v>58</v>
      </c>
      <c r="C6" s="5" t="s">
        <v>18</v>
      </c>
      <c r="D6" s="5" t="s">
        <v>13093</v>
      </c>
      <c r="E6" s="5">
        <v>154</v>
      </c>
      <c r="F6" s="12" t="str">
        <f t="shared" si="0"/>
        <v>yes</v>
      </c>
      <c r="G6" s="5">
        <v>399</v>
      </c>
      <c r="H6" s="5" t="str">
        <f t="shared" si="1"/>
        <v>0-500</v>
      </c>
      <c r="I6" s="5" t="str">
        <f t="shared" si="2"/>
        <v>0.90+</v>
      </c>
      <c r="J6" s="5">
        <v>0.61</v>
      </c>
      <c r="K6" s="5">
        <v>4.2</v>
      </c>
      <c r="L6" s="5">
        <f t="shared" si="3"/>
        <v>6745095</v>
      </c>
      <c r="M6" s="15">
        <v>16905</v>
      </c>
      <c r="N6" s="5" t="s">
        <v>60</v>
      </c>
      <c r="O6" s="5" t="s">
        <v>62</v>
      </c>
      <c r="P6" s="5" t="s">
        <v>13023</v>
      </c>
    </row>
    <row r="7" spans="1:16">
      <c r="A7" s="5" t="s">
        <v>66</v>
      </c>
      <c r="B7" s="5" t="s">
        <v>67</v>
      </c>
      <c r="C7" s="5" t="s">
        <v>18</v>
      </c>
      <c r="D7" s="5" t="s">
        <v>13093</v>
      </c>
      <c r="E7" s="5">
        <v>149</v>
      </c>
      <c r="F7" s="12" t="str">
        <f t="shared" si="0"/>
        <v>yes</v>
      </c>
      <c r="G7" s="5">
        <v>1000</v>
      </c>
      <c r="H7" s="5" t="str">
        <f t="shared" si="1"/>
        <v>501-1000</v>
      </c>
      <c r="I7" s="5" t="str">
        <f t="shared" si="2"/>
        <v>0.90+</v>
      </c>
      <c r="J7" s="5">
        <v>0.85</v>
      </c>
      <c r="K7" s="5">
        <v>3.9</v>
      </c>
      <c r="L7" s="5">
        <f t="shared" si="3"/>
        <v>24871000</v>
      </c>
      <c r="M7" s="15">
        <v>24871</v>
      </c>
      <c r="N7" s="5" t="s">
        <v>69</v>
      </c>
      <c r="O7" s="5" t="s">
        <v>71</v>
      </c>
      <c r="P7" s="5" t="s">
        <v>73</v>
      </c>
    </row>
    <row r="8" spans="1:16">
      <c r="A8" s="5" t="s">
        <v>76</v>
      </c>
      <c r="B8" s="5" t="s">
        <v>77</v>
      </c>
      <c r="C8" s="5" t="s">
        <v>18</v>
      </c>
      <c r="D8" s="5" t="s">
        <v>13093</v>
      </c>
      <c r="E8" s="5">
        <v>176.63</v>
      </c>
      <c r="F8" s="12" t="str">
        <f t="shared" si="0"/>
        <v>yes</v>
      </c>
      <c r="G8" s="5">
        <v>499</v>
      </c>
      <c r="H8" s="5" t="str">
        <f t="shared" si="1"/>
        <v>0-500</v>
      </c>
      <c r="I8" s="5" t="str">
        <f t="shared" si="2"/>
        <v>0.90+</v>
      </c>
      <c r="J8" s="5">
        <v>0.65</v>
      </c>
      <c r="K8" s="5">
        <v>4.0999999999999996</v>
      </c>
      <c r="L8" s="5">
        <f t="shared" si="3"/>
        <v>7578812</v>
      </c>
      <c r="M8" s="15">
        <v>15188</v>
      </c>
      <c r="N8" s="5" t="s">
        <v>79</v>
      </c>
      <c r="O8" s="5" t="s">
        <v>81</v>
      </c>
      <c r="P8" s="5" t="s">
        <v>83</v>
      </c>
    </row>
    <row r="9" spans="1:16">
      <c r="A9" s="5" t="s">
        <v>86</v>
      </c>
      <c r="B9" s="5" t="s">
        <v>87</v>
      </c>
      <c r="C9" s="5" t="s">
        <v>18</v>
      </c>
      <c r="D9" s="5" t="s">
        <v>13093</v>
      </c>
      <c r="E9" s="5">
        <v>229</v>
      </c>
      <c r="F9" s="12" t="str">
        <f t="shared" si="0"/>
        <v>no</v>
      </c>
      <c r="G9" s="5">
        <v>299</v>
      </c>
      <c r="H9" s="5" t="str">
        <f t="shared" si="1"/>
        <v>0-500</v>
      </c>
      <c r="I9" s="5" t="str">
        <f t="shared" si="2"/>
        <v>0-0.30</v>
      </c>
      <c r="J9" s="5">
        <v>0.23</v>
      </c>
      <c r="K9" s="5">
        <v>4.3</v>
      </c>
      <c r="L9" s="5">
        <f t="shared" si="3"/>
        <v>9092889</v>
      </c>
      <c r="M9" s="15">
        <v>30411</v>
      </c>
      <c r="N9" s="5" t="s">
        <v>89</v>
      </c>
      <c r="O9" s="5" t="s">
        <v>91</v>
      </c>
      <c r="P9" s="5" t="s">
        <v>93</v>
      </c>
    </row>
    <row r="10" spans="1:16">
      <c r="A10" s="5" t="s">
        <v>96</v>
      </c>
      <c r="B10" s="5" t="s">
        <v>97</v>
      </c>
      <c r="C10" s="5" t="s">
        <v>98</v>
      </c>
      <c r="D10" s="5" t="s">
        <v>13094</v>
      </c>
      <c r="E10" s="5">
        <v>499</v>
      </c>
      <c r="F10" s="12" t="str">
        <f t="shared" si="0"/>
        <v>no</v>
      </c>
      <c r="G10" s="5">
        <v>999</v>
      </c>
      <c r="H10" s="5" t="str">
        <f t="shared" si="1"/>
        <v>501-1000</v>
      </c>
      <c r="I10" s="5" t="str">
        <f t="shared" si="2"/>
        <v>0.31-0.60</v>
      </c>
      <c r="J10" s="5">
        <v>0.5</v>
      </c>
      <c r="K10" s="5">
        <v>4.2</v>
      </c>
      <c r="L10" s="5">
        <f t="shared" si="3"/>
        <v>179511309</v>
      </c>
      <c r="M10" s="15">
        <v>179691</v>
      </c>
      <c r="N10" s="5" t="s">
        <v>100</v>
      </c>
      <c r="O10" s="5" t="s">
        <v>102</v>
      </c>
      <c r="P10" s="5" t="s">
        <v>104</v>
      </c>
    </row>
    <row r="11" spans="1:16">
      <c r="A11" s="5" t="s">
        <v>107</v>
      </c>
      <c r="B11" s="5" t="s">
        <v>108</v>
      </c>
      <c r="C11" s="5" t="s">
        <v>18</v>
      </c>
      <c r="D11" s="5" t="s">
        <v>13093</v>
      </c>
      <c r="E11" s="5">
        <v>199</v>
      </c>
      <c r="F11" s="12" t="str">
        <f t="shared" si="0"/>
        <v>no</v>
      </c>
      <c r="G11" s="5">
        <v>299</v>
      </c>
      <c r="H11" s="5" t="str">
        <f t="shared" si="1"/>
        <v>0-500</v>
      </c>
      <c r="I11" s="5" t="str">
        <f t="shared" si="2"/>
        <v>0.31-0.60</v>
      </c>
      <c r="J11" s="5">
        <v>0.33</v>
      </c>
      <c r="K11" s="5">
        <v>4</v>
      </c>
      <c r="L11" s="5">
        <f t="shared" si="3"/>
        <v>13154206</v>
      </c>
      <c r="M11" s="15">
        <v>43994</v>
      </c>
      <c r="N11" s="5" t="s">
        <v>30</v>
      </c>
      <c r="O11" s="5" t="s">
        <v>32</v>
      </c>
      <c r="P11" s="5" t="s">
        <v>34</v>
      </c>
    </row>
    <row r="12" spans="1:16">
      <c r="A12" s="5" t="s">
        <v>112</v>
      </c>
      <c r="B12" s="5" t="s">
        <v>113</v>
      </c>
      <c r="C12" s="5" t="s">
        <v>18</v>
      </c>
      <c r="D12" s="5" t="s">
        <v>13093</v>
      </c>
      <c r="E12" s="5">
        <v>154</v>
      </c>
      <c r="F12" s="12" t="str">
        <f t="shared" si="0"/>
        <v>yes</v>
      </c>
      <c r="G12" s="5">
        <v>339</v>
      </c>
      <c r="H12" s="5" t="str">
        <f t="shared" si="1"/>
        <v>0-500</v>
      </c>
      <c r="I12" s="5" t="str">
        <f t="shared" si="2"/>
        <v>0.31-0.60</v>
      </c>
      <c r="J12" s="5">
        <v>0.55000000000000004</v>
      </c>
      <c r="K12" s="5">
        <v>4.3</v>
      </c>
      <c r="L12" s="5">
        <f t="shared" si="3"/>
        <v>4539549</v>
      </c>
      <c r="M12" s="15">
        <v>13391</v>
      </c>
      <c r="N12" s="5" t="s">
        <v>115</v>
      </c>
      <c r="O12" s="5" t="s">
        <v>117</v>
      </c>
      <c r="P12" s="5" t="s">
        <v>119</v>
      </c>
    </row>
    <row r="13" spans="1:16">
      <c r="A13" s="5" t="s">
        <v>122</v>
      </c>
      <c r="B13" s="5" t="s">
        <v>123</v>
      </c>
      <c r="C13" s="5" t="s">
        <v>18</v>
      </c>
      <c r="D13" s="5" t="s">
        <v>13093</v>
      </c>
      <c r="E13" s="5">
        <v>299</v>
      </c>
      <c r="F13" s="12" t="str">
        <f t="shared" si="0"/>
        <v>yes</v>
      </c>
      <c r="G13" s="5">
        <v>799</v>
      </c>
      <c r="H13" s="5" t="str">
        <f t="shared" si="1"/>
        <v>501-1000</v>
      </c>
      <c r="I13" s="5" t="str">
        <f t="shared" si="2"/>
        <v>0.90+</v>
      </c>
      <c r="J13" s="5">
        <v>0.63</v>
      </c>
      <c r="K13" s="5">
        <v>4.2</v>
      </c>
      <c r="L13" s="5">
        <f t="shared" si="3"/>
        <v>75396037</v>
      </c>
      <c r="M13" s="15">
        <v>94363</v>
      </c>
      <c r="N13" s="5" t="s">
        <v>50</v>
      </c>
      <c r="O13" s="5" t="s">
        <v>52</v>
      </c>
      <c r="P13" s="5" t="s">
        <v>54</v>
      </c>
    </row>
    <row r="14" spans="1:16">
      <c r="A14" s="5" t="s">
        <v>127</v>
      </c>
      <c r="B14" s="5" t="s">
        <v>128</v>
      </c>
      <c r="C14" s="5" t="s">
        <v>129</v>
      </c>
      <c r="D14" s="5" t="s">
        <v>13095</v>
      </c>
      <c r="E14" s="5">
        <v>219</v>
      </c>
      <c r="F14" s="12" t="str">
        <f t="shared" si="0"/>
        <v>yes</v>
      </c>
      <c r="G14" s="5">
        <v>700</v>
      </c>
      <c r="H14" s="5" t="str">
        <f t="shared" si="1"/>
        <v>501-1000</v>
      </c>
      <c r="I14" s="5" t="str">
        <f t="shared" si="2"/>
        <v>0.90+</v>
      </c>
      <c r="J14" s="5">
        <v>0.69</v>
      </c>
      <c r="K14" s="5">
        <v>4.4000000000000004</v>
      </c>
      <c r="L14" s="5">
        <f t="shared" si="3"/>
        <v>298881100</v>
      </c>
      <c r="M14" s="15">
        <v>426973</v>
      </c>
      <c r="N14" s="5" t="s">
        <v>131</v>
      </c>
      <c r="O14" s="5" t="s">
        <v>133</v>
      </c>
      <c r="P14" s="5" t="s">
        <v>135</v>
      </c>
    </row>
    <row r="15" spans="1:16">
      <c r="A15" s="5" t="s">
        <v>138</v>
      </c>
      <c r="B15" s="5" t="s">
        <v>139</v>
      </c>
      <c r="C15" s="5" t="s">
        <v>18</v>
      </c>
      <c r="D15" s="5" t="s">
        <v>13093</v>
      </c>
      <c r="E15" s="5">
        <v>350</v>
      </c>
      <c r="F15" s="12" t="str">
        <f t="shared" si="0"/>
        <v>yes</v>
      </c>
      <c r="G15" s="5">
        <v>899</v>
      </c>
      <c r="H15" s="5" t="str">
        <f t="shared" si="1"/>
        <v>501-1000</v>
      </c>
      <c r="I15" s="5" t="str">
        <f t="shared" si="2"/>
        <v>0.90+</v>
      </c>
      <c r="J15" s="5">
        <v>0.61</v>
      </c>
      <c r="K15" s="5">
        <v>4.2</v>
      </c>
      <c r="L15" s="5">
        <f t="shared" si="3"/>
        <v>2033538</v>
      </c>
      <c r="M15" s="15">
        <v>2262</v>
      </c>
      <c r="N15" s="5" t="s">
        <v>141</v>
      </c>
      <c r="O15" s="5" t="s">
        <v>143</v>
      </c>
      <c r="P15" s="5" t="s">
        <v>145</v>
      </c>
    </row>
    <row r="16" spans="1:16">
      <c r="A16" s="5" t="s">
        <v>148</v>
      </c>
      <c r="B16" s="5" t="s">
        <v>149</v>
      </c>
      <c r="C16" s="5" t="s">
        <v>18</v>
      </c>
      <c r="D16" s="5" t="s">
        <v>13093</v>
      </c>
      <c r="E16" s="5">
        <v>159</v>
      </c>
      <c r="F16" s="12" t="str">
        <f t="shared" si="0"/>
        <v>yes</v>
      </c>
      <c r="G16" s="5">
        <v>399</v>
      </c>
      <c r="H16" s="5" t="str">
        <f t="shared" si="1"/>
        <v>0-500</v>
      </c>
      <c r="I16" s="5" t="str">
        <f t="shared" si="2"/>
        <v>0.31-0.60</v>
      </c>
      <c r="J16" s="5">
        <v>0.6</v>
      </c>
      <c r="K16" s="5">
        <v>4.0999999999999996</v>
      </c>
      <c r="L16" s="5">
        <f t="shared" si="3"/>
        <v>1902432</v>
      </c>
      <c r="M16" s="15">
        <v>4768</v>
      </c>
      <c r="N16" s="5" t="s">
        <v>150</v>
      </c>
      <c r="O16" s="5" t="s">
        <v>152</v>
      </c>
      <c r="P16" s="5" t="s">
        <v>154</v>
      </c>
    </row>
    <row r="17" spans="1:16">
      <c r="A17" s="5" t="s">
        <v>157</v>
      </c>
      <c r="B17" s="5" t="s">
        <v>158</v>
      </c>
      <c r="C17" s="5" t="s">
        <v>18</v>
      </c>
      <c r="D17" s="5" t="s">
        <v>13093</v>
      </c>
      <c r="E17" s="5">
        <v>349</v>
      </c>
      <c r="F17" s="12" t="str">
        <f t="shared" si="0"/>
        <v>no</v>
      </c>
      <c r="G17" s="5">
        <v>399</v>
      </c>
      <c r="H17" s="5" t="str">
        <f t="shared" si="1"/>
        <v>0-500</v>
      </c>
      <c r="I17" s="5" t="str">
        <f t="shared" si="2"/>
        <v>0-0.30</v>
      </c>
      <c r="J17" s="5">
        <v>0.13</v>
      </c>
      <c r="K17" s="5">
        <v>4.4000000000000004</v>
      </c>
      <c r="L17" s="5">
        <f t="shared" si="3"/>
        <v>7484043</v>
      </c>
      <c r="M17" s="15">
        <v>18757</v>
      </c>
      <c r="N17" s="5" t="s">
        <v>160</v>
      </c>
      <c r="O17" s="5" t="s">
        <v>162</v>
      </c>
      <c r="P17" s="5" t="s">
        <v>164</v>
      </c>
    </row>
    <row r="18" spans="1:16">
      <c r="A18" s="5" t="s">
        <v>167</v>
      </c>
      <c r="B18" s="5" t="s">
        <v>168</v>
      </c>
      <c r="C18" s="5" t="s">
        <v>169</v>
      </c>
      <c r="D18" s="5" t="s">
        <v>13096</v>
      </c>
      <c r="E18" s="5">
        <v>13999</v>
      </c>
      <c r="F18" s="12" t="str">
        <f t="shared" si="0"/>
        <v>no</v>
      </c>
      <c r="G18" s="5">
        <v>24999</v>
      </c>
      <c r="H18" s="5" t="str">
        <f t="shared" si="1"/>
        <v>10000+</v>
      </c>
      <c r="I18" s="5" t="str">
        <f t="shared" si="2"/>
        <v>0.31-0.60</v>
      </c>
      <c r="J18" s="5">
        <v>0.44</v>
      </c>
      <c r="K18" s="5">
        <v>4.2</v>
      </c>
      <c r="L18" s="5">
        <f t="shared" si="3"/>
        <v>820967160</v>
      </c>
      <c r="M18" s="15">
        <v>32840</v>
      </c>
      <c r="N18" s="5" t="s">
        <v>171</v>
      </c>
      <c r="O18" s="5" t="s">
        <v>173</v>
      </c>
      <c r="P18" s="5" t="s">
        <v>175</v>
      </c>
    </row>
    <row r="19" spans="1:16">
      <c r="A19" t="s">
        <v>178</v>
      </c>
      <c r="B19" t="s">
        <v>179</v>
      </c>
      <c r="C19" t="s">
        <v>18</v>
      </c>
      <c r="D19" t="s">
        <v>13093</v>
      </c>
      <c r="E19">
        <v>249</v>
      </c>
      <c r="F19" s="12" t="str">
        <f t="shared" si="0"/>
        <v>no</v>
      </c>
      <c r="G19">
        <v>399</v>
      </c>
      <c r="H19" t="str">
        <f t="shared" si="1"/>
        <v>0-500</v>
      </c>
      <c r="I19" t="str">
        <f t="shared" si="2"/>
        <v>0.31-0.60</v>
      </c>
      <c r="J19">
        <v>0.38</v>
      </c>
      <c r="K19">
        <v>4</v>
      </c>
      <c r="L19">
        <f t="shared" si="3"/>
        <v>17553606</v>
      </c>
      <c r="M19" s="15">
        <v>43994</v>
      </c>
      <c r="N19" t="s">
        <v>30</v>
      </c>
      <c r="O19" t="s">
        <v>32</v>
      </c>
      <c r="P19" t="s">
        <v>34</v>
      </c>
    </row>
    <row r="20" spans="1:16">
      <c r="A20" t="s">
        <v>183</v>
      </c>
      <c r="B20" t="s">
        <v>184</v>
      </c>
      <c r="C20" t="s">
        <v>18</v>
      </c>
      <c r="D20" t="s">
        <v>13093</v>
      </c>
      <c r="E20">
        <v>199</v>
      </c>
      <c r="F20" s="12" t="str">
        <f t="shared" si="0"/>
        <v>yes</v>
      </c>
      <c r="G20">
        <v>499</v>
      </c>
      <c r="H20" t="str">
        <f t="shared" si="1"/>
        <v>0-500</v>
      </c>
      <c r="I20" t="str">
        <f t="shared" si="2"/>
        <v>0.31-0.60</v>
      </c>
      <c r="J20">
        <v>0.6</v>
      </c>
      <c r="K20">
        <v>4.0999999999999996</v>
      </c>
      <c r="L20">
        <f t="shared" si="3"/>
        <v>6509455</v>
      </c>
      <c r="M20" s="15">
        <v>13045</v>
      </c>
      <c r="N20" t="s">
        <v>186</v>
      </c>
      <c r="O20" t="s">
        <v>188</v>
      </c>
      <c r="P20" t="s">
        <v>190</v>
      </c>
    </row>
    <row r="21" spans="1:16">
      <c r="A21" t="s">
        <v>193</v>
      </c>
      <c r="B21" t="s">
        <v>194</v>
      </c>
      <c r="C21" t="s">
        <v>169</v>
      </c>
      <c r="D21" t="s">
        <v>13096</v>
      </c>
      <c r="E21">
        <v>13490</v>
      </c>
      <c r="F21" s="12" t="str">
        <f t="shared" si="0"/>
        <v>no</v>
      </c>
      <c r="G21">
        <v>21990</v>
      </c>
      <c r="H21" t="str">
        <f t="shared" si="1"/>
        <v>10000+</v>
      </c>
      <c r="I21" t="str">
        <f t="shared" si="2"/>
        <v>0.31-0.60</v>
      </c>
      <c r="J21">
        <v>0.39</v>
      </c>
      <c r="K21">
        <v>4.3</v>
      </c>
      <c r="L21">
        <f t="shared" si="3"/>
        <v>263352240</v>
      </c>
      <c r="M21" s="15">
        <v>11976</v>
      </c>
      <c r="N21" t="s">
        <v>196</v>
      </c>
      <c r="O21" t="s">
        <v>198</v>
      </c>
      <c r="P21" t="s">
        <v>200</v>
      </c>
    </row>
    <row r="22" spans="1:16">
      <c r="A22" t="s">
        <v>203</v>
      </c>
      <c r="B22" t="s">
        <v>204</v>
      </c>
      <c r="C22" t="s">
        <v>18</v>
      </c>
      <c r="D22" t="s">
        <v>13093</v>
      </c>
      <c r="E22">
        <v>970</v>
      </c>
      <c r="F22" s="12" t="str">
        <f t="shared" si="0"/>
        <v>no</v>
      </c>
      <c r="G22">
        <v>1799</v>
      </c>
      <c r="H22" t="str">
        <f t="shared" si="1"/>
        <v>1001-5000</v>
      </c>
      <c r="I22" t="str">
        <f t="shared" si="2"/>
        <v>0.31-0.60</v>
      </c>
      <c r="J22">
        <v>0.46</v>
      </c>
      <c r="K22">
        <v>4.5</v>
      </c>
      <c r="L22">
        <f t="shared" si="3"/>
        <v>1466185</v>
      </c>
      <c r="M22" s="15">
        <v>815</v>
      </c>
      <c r="N22" t="s">
        <v>206</v>
      </c>
      <c r="O22" t="s">
        <v>208</v>
      </c>
      <c r="P22" t="s">
        <v>210</v>
      </c>
    </row>
    <row r="23" spans="1:16">
      <c r="A23" t="s">
        <v>213</v>
      </c>
      <c r="B23" t="s">
        <v>214</v>
      </c>
      <c r="C23" t="s">
        <v>129</v>
      </c>
      <c r="D23" t="s">
        <v>13095</v>
      </c>
      <c r="E23">
        <v>279</v>
      </c>
      <c r="F23" s="12" t="str">
        <f t="shared" si="0"/>
        <v>no</v>
      </c>
      <c r="G23">
        <v>499</v>
      </c>
      <c r="H23" t="str">
        <f t="shared" si="1"/>
        <v>0-500</v>
      </c>
      <c r="I23" t="str">
        <f t="shared" si="2"/>
        <v>0.31-0.60</v>
      </c>
      <c r="J23">
        <v>0.44</v>
      </c>
      <c r="K23">
        <v>3.7</v>
      </c>
      <c r="L23">
        <f t="shared" si="3"/>
        <v>5470038</v>
      </c>
      <c r="M23" s="15">
        <v>10962</v>
      </c>
      <c r="N23" t="s">
        <v>216</v>
      </c>
      <c r="O23" t="s">
        <v>218</v>
      </c>
      <c r="P23" t="s">
        <v>220</v>
      </c>
    </row>
    <row r="24" spans="1:16">
      <c r="A24" t="s">
        <v>223</v>
      </c>
      <c r="B24" t="s">
        <v>224</v>
      </c>
      <c r="C24" t="s">
        <v>169</v>
      </c>
      <c r="D24" t="s">
        <v>13096</v>
      </c>
      <c r="E24">
        <v>13490</v>
      </c>
      <c r="F24" s="12" t="str">
        <f t="shared" si="0"/>
        <v>no</v>
      </c>
      <c r="G24">
        <v>22900</v>
      </c>
      <c r="H24" t="str">
        <f t="shared" si="1"/>
        <v>10000+</v>
      </c>
      <c r="I24" t="str">
        <f t="shared" si="2"/>
        <v>0.31-0.60</v>
      </c>
      <c r="J24">
        <v>0.41</v>
      </c>
      <c r="K24">
        <v>4.3</v>
      </c>
      <c r="L24">
        <f t="shared" si="3"/>
        <v>373247100</v>
      </c>
      <c r="M24" s="15">
        <v>16299</v>
      </c>
      <c r="N24" t="s">
        <v>226</v>
      </c>
      <c r="O24" t="s">
        <v>228</v>
      </c>
      <c r="P24" t="s">
        <v>230</v>
      </c>
    </row>
    <row r="25" spans="1:16">
      <c r="A25" t="s">
        <v>233</v>
      </c>
      <c r="B25" t="s">
        <v>234</v>
      </c>
      <c r="C25" t="s">
        <v>18</v>
      </c>
      <c r="D25" t="s">
        <v>13093</v>
      </c>
      <c r="E25">
        <v>59</v>
      </c>
      <c r="F25" s="12" t="str">
        <f t="shared" si="0"/>
        <v>yes</v>
      </c>
      <c r="G25">
        <v>199</v>
      </c>
      <c r="H25" t="str">
        <f t="shared" si="1"/>
        <v>0-500</v>
      </c>
      <c r="I25" t="str">
        <f t="shared" si="2"/>
        <v>0.90+</v>
      </c>
      <c r="J25">
        <v>0.7</v>
      </c>
      <c r="K25">
        <v>4</v>
      </c>
      <c r="L25">
        <f t="shared" si="3"/>
        <v>1866222</v>
      </c>
      <c r="M25" s="15">
        <v>9378</v>
      </c>
      <c r="N25" t="s">
        <v>236</v>
      </c>
      <c r="O25" t="s">
        <v>238</v>
      </c>
      <c r="P25" t="s">
        <v>240</v>
      </c>
    </row>
    <row r="26" spans="1:16">
      <c r="A26" t="s">
        <v>243</v>
      </c>
      <c r="B26" t="s">
        <v>244</v>
      </c>
      <c r="C26" t="s">
        <v>169</v>
      </c>
      <c r="D26" t="s">
        <v>13096</v>
      </c>
      <c r="E26">
        <v>11499</v>
      </c>
      <c r="F26" s="12" t="str">
        <f t="shared" si="0"/>
        <v>no</v>
      </c>
      <c r="G26">
        <v>19990</v>
      </c>
      <c r="H26" t="str">
        <f t="shared" si="1"/>
        <v>10000+</v>
      </c>
      <c r="I26" t="str">
        <f t="shared" si="2"/>
        <v>0.31-0.60</v>
      </c>
      <c r="J26">
        <v>0.42</v>
      </c>
      <c r="K26">
        <v>4.3</v>
      </c>
      <c r="L26">
        <f t="shared" si="3"/>
        <v>94012970</v>
      </c>
      <c r="M26" s="15">
        <v>4703</v>
      </c>
      <c r="N26" t="s">
        <v>246</v>
      </c>
      <c r="O26" t="s">
        <v>248</v>
      </c>
      <c r="P26" t="s">
        <v>13024</v>
      </c>
    </row>
    <row r="27" spans="1:16">
      <c r="A27" t="s">
        <v>252</v>
      </c>
      <c r="B27" t="s">
        <v>253</v>
      </c>
      <c r="C27" t="s">
        <v>129</v>
      </c>
      <c r="D27" t="s">
        <v>13095</v>
      </c>
      <c r="E27">
        <v>199</v>
      </c>
      <c r="F27" s="12" t="str">
        <f t="shared" si="0"/>
        <v>yes</v>
      </c>
      <c r="G27">
        <v>699</v>
      </c>
      <c r="H27" t="str">
        <f t="shared" si="1"/>
        <v>501-1000</v>
      </c>
      <c r="I27" t="str">
        <f t="shared" si="2"/>
        <v>0.90+</v>
      </c>
      <c r="J27">
        <v>0.72</v>
      </c>
      <c r="K27">
        <v>4.2</v>
      </c>
      <c r="L27">
        <f t="shared" si="3"/>
        <v>8494947</v>
      </c>
      <c r="M27" s="15">
        <v>12153</v>
      </c>
      <c r="N27" t="s">
        <v>255</v>
      </c>
      <c r="O27" t="s">
        <v>257</v>
      </c>
      <c r="P27" t="s">
        <v>259</v>
      </c>
    </row>
    <row r="28" spans="1:16">
      <c r="A28" t="s">
        <v>262</v>
      </c>
      <c r="B28" t="s">
        <v>263</v>
      </c>
      <c r="C28" t="s">
        <v>169</v>
      </c>
      <c r="D28" t="s">
        <v>13096</v>
      </c>
      <c r="E28">
        <v>14999</v>
      </c>
      <c r="F28" s="12" t="str">
        <f t="shared" si="0"/>
        <v>no</v>
      </c>
      <c r="G28">
        <v>19999</v>
      </c>
      <c r="H28" t="str">
        <f t="shared" si="1"/>
        <v>10000+</v>
      </c>
      <c r="I28" t="str">
        <f t="shared" si="2"/>
        <v>0-0.30</v>
      </c>
      <c r="J28">
        <v>0.25</v>
      </c>
      <c r="K28">
        <v>4.2</v>
      </c>
      <c r="L28">
        <f t="shared" si="3"/>
        <v>697945101</v>
      </c>
      <c r="M28" s="15">
        <v>34899</v>
      </c>
      <c r="N28" t="s">
        <v>265</v>
      </c>
      <c r="O28" t="s">
        <v>267</v>
      </c>
      <c r="P28" t="s">
        <v>269</v>
      </c>
    </row>
    <row r="29" spans="1:16">
      <c r="A29" t="s">
        <v>272</v>
      </c>
      <c r="B29" t="s">
        <v>273</v>
      </c>
      <c r="C29" t="s">
        <v>18</v>
      </c>
      <c r="D29" t="s">
        <v>13093</v>
      </c>
      <c r="E29">
        <v>299</v>
      </c>
      <c r="F29" s="12" t="str">
        <f t="shared" si="0"/>
        <v>no</v>
      </c>
      <c r="G29">
        <v>399</v>
      </c>
      <c r="H29" t="str">
        <f t="shared" si="1"/>
        <v>0-500</v>
      </c>
      <c r="I29" t="str">
        <f t="shared" si="2"/>
        <v>0-0.30</v>
      </c>
      <c r="J29">
        <v>0.25</v>
      </c>
      <c r="K29">
        <v>4</v>
      </c>
      <c r="L29">
        <f t="shared" si="3"/>
        <v>1103634</v>
      </c>
      <c r="M29" s="15">
        <v>2766</v>
      </c>
      <c r="N29" t="s">
        <v>275</v>
      </c>
      <c r="O29" t="s">
        <v>277</v>
      </c>
      <c r="P29" t="s">
        <v>279</v>
      </c>
    </row>
    <row r="30" spans="1:16">
      <c r="A30" t="s">
        <v>282</v>
      </c>
      <c r="B30" t="s">
        <v>283</v>
      </c>
      <c r="C30" t="s">
        <v>18</v>
      </c>
      <c r="D30" t="s">
        <v>13093</v>
      </c>
      <c r="E30">
        <v>970</v>
      </c>
      <c r="F30" s="12" t="str">
        <f t="shared" si="0"/>
        <v>yes</v>
      </c>
      <c r="G30">
        <v>1999</v>
      </c>
      <c r="H30" t="str">
        <f t="shared" si="1"/>
        <v>1001-5000</v>
      </c>
      <c r="I30" t="str">
        <f t="shared" si="2"/>
        <v>0.31-0.60</v>
      </c>
      <c r="J30">
        <v>0.51</v>
      </c>
      <c r="K30">
        <v>4.4000000000000004</v>
      </c>
      <c r="L30">
        <f t="shared" si="3"/>
        <v>367816</v>
      </c>
      <c r="M30" s="15">
        <v>184</v>
      </c>
      <c r="N30" t="s">
        <v>285</v>
      </c>
      <c r="O30" t="s">
        <v>287</v>
      </c>
      <c r="P30" t="s">
        <v>289</v>
      </c>
    </row>
    <row r="31" spans="1:16">
      <c r="A31" t="s">
        <v>292</v>
      </c>
      <c r="B31" t="s">
        <v>293</v>
      </c>
      <c r="C31" t="s">
        <v>18</v>
      </c>
      <c r="D31" t="s">
        <v>13093</v>
      </c>
      <c r="E31">
        <v>299</v>
      </c>
      <c r="F31" s="12" t="str">
        <f t="shared" si="0"/>
        <v>yes</v>
      </c>
      <c r="G31">
        <v>999</v>
      </c>
      <c r="H31" t="str">
        <f t="shared" si="1"/>
        <v>501-1000</v>
      </c>
      <c r="I31" t="str">
        <f t="shared" si="2"/>
        <v>0.90+</v>
      </c>
      <c r="J31">
        <v>0.7</v>
      </c>
      <c r="K31">
        <v>4.3</v>
      </c>
      <c r="L31">
        <f t="shared" si="3"/>
        <v>20829150</v>
      </c>
      <c r="M31" s="15">
        <v>20850</v>
      </c>
      <c r="N31" t="s">
        <v>295</v>
      </c>
      <c r="O31" t="s">
        <v>297</v>
      </c>
      <c r="P31" t="s">
        <v>299</v>
      </c>
    </row>
    <row r="32" spans="1:16">
      <c r="A32" t="s">
        <v>302</v>
      </c>
      <c r="B32" t="s">
        <v>303</v>
      </c>
      <c r="C32" t="s">
        <v>18</v>
      </c>
      <c r="D32" t="s">
        <v>13093</v>
      </c>
      <c r="E32">
        <v>199</v>
      </c>
      <c r="F32" s="12" t="str">
        <f t="shared" si="0"/>
        <v>yes</v>
      </c>
      <c r="G32">
        <v>750</v>
      </c>
      <c r="H32" t="str">
        <f t="shared" si="1"/>
        <v>501-1000</v>
      </c>
      <c r="I32" t="str">
        <f t="shared" si="2"/>
        <v>0.90+</v>
      </c>
      <c r="J32">
        <v>0.73</v>
      </c>
      <c r="K32">
        <v>4.5</v>
      </c>
      <c r="L32">
        <f t="shared" si="3"/>
        <v>56232000</v>
      </c>
      <c r="M32" s="15">
        <v>74976</v>
      </c>
      <c r="N32" t="s">
        <v>305</v>
      </c>
      <c r="O32" t="s">
        <v>307</v>
      </c>
      <c r="P32" t="s">
        <v>309</v>
      </c>
    </row>
    <row r="33" spans="1:16">
      <c r="A33" t="s">
        <v>312</v>
      </c>
      <c r="B33" t="s">
        <v>313</v>
      </c>
      <c r="C33" t="s">
        <v>18</v>
      </c>
      <c r="D33" t="s">
        <v>13093</v>
      </c>
      <c r="E33">
        <v>179</v>
      </c>
      <c r="F33" s="12" t="str">
        <f t="shared" si="0"/>
        <v>yes</v>
      </c>
      <c r="G33">
        <v>499</v>
      </c>
      <c r="H33" t="str">
        <f t="shared" si="1"/>
        <v>0-500</v>
      </c>
      <c r="I33" t="str">
        <f t="shared" si="2"/>
        <v>0.90+</v>
      </c>
      <c r="J33">
        <v>0.64</v>
      </c>
      <c r="K33">
        <v>4</v>
      </c>
      <c r="L33">
        <f t="shared" si="3"/>
        <v>965066</v>
      </c>
      <c r="M33" s="15">
        <v>1934</v>
      </c>
      <c r="N33" t="s">
        <v>315</v>
      </c>
      <c r="O33" t="s">
        <v>317</v>
      </c>
      <c r="P33" t="s">
        <v>13026</v>
      </c>
    </row>
    <row r="34" spans="1:16">
      <c r="A34" t="s">
        <v>320</v>
      </c>
      <c r="B34" t="s">
        <v>321</v>
      </c>
      <c r="C34" t="s">
        <v>18</v>
      </c>
      <c r="D34" t="s">
        <v>13093</v>
      </c>
      <c r="E34">
        <v>389</v>
      </c>
      <c r="F34" s="12" t="str">
        <f t="shared" si="0"/>
        <v>yes</v>
      </c>
      <c r="G34">
        <v>1099</v>
      </c>
      <c r="H34" t="str">
        <f t="shared" si="1"/>
        <v>1001-5000</v>
      </c>
      <c r="I34" t="str">
        <f t="shared" si="2"/>
        <v>0.90+</v>
      </c>
      <c r="J34">
        <v>0.65</v>
      </c>
      <c r="K34">
        <v>4.3</v>
      </c>
      <c r="L34">
        <f t="shared" si="3"/>
        <v>1070426</v>
      </c>
      <c r="M34" s="15">
        <v>974</v>
      </c>
      <c r="N34" t="s">
        <v>323</v>
      </c>
      <c r="O34" t="s">
        <v>325</v>
      </c>
      <c r="P34" t="s">
        <v>327</v>
      </c>
    </row>
    <row r="35" spans="1:16">
      <c r="A35" t="s">
        <v>330</v>
      </c>
      <c r="B35" t="s">
        <v>331</v>
      </c>
      <c r="C35" t="s">
        <v>18</v>
      </c>
      <c r="D35" t="s">
        <v>13093</v>
      </c>
      <c r="E35">
        <v>599</v>
      </c>
      <c r="F35" s="12" t="str">
        <f t="shared" si="0"/>
        <v>no</v>
      </c>
      <c r="G35">
        <v>599</v>
      </c>
      <c r="H35" t="str">
        <f t="shared" si="1"/>
        <v>501-1000</v>
      </c>
      <c r="I35" t="str">
        <f t="shared" si="2"/>
        <v>0-0.30</v>
      </c>
      <c r="J35">
        <v>0</v>
      </c>
      <c r="K35">
        <v>4.3</v>
      </c>
      <c r="L35">
        <f t="shared" si="3"/>
        <v>212645</v>
      </c>
      <c r="M35" s="15">
        <v>355</v>
      </c>
      <c r="N35" t="s">
        <v>333</v>
      </c>
      <c r="O35" t="s">
        <v>335</v>
      </c>
      <c r="P35" t="s">
        <v>337</v>
      </c>
    </row>
    <row r="36" spans="1:16">
      <c r="A36" t="s">
        <v>340</v>
      </c>
      <c r="B36" t="s">
        <v>341</v>
      </c>
      <c r="C36" t="s">
        <v>18</v>
      </c>
      <c r="D36" t="s">
        <v>13093</v>
      </c>
      <c r="E36">
        <v>199</v>
      </c>
      <c r="F36" s="12" t="str">
        <f t="shared" si="0"/>
        <v>yes</v>
      </c>
      <c r="G36">
        <v>999</v>
      </c>
      <c r="H36" t="str">
        <f t="shared" si="1"/>
        <v>501-1000</v>
      </c>
      <c r="I36" t="str">
        <f t="shared" si="2"/>
        <v>0.90+</v>
      </c>
      <c r="J36">
        <v>0.8</v>
      </c>
      <c r="K36">
        <v>3.9</v>
      </c>
      <c r="L36">
        <f t="shared" si="3"/>
        <v>1073925</v>
      </c>
      <c r="M36" s="15">
        <v>1075</v>
      </c>
      <c r="N36" t="s">
        <v>343</v>
      </c>
      <c r="O36" t="s">
        <v>345</v>
      </c>
      <c r="P36" t="s">
        <v>347</v>
      </c>
    </row>
    <row r="37" spans="1:16">
      <c r="A37" t="s">
        <v>350</v>
      </c>
      <c r="B37" t="s">
        <v>351</v>
      </c>
      <c r="C37" t="s">
        <v>18</v>
      </c>
      <c r="D37" t="s">
        <v>13093</v>
      </c>
      <c r="E37">
        <v>99</v>
      </c>
      <c r="F37" s="12" t="str">
        <f t="shared" si="0"/>
        <v>yes</v>
      </c>
      <c r="G37">
        <v>666.66</v>
      </c>
      <c r="H37" t="str">
        <f t="shared" si="1"/>
        <v>501-1000</v>
      </c>
      <c r="I37" t="str">
        <f t="shared" si="2"/>
        <v>0.90+</v>
      </c>
      <c r="J37">
        <v>0.85</v>
      </c>
      <c r="K37">
        <v>3.9</v>
      </c>
      <c r="L37">
        <f t="shared" si="3"/>
        <v>16580500.859999999</v>
      </c>
      <c r="M37" s="15">
        <v>24871</v>
      </c>
      <c r="N37" t="s">
        <v>69</v>
      </c>
      <c r="O37" t="s">
        <v>71</v>
      </c>
      <c r="P37" t="s">
        <v>353</v>
      </c>
    </row>
    <row r="38" spans="1:16">
      <c r="A38" t="s">
        <v>356</v>
      </c>
      <c r="B38" t="s">
        <v>357</v>
      </c>
      <c r="C38" t="s">
        <v>18</v>
      </c>
      <c r="D38" t="s">
        <v>13093</v>
      </c>
      <c r="E38">
        <v>899</v>
      </c>
      <c r="F38" s="12" t="str">
        <f t="shared" si="0"/>
        <v>yes</v>
      </c>
      <c r="G38">
        <v>1900</v>
      </c>
      <c r="H38" t="str">
        <f t="shared" si="1"/>
        <v>1001-5000</v>
      </c>
      <c r="I38" t="str">
        <f t="shared" si="2"/>
        <v>0.31-0.60</v>
      </c>
      <c r="J38">
        <v>0.53</v>
      </c>
      <c r="K38">
        <v>4.4000000000000004</v>
      </c>
      <c r="L38">
        <f t="shared" si="3"/>
        <v>25748800</v>
      </c>
      <c r="M38" s="15">
        <v>13552</v>
      </c>
      <c r="N38" t="s">
        <v>359</v>
      </c>
      <c r="O38" t="s">
        <v>361</v>
      </c>
      <c r="P38" t="s">
        <v>363</v>
      </c>
    </row>
    <row r="39" spans="1:16">
      <c r="A39" t="s">
        <v>366</v>
      </c>
      <c r="B39" t="s">
        <v>367</v>
      </c>
      <c r="C39" t="s">
        <v>18</v>
      </c>
      <c r="D39" t="s">
        <v>13093</v>
      </c>
      <c r="E39">
        <v>199</v>
      </c>
      <c r="F39" s="12" t="str">
        <f t="shared" si="0"/>
        <v>yes</v>
      </c>
      <c r="G39">
        <v>999</v>
      </c>
      <c r="H39" t="str">
        <f t="shared" si="1"/>
        <v>501-1000</v>
      </c>
      <c r="I39" t="str">
        <f t="shared" si="2"/>
        <v>0.90+</v>
      </c>
      <c r="J39">
        <v>0.8</v>
      </c>
      <c r="K39">
        <v>4</v>
      </c>
      <c r="L39">
        <f t="shared" si="3"/>
        <v>575424</v>
      </c>
      <c r="M39" s="15">
        <v>576</v>
      </c>
      <c r="N39" t="s">
        <v>369</v>
      </c>
      <c r="O39" t="s">
        <v>371</v>
      </c>
      <c r="P39" t="s">
        <v>373</v>
      </c>
    </row>
    <row r="40" spans="1:16">
      <c r="A40" t="s">
        <v>376</v>
      </c>
      <c r="B40" t="s">
        <v>377</v>
      </c>
      <c r="C40" t="s">
        <v>169</v>
      </c>
      <c r="D40" t="s">
        <v>13096</v>
      </c>
      <c r="E40">
        <v>32999</v>
      </c>
      <c r="F40" s="12" t="str">
        <f t="shared" si="0"/>
        <v>no</v>
      </c>
      <c r="G40">
        <v>45999</v>
      </c>
      <c r="H40" t="str">
        <f t="shared" si="1"/>
        <v>10000+</v>
      </c>
      <c r="I40" t="str">
        <f t="shared" si="2"/>
        <v>0-0.30</v>
      </c>
      <c r="J40">
        <v>0.28000000000000003</v>
      </c>
      <c r="K40">
        <v>4.2</v>
      </c>
      <c r="L40">
        <f t="shared" si="3"/>
        <v>335700702</v>
      </c>
      <c r="M40" s="15">
        <v>7298</v>
      </c>
      <c r="N40" t="s">
        <v>379</v>
      </c>
      <c r="O40" t="s">
        <v>381</v>
      </c>
      <c r="P40" t="s">
        <v>383</v>
      </c>
    </row>
    <row r="41" spans="1:16">
      <c r="A41" t="s">
        <v>386</v>
      </c>
      <c r="B41" t="s">
        <v>387</v>
      </c>
      <c r="C41" t="s">
        <v>18</v>
      </c>
      <c r="D41" t="s">
        <v>13093</v>
      </c>
      <c r="E41">
        <v>970</v>
      </c>
      <c r="F41" s="12" t="str">
        <f t="shared" si="0"/>
        <v>yes</v>
      </c>
      <c r="G41">
        <v>1999</v>
      </c>
      <c r="H41" t="str">
        <f t="shared" si="1"/>
        <v>1001-5000</v>
      </c>
      <c r="I41" t="str">
        <f t="shared" si="2"/>
        <v>0.31-0.60</v>
      </c>
      <c r="J41">
        <v>0.51</v>
      </c>
      <c r="K41">
        <v>4.2</v>
      </c>
      <c r="L41">
        <f t="shared" si="3"/>
        <v>923538</v>
      </c>
      <c r="M41" s="15">
        <v>462</v>
      </c>
      <c r="N41" t="s">
        <v>389</v>
      </c>
      <c r="O41" t="s">
        <v>391</v>
      </c>
      <c r="P41" t="s">
        <v>393</v>
      </c>
    </row>
    <row r="42" spans="1:16">
      <c r="A42" t="s">
        <v>396</v>
      </c>
      <c r="B42" t="s">
        <v>397</v>
      </c>
      <c r="C42" t="s">
        <v>18</v>
      </c>
      <c r="D42" t="s">
        <v>13093</v>
      </c>
      <c r="E42">
        <v>209</v>
      </c>
      <c r="F42" s="12" t="str">
        <f t="shared" si="0"/>
        <v>yes</v>
      </c>
      <c r="G42">
        <v>695</v>
      </c>
      <c r="H42" t="str">
        <f t="shared" si="1"/>
        <v>501-1000</v>
      </c>
      <c r="I42" t="str">
        <f t="shared" si="2"/>
        <v>0.90+</v>
      </c>
      <c r="J42">
        <v>0.7</v>
      </c>
      <c r="K42">
        <v>4.5</v>
      </c>
      <c r="L42">
        <f t="shared" si="3"/>
        <v>74842465</v>
      </c>
      <c r="M42" s="15">
        <v>107687</v>
      </c>
      <c r="N42" t="s">
        <v>399</v>
      </c>
      <c r="O42" t="s">
        <v>401</v>
      </c>
      <c r="P42" t="s">
        <v>403</v>
      </c>
    </row>
    <row r="43" spans="1:16">
      <c r="A43" t="s">
        <v>406</v>
      </c>
      <c r="B43" t="s">
        <v>407</v>
      </c>
      <c r="C43" t="s">
        <v>169</v>
      </c>
      <c r="D43" t="s">
        <v>13096</v>
      </c>
      <c r="E43">
        <v>19999</v>
      </c>
      <c r="F43" s="12" t="str">
        <f t="shared" si="0"/>
        <v>no</v>
      </c>
      <c r="G43">
        <v>34999</v>
      </c>
      <c r="H43" t="str">
        <f t="shared" si="1"/>
        <v>10000+</v>
      </c>
      <c r="I43" t="str">
        <f t="shared" si="2"/>
        <v>0.31-0.60</v>
      </c>
      <c r="J43">
        <v>0.43</v>
      </c>
      <c r="K43">
        <v>4.3</v>
      </c>
      <c r="L43">
        <f t="shared" si="3"/>
        <v>950257849</v>
      </c>
      <c r="M43" s="15">
        <v>27151</v>
      </c>
      <c r="N43" t="s">
        <v>409</v>
      </c>
      <c r="O43" t="s">
        <v>411</v>
      </c>
      <c r="P43" t="s">
        <v>13027</v>
      </c>
    </row>
    <row r="44" spans="1:16">
      <c r="A44" t="s">
        <v>415</v>
      </c>
      <c r="B44" t="s">
        <v>416</v>
      </c>
      <c r="C44" t="s">
        <v>18</v>
      </c>
      <c r="D44" t="s">
        <v>13093</v>
      </c>
      <c r="E44">
        <v>399</v>
      </c>
      <c r="F44" s="12" t="str">
        <f t="shared" si="0"/>
        <v>yes</v>
      </c>
      <c r="G44">
        <v>1099</v>
      </c>
      <c r="H44" t="str">
        <f t="shared" si="1"/>
        <v>1001-5000</v>
      </c>
      <c r="I44" t="str">
        <f t="shared" si="2"/>
        <v>0.90+</v>
      </c>
      <c r="J44">
        <v>0.64</v>
      </c>
      <c r="K44">
        <v>4.2</v>
      </c>
      <c r="L44">
        <f t="shared" si="3"/>
        <v>26671631</v>
      </c>
      <c r="M44" s="15">
        <v>24269</v>
      </c>
      <c r="N44" t="s">
        <v>20</v>
      </c>
      <c r="O44" t="s">
        <v>22</v>
      </c>
      <c r="P44" t="s">
        <v>24</v>
      </c>
    </row>
    <row r="45" spans="1:16">
      <c r="A45" t="s">
        <v>420</v>
      </c>
      <c r="B45" t="s">
        <v>421</v>
      </c>
      <c r="C45" t="s">
        <v>98</v>
      </c>
      <c r="D45" t="s">
        <v>13094</v>
      </c>
      <c r="E45">
        <v>999</v>
      </c>
      <c r="F45" s="12" t="str">
        <f t="shared" si="0"/>
        <v>no</v>
      </c>
      <c r="G45">
        <v>1599</v>
      </c>
      <c r="H45" t="str">
        <f t="shared" si="1"/>
        <v>1001-5000</v>
      </c>
      <c r="I45" t="str">
        <f t="shared" si="2"/>
        <v>0.31-0.60</v>
      </c>
      <c r="J45">
        <v>0.38</v>
      </c>
      <c r="K45">
        <v>4.3</v>
      </c>
      <c r="L45">
        <f t="shared" si="3"/>
        <v>19336707</v>
      </c>
      <c r="M45" s="15">
        <v>12093</v>
      </c>
      <c r="N45" t="s">
        <v>423</v>
      </c>
      <c r="O45" t="s">
        <v>425</v>
      </c>
      <c r="P45" t="s">
        <v>427</v>
      </c>
    </row>
    <row r="46" spans="1:16">
      <c r="A46" t="s">
        <v>430</v>
      </c>
      <c r="B46" t="s">
        <v>431</v>
      </c>
      <c r="C46" t="s">
        <v>18</v>
      </c>
      <c r="D46" t="s">
        <v>13093</v>
      </c>
      <c r="E46">
        <v>59</v>
      </c>
      <c r="F46" s="12" t="str">
        <f t="shared" si="0"/>
        <v>yes</v>
      </c>
      <c r="G46">
        <v>199</v>
      </c>
      <c r="H46" t="str">
        <f t="shared" si="1"/>
        <v>0-500</v>
      </c>
      <c r="I46" t="str">
        <f t="shared" si="2"/>
        <v>0.90+</v>
      </c>
      <c r="J46">
        <v>0.7</v>
      </c>
      <c r="K46">
        <v>4</v>
      </c>
      <c r="L46">
        <f t="shared" si="3"/>
        <v>1866222</v>
      </c>
      <c r="M46" s="15">
        <v>9378</v>
      </c>
      <c r="N46" t="s">
        <v>236</v>
      </c>
      <c r="O46" t="s">
        <v>238</v>
      </c>
      <c r="P46" t="s">
        <v>240</v>
      </c>
    </row>
    <row r="47" spans="1:16">
      <c r="A47" t="s">
        <v>435</v>
      </c>
      <c r="B47" t="s">
        <v>436</v>
      </c>
      <c r="C47" t="s">
        <v>18</v>
      </c>
      <c r="D47" t="s">
        <v>13093</v>
      </c>
      <c r="E47">
        <v>333</v>
      </c>
      <c r="F47" s="12" t="str">
        <f t="shared" si="0"/>
        <v>yes</v>
      </c>
      <c r="G47">
        <v>999</v>
      </c>
      <c r="H47" t="str">
        <f t="shared" si="1"/>
        <v>501-1000</v>
      </c>
      <c r="I47" t="str">
        <f t="shared" si="2"/>
        <v>0.90+</v>
      </c>
      <c r="J47">
        <v>0.67</v>
      </c>
      <c r="K47">
        <v>3.3</v>
      </c>
      <c r="L47">
        <f t="shared" si="3"/>
        <v>9782208</v>
      </c>
      <c r="M47" s="15">
        <v>9792</v>
      </c>
      <c r="N47" t="s">
        <v>438</v>
      </c>
      <c r="O47" t="s">
        <v>440</v>
      </c>
      <c r="P47" t="s">
        <v>442</v>
      </c>
    </row>
    <row r="48" spans="1:16">
      <c r="A48" t="s">
        <v>445</v>
      </c>
      <c r="B48" t="s">
        <v>446</v>
      </c>
      <c r="C48" t="s">
        <v>98</v>
      </c>
      <c r="D48" t="s">
        <v>13094</v>
      </c>
      <c r="E48">
        <v>507</v>
      </c>
      <c r="F48" s="12" t="str">
        <f t="shared" si="0"/>
        <v>yes</v>
      </c>
      <c r="G48">
        <v>1208</v>
      </c>
      <c r="H48" t="str">
        <f t="shared" si="1"/>
        <v>1001-5000</v>
      </c>
      <c r="I48" t="str">
        <f t="shared" si="2"/>
        <v>0.31-0.60</v>
      </c>
      <c r="J48">
        <v>0.57999999999999996</v>
      </c>
      <c r="K48">
        <v>4.0999999999999996</v>
      </c>
      <c r="L48">
        <f t="shared" si="3"/>
        <v>9822248</v>
      </c>
      <c r="M48" s="15">
        <v>8131</v>
      </c>
      <c r="N48" t="s">
        <v>448</v>
      </c>
      <c r="O48" t="s">
        <v>450</v>
      </c>
      <c r="P48" t="s">
        <v>452</v>
      </c>
    </row>
    <row r="49" spans="1:16">
      <c r="A49" t="s">
        <v>455</v>
      </c>
      <c r="B49" t="s">
        <v>456</v>
      </c>
      <c r="C49" t="s">
        <v>129</v>
      </c>
      <c r="D49" t="s">
        <v>13095</v>
      </c>
      <c r="E49">
        <v>309</v>
      </c>
      <c r="F49" s="12" t="str">
        <f t="shared" si="0"/>
        <v>no</v>
      </c>
      <c r="G49">
        <v>475</v>
      </c>
      <c r="H49" t="str">
        <f t="shared" si="1"/>
        <v>0-500</v>
      </c>
      <c r="I49" t="str">
        <f t="shared" si="2"/>
        <v>0.31-0.60</v>
      </c>
      <c r="J49">
        <v>0.35</v>
      </c>
      <c r="K49">
        <v>4.4000000000000004</v>
      </c>
      <c r="L49">
        <f t="shared" si="3"/>
        <v>202812175</v>
      </c>
      <c r="M49" s="15">
        <v>426973</v>
      </c>
      <c r="N49" t="s">
        <v>131</v>
      </c>
      <c r="O49" t="s">
        <v>133</v>
      </c>
      <c r="P49" t="s">
        <v>135</v>
      </c>
    </row>
    <row r="50" spans="1:16">
      <c r="A50" t="s">
        <v>460</v>
      </c>
      <c r="B50" t="s">
        <v>461</v>
      </c>
      <c r="C50" t="s">
        <v>462</v>
      </c>
      <c r="D50" t="s">
        <v>13097</v>
      </c>
      <c r="E50">
        <v>399</v>
      </c>
      <c r="F50" s="12" t="str">
        <f t="shared" si="0"/>
        <v>yes</v>
      </c>
      <c r="G50">
        <v>999</v>
      </c>
      <c r="H50" t="str">
        <f t="shared" si="1"/>
        <v>501-1000</v>
      </c>
      <c r="I50" t="str">
        <f t="shared" si="2"/>
        <v>0.31-0.60</v>
      </c>
      <c r="J50">
        <v>0.6</v>
      </c>
      <c r="K50">
        <v>3.6</v>
      </c>
      <c r="L50">
        <f t="shared" si="3"/>
        <v>492507</v>
      </c>
      <c r="M50" s="15">
        <v>493</v>
      </c>
      <c r="N50" t="s">
        <v>464</v>
      </c>
      <c r="O50" t="s">
        <v>466</v>
      </c>
      <c r="P50" t="s">
        <v>468</v>
      </c>
    </row>
    <row r="51" spans="1:16">
      <c r="A51" t="s">
        <v>471</v>
      </c>
      <c r="B51" t="s">
        <v>472</v>
      </c>
      <c r="C51" t="s">
        <v>18</v>
      </c>
      <c r="D51" t="s">
        <v>13093</v>
      </c>
      <c r="E51">
        <v>199</v>
      </c>
      <c r="F51" s="12" t="str">
        <f t="shared" si="0"/>
        <v>no</v>
      </c>
      <c r="G51">
        <v>395</v>
      </c>
      <c r="H51" t="str">
        <f t="shared" si="1"/>
        <v>0-500</v>
      </c>
      <c r="I51" t="str">
        <f t="shared" si="2"/>
        <v>0.31-0.60</v>
      </c>
      <c r="J51">
        <v>0.5</v>
      </c>
      <c r="K51">
        <v>4.2</v>
      </c>
      <c r="L51">
        <f t="shared" si="3"/>
        <v>36575025</v>
      </c>
      <c r="M51" s="15">
        <v>92595</v>
      </c>
      <c r="N51" t="s">
        <v>474</v>
      </c>
      <c r="O51" t="s">
        <v>476</v>
      </c>
      <c r="P51" t="s">
        <v>478</v>
      </c>
    </row>
    <row r="52" spans="1:16">
      <c r="A52" t="s">
        <v>481</v>
      </c>
      <c r="B52" t="s">
        <v>482</v>
      </c>
      <c r="C52" t="s">
        <v>98</v>
      </c>
      <c r="D52" t="s">
        <v>13094</v>
      </c>
      <c r="E52">
        <v>1199</v>
      </c>
      <c r="F52" s="12" t="str">
        <f t="shared" si="0"/>
        <v>no</v>
      </c>
      <c r="G52">
        <v>2199</v>
      </c>
      <c r="H52" t="str">
        <f t="shared" si="1"/>
        <v>1001-5000</v>
      </c>
      <c r="I52" t="str">
        <f t="shared" si="2"/>
        <v>0.31-0.60</v>
      </c>
      <c r="J52">
        <v>0.45</v>
      </c>
      <c r="K52">
        <v>4.4000000000000004</v>
      </c>
      <c r="L52">
        <f t="shared" si="3"/>
        <v>54491220</v>
      </c>
      <c r="M52" s="15">
        <v>24780</v>
      </c>
      <c r="N52" t="s">
        <v>484</v>
      </c>
      <c r="O52" t="s">
        <v>486</v>
      </c>
      <c r="P52" t="s">
        <v>488</v>
      </c>
    </row>
    <row r="53" spans="1:16">
      <c r="A53" t="s">
        <v>491</v>
      </c>
      <c r="B53" t="s">
        <v>492</v>
      </c>
      <c r="C53" t="s">
        <v>18</v>
      </c>
      <c r="D53" t="s">
        <v>13093</v>
      </c>
      <c r="E53">
        <v>179</v>
      </c>
      <c r="F53" s="12" t="str">
        <f t="shared" si="0"/>
        <v>yes</v>
      </c>
      <c r="G53">
        <v>500</v>
      </c>
      <c r="H53" t="str">
        <f t="shared" si="1"/>
        <v>0-500</v>
      </c>
      <c r="I53" t="str">
        <f t="shared" si="2"/>
        <v>0.90+</v>
      </c>
      <c r="J53">
        <v>0.64</v>
      </c>
      <c r="K53">
        <v>4.2</v>
      </c>
      <c r="L53">
        <f t="shared" si="3"/>
        <v>46297500</v>
      </c>
      <c r="M53" s="15">
        <v>92595</v>
      </c>
      <c r="N53" t="s">
        <v>474</v>
      </c>
      <c r="O53" t="s">
        <v>476</v>
      </c>
      <c r="P53" t="s">
        <v>478</v>
      </c>
    </row>
    <row r="54" spans="1:16">
      <c r="A54" t="s">
        <v>496</v>
      </c>
      <c r="B54" t="s">
        <v>497</v>
      </c>
      <c r="C54" t="s">
        <v>18</v>
      </c>
      <c r="D54" t="s">
        <v>13093</v>
      </c>
      <c r="E54">
        <v>799</v>
      </c>
      <c r="F54" s="12" t="str">
        <f t="shared" si="0"/>
        <v>yes</v>
      </c>
      <c r="G54">
        <v>2100</v>
      </c>
      <c r="H54" t="str">
        <f t="shared" si="1"/>
        <v>1001-5000</v>
      </c>
      <c r="I54" t="str">
        <f t="shared" si="2"/>
        <v>0.90+</v>
      </c>
      <c r="J54">
        <v>0.62</v>
      </c>
      <c r="K54">
        <v>4.3</v>
      </c>
      <c r="L54">
        <f t="shared" si="3"/>
        <v>17194800</v>
      </c>
      <c r="M54" s="15">
        <v>8188</v>
      </c>
      <c r="N54" t="s">
        <v>499</v>
      </c>
      <c r="O54" t="s">
        <v>501</v>
      </c>
      <c r="P54" t="s">
        <v>503</v>
      </c>
    </row>
    <row r="55" spans="1:16">
      <c r="A55" t="s">
        <v>506</v>
      </c>
      <c r="B55" t="s">
        <v>507</v>
      </c>
      <c r="C55" t="s">
        <v>508</v>
      </c>
      <c r="D55" t="s">
        <v>13098</v>
      </c>
      <c r="E55">
        <v>6999</v>
      </c>
      <c r="F55" s="12" t="str">
        <f t="shared" si="0"/>
        <v>no</v>
      </c>
      <c r="G55">
        <v>12999</v>
      </c>
      <c r="H55" t="str">
        <f t="shared" si="1"/>
        <v>10000+</v>
      </c>
      <c r="I55" t="str">
        <f t="shared" si="2"/>
        <v>0.31-0.60</v>
      </c>
      <c r="J55">
        <v>0.46</v>
      </c>
      <c r="K55">
        <v>4.2</v>
      </c>
      <c r="L55">
        <f t="shared" si="3"/>
        <v>52034997</v>
      </c>
      <c r="M55" s="15">
        <v>4003</v>
      </c>
      <c r="N55" t="s">
        <v>510</v>
      </c>
      <c r="O55" t="s">
        <v>512</v>
      </c>
      <c r="P55" t="s">
        <v>13028</v>
      </c>
    </row>
    <row r="56" spans="1:16">
      <c r="A56" t="s">
        <v>516</v>
      </c>
      <c r="B56" t="s">
        <v>517</v>
      </c>
      <c r="C56" t="s">
        <v>18</v>
      </c>
      <c r="D56" t="s">
        <v>13093</v>
      </c>
      <c r="E56">
        <v>199</v>
      </c>
      <c r="F56" s="12" t="str">
        <f t="shared" si="0"/>
        <v>no</v>
      </c>
      <c r="G56">
        <v>349</v>
      </c>
      <c r="H56" t="str">
        <f t="shared" si="1"/>
        <v>0-500</v>
      </c>
      <c r="I56" t="str">
        <f t="shared" si="2"/>
        <v>0.31-0.60</v>
      </c>
      <c r="J56">
        <v>0.43</v>
      </c>
      <c r="K56">
        <v>4.0999999999999996</v>
      </c>
      <c r="L56">
        <f t="shared" si="3"/>
        <v>109586</v>
      </c>
      <c r="M56" s="15">
        <v>314</v>
      </c>
      <c r="N56" t="s">
        <v>519</v>
      </c>
      <c r="O56" t="s">
        <v>521</v>
      </c>
      <c r="P56" t="s">
        <v>523</v>
      </c>
    </row>
    <row r="57" spans="1:16">
      <c r="A57" t="s">
        <v>526</v>
      </c>
      <c r="B57" t="s">
        <v>527</v>
      </c>
      <c r="C57" t="s">
        <v>462</v>
      </c>
      <c r="D57" t="s">
        <v>13097</v>
      </c>
      <c r="E57">
        <v>230</v>
      </c>
      <c r="F57" s="12" t="str">
        <f t="shared" si="0"/>
        <v>yes</v>
      </c>
      <c r="G57">
        <v>499</v>
      </c>
      <c r="H57" t="str">
        <f t="shared" si="1"/>
        <v>0-500</v>
      </c>
      <c r="I57" t="str">
        <f t="shared" si="2"/>
        <v>0.31-0.60</v>
      </c>
      <c r="J57">
        <v>0.54</v>
      </c>
      <c r="K57">
        <v>3.7</v>
      </c>
      <c r="L57">
        <f t="shared" si="3"/>
        <v>1477040</v>
      </c>
      <c r="M57" s="15">
        <v>2960</v>
      </c>
      <c r="N57" t="s">
        <v>529</v>
      </c>
      <c r="O57" t="s">
        <v>531</v>
      </c>
      <c r="P57" t="s">
        <v>533</v>
      </c>
    </row>
    <row r="58" spans="1:16">
      <c r="A58" t="s">
        <v>536</v>
      </c>
      <c r="B58" t="s">
        <v>537</v>
      </c>
      <c r="C58" t="s">
        <v>98</v>
      </c>
      <c r="D58" t="s">
        <v>13094</v>
      </c>
      <c r="E58">
        <v>649</v>
      </c>
      <c r="F58" s="12" t="str">
        <f t="shared" si="0"/>
        <v>yes</v>
      </c>
      <c r="G58">
        <v>1399</v>
      </c>
      <c r="H58" t="str">
        <f t="shared" si="1"/>
        <v>1001-5000</v>
      </c>
      <c r="I58" t="str">
        <f t="shared" si="2"/>
        <v>0.31-0.60</v>
      </c>
      <c r="J58">
        <v>0.54</v>
      </c>
      <c r="K58">
        <v>4.2</v>
      </c>
      <c r="L58">
        <f t="shared" si="3"/>
        <v>251387709</v>
      </c>
      <c r="M58" s="15">
        <v>179691</v>
      </c>
      <c r="N58" t="s">
        <v>100</v>
      </c>
      <c r="O58" t="s">
        <v>102</v>
      </c>
      <c r="P58" t="s">
        <v>104</v>
      </c>
    </row>
    <row r="59" spans="1:16">
      <c r="A59" t="s">
        <v>541</v>
      </c>
      <c r="B59" t="s">
        <v>542</v>
      </c>
      <c r="C59" t="s">
        <v>169</v>
      </c>
      <c r="D59" t="s">
        <v>13096</v>
      </c>
      <c r="E59">
        <v>15999</v>
      </c>
      <c r="F59" s="12" t="str">
        <f t="shared" si="0"/>
        <v>no</v>
      </c>
      <c r="G59">
        <v>21999</v>
      </c>
      <c r="H59" t="str">
        <f t="shared" si="1"/>
        <v>10000+</v>
      </c>
      <c r="I59" t="str">
        <f t="shared" si="2"/>
        <v>0-0.30</v>
      </c>
      <c r="J59">
        <v>0.27</v>
      </c>
      <c r="K59">
        <v>4.2</v>
      </c>
      <c r="L59">
        <f t="shared" si="3"/>
        <v>767743101</v>
      </c>
      <c r="M59" s="15">
        <v>34899</v>
      </c>
      <c r="N59" t="s">
        <v>265</v>
      </c>
      <c r="O59" t="s">
        <v>267</v>
      </c>
      <c r="P59" t="s">
        <v>269</v>
      </c>
    </row>
    <row r="60" spans="1:16">
      <c r="A60" t="s">
        <v>546</v>
      </c>
      <c r="B60" t="s">
        <v>547</v>
      </c>
      <c r="C60" t="s">
        <v>18</v>
      </c>
      <c r="D60" t="s">
        <v>13093</v>
      </c>
      <c r="E60">
        <v>348</v>
      </c>
      <c r="F60" s="12" t="str">
        <f t="shared" si="0"/>
        <v>yes</v>
      </c>
      <c r="G60">
        <v>1499</v>
      </c>
      <c r="H60" t="str">
        <f t="shared" si="1"/>
        <v>1001-5000</v>
      </c>
      <c r="I60" t="str">
        <f t="shared" si="2"/>
        <v>0.90+</v>
      </c>
      <c r="J60">
        <v>0.77</v>
      </c>
      <c r="K60">
        <v>4.2</v>
      </c>
      <c r="L60">
        <f t="shared" si="3"/>
        <v>983344</v>
      </c>
      <c r="M60" s="15">
        <v>656</v>
      </c>
      <c r="N60" t="s">
        <v>549</v>
      </c>
      <c r="O60" t="s">
        <v>551</v>
      </c>
      <c r="P60" t="s">
        <v>553</v>
      </c>
    </row>
    <row r="61" spans="1:16">
      <c r="A61" t="s">
        <v>556</v>
      </c>
      <c r="B61" t="s">
        <v>557</v>
      </c>
      <c r="C61" t="s">
        <v>18</v>
      </c>
      <c r="D61" t="s">
        <v>13093</v>
      </c>
      <c r="E61">
        <v>154</v>
      </c>
      <c r="F61" s="12" t="str">
        <f t="shared" si="0"/>
        <v>yes</v>
      </c>
      <c r="G61">
        <v>349</v>
      </c>
      <c r="H61" t="str">
        <f t="shared" si="1"/>
        <v>0-500</v>
      </c>
      <c r="I61" t="str">
        <f t="shared" si="2"/>
        <v>0.31-0.60</v>
      </c>
      <c r="J61">
        <v>0.56000000000000005</v>
      </c>
      <c r="K61">
        <v>4.3</v>
      </c>
      <c r="L61">
        <f t="shared" si="3"/>
        <v>2465336</v>
      </c>
      <c r="M61" s="15">
        <v>7064</v>
      </c>
      <c r="N61" t="s">
        <v>559</v>
      </c>
      <c r="O61" t="s">
        <v>561</v>
      </c>
      <c r="P61" t="s">
        <v>563</v>
      </c>
    </row>
    <row r="62" spans="1:16">
      <c r="A62" t="s">
        <v>566</v>
      </c>
      <c r="B62" t="s">
        <v>567</v>
      </c>
      <c r="C62" t="s">
        <v>462</v>
      </c>
      <c r="D62" t="s">
        <v>13097</v>
      </c>
      <c r="E62">
        <v>179</v>
      </c>
      <c r="F62" s="12" t="str">
        <f t="shared" si="0"/>
        <v>yes</v>
      </c>
      <c r="G62">
        <v>799</v>
      </c>
      <c r="H62" t="str">
        <f t="shared" si="1"/>
        <v>501-1000</v>
      </c>
      <c r="I62" t="str">
        <f t="shared" si="2"/>
        <v>0.90+</v>
      </c>
      <c r="J62">
        <v>0.78</v>
      </c>
      <c r="K62">
        <v>3.7</v>
      </c>
      <c r="L62">
        <f t="shared" si="3"/>
        <v>1758599</v>
      </c>
      <c r="M62" s="15">
        <v>2201</v>
      </c>
      <c r="N62" t="s">
        <v>569</v>
      </c>
      <c r="O62" t="s">
        <v>571</v>
      </c>
      <c r="P62" t="s">
        <v>573</v>
      </c>
    </row>
    <row r="63" spans="1:16">
      <c r="A63" t="s">
        <v>576</v>
      </c>
      <c r="B63" t="s">
        <v>577</v>
      </c>
      <c r="C63" t="s">
        <v>169</v>
      </c>
      <c r="D63" t="s">
        <v>13096</v>
      </c>
      <c r="E63">
        <v>32990</v>
      </c>
      <c r="F63" s="12" t="str">
        <f t="shared" si="0"/>
        <v>no</v>
      </c>
      <c r="G63">
        <v>47900</v>
      </c>
      <c r="H63" t="str">
        <f t="shared" si="1"/>
        <v>10000+</v>
      </c>
      <c r="I63" t="str">
        <f t="shared" si="2"/>
        <v>0.31-0.60</v>
      </c>
      <c r="J63">
        <v>0.31</v>
      </c>
      <c r="K63">
        <v>4.3</v>
      </c>
      <c r="L63">
        <f t="shared" si="3"/>
        <v>340521100</v>
      </c>
      <c r="M63" s="15">
        <v>7109</v>
      </c>
      <c r="N63" t="s">
        <v>579</v>
      </c>
      <c r="O63" t="s">
        <v>581</v>
      </c>
      <c r="P63" t="s">
        <v>583</v>
      </c>
    </row>
    <row r="64" spans="1:16">
      <c r="A64" t="s">
        <v>586</v>
      </c>
      <c r="B64" t="s">
        <v>587</v>
      </c>
      <c r="C64" t="s">
        <v>18</v>
      </c>
      <c r="D64" t="s">
        <v>13093</v>
      </c>
      <c r="E64">
        <v>139</v>
      </c>
      <c r="F64" s="12" t="str">
        <f t="shared" si="0"/>
        <v>yes</v>
      </c>
      <c r="G64">
        <v>999</v>
      </c>
      <c r="H64" t="str">
        <f t="shared" si="1"/>
        <v>501-1000</v>
      </c>
      <c r="I64" t="str">
        <f t="shared" si="2"/>
        <v>0.90+</v>
      </c>
      <c r="J64">
        <v>0.86</v>
      </c>
      <c r="K64">
        <v>4</v>
      </c>
      <c r="L64">
        <f t="shared" si="3"/>
        <v>1311687</v>
      </c>
      <c r="M64" s="15">
        <v>1313</v>
      </c>
      <c r="N64" t="s">
        <v>589</v>
      </c>
      <c r="O64" t="s">
        <v>591</v>
      </c>
      <c r="P64" t="s">
        <v>593</v>
      </c>
    </row>
    <row r="65" spans="1:16">
      <c r="A65" t="s">
        <v>596</v>
      </c>
      <c r="B65" t="s">
        <v>597</v>
      </c>
      <c r="C65" t="s">
        <v>18</v>
      </c>
      <c r="D65" t="s">
        <v>13093</v>
      </c>
      <c r="E65">
        <v>329</v>
      </c>
      <c r="F65" s="12" t="str">
        <f t="shared" si="0"/>
        <v>yes</v>
      </c>
      <c r="G65">
        <v>845</v>
      </c>
      <c r="H65" t="str">
        <f t="shared" si="1"/>
        <v>501-1000</v>
      </c>
      <c r="I65" t="str">
        <f t="shared" si="2"/>
        <v>0.90+</v>
      </c>
      <c r="J65">
        <v>0.61</v>
      </c>
      <c r="K65">
        <v>4.2</v>
      </c>
      <c r="L65">
        <f t="shared" si="3"/>
        <v>25135370</v>
      </c>
      <c r="M65" s="15">
        <v>29746</v>
      </c>
      <c r="N65" t="s">
        <v>599</v>
      </c>
      <c r="O65" t="s">
        <v>601</v>
      </c>
      <c r="P65" t="s">
        <v>603</v>
      </c>
    </row>
    <row r="66" spans="1:16">
      <c r="A66" t="s">
        <v>606</v>
      </c>
      <c r="B66" t="s">
        <v>607</v>
      </c>
      <c r="C66" t="s">
        <v>169</v>
      </c>
      <c r="D66" t="s">
        <v>13096</v>
      </c>
      <c r="E66">
        <v>13999</v>
      </c>
      <c r="F66" s="12" t="str">
        <f t="shared" ref="F66:F129" si="4">IF(J66 &gt; 0.5, "yes","no")</f>
        <v>no</v>
      </c>
      <c r="G66">
        <v>24999</v>
      </c>
      <c r="H66" t="str">
        <f t="shared" ref="H66:H129" si="5">IF(G66&lt;=500,"0-500",IF(G66&lt;=1000,"501-1000",IF(G66&lt;=5000,"1001-5000",IF(G66&lt;=10000,"5001-10001","10000+"))))</f>
        <v>10000+</v>
      </c>
      <c r="I66" t="str">
        <f t="shared" ref="I66:I129" si="6">IF(J66&lt;=0.3,"0-0.30",IF(J66&lt;=0.6,"0.31-0.60",IF(J66&lt;=0.09,"0.61-0.90","0.90+")))</f>
        <v>0.31-0.60</v>
      </c>
      <c r="J66">
        <v>0.44</v>
      </c>
      <c r="K66">
        <v>4.2</v>
      </c>
      <c r="L66">
        <f t="shared" ref="L66:L129" si="7">G66*M66</f>
        <v>1130904762</v>
      </c>
      <c r="M66" s="15">
        <v>45238</v>
      </c>
      <c r="N66" t="s">
        <v>609</v>
      </c>
      <c r="O66" t="s">
        <v>611</v>
      </c>
      <c r="P66" t="s">
        <v>613</v>
      </c>
    </row>
    <row r="67" spans="1:16">
      <c r="A67" t="s">
        <v>616</v>
      </c>
      <c r="B67" t="s">
        <v>617</v>
      </c>
      <c r="C67" t="s">
        <v>129</v>
      </c>
      <c r="D67" t="s">
        <v>13095</v>
      </c>
      <c r="E67">
        <v>309</v>
      </c>
      <c r="F67" s="12" t="str">
        <f t="shared" si="4"/>
        <v>yes</v>
      </c>
      <c r="G67">
        <v>1400</v>
      </c>
      <c r="H67" t="str">
        <f t="shared" si="5"/>
        <v>1001-5000</v>
      </c>
      <c r="I67" t="str">
        <f t="shared" si="6"/>
        <v>0.90+</v>
      </c>
      <c r="J67">
        <v>0.78</v>
      </c>
      <c r="K67">
        <v>4.4000000000000004</v>
      </c>
      <c r="L67">
        <f t="shared" si="7"/>
        <v>597762200</v>
      </c>
      <c r="M67" s="15">
        <v>426973</v>
      </c>
      <c r="N67" t="s">
        <v>131</v>
      </c>
      <c r="O67" t="s">
        <v>133</v>
      </c>
      <c r="P67" t="s">
        <v>135</v>
      </c>
    </row>
    <row r="68" spans="1:16">
      <c r="A68" t="s">
        <v>621</v>
      </c>
      <c r="B68" t="s">
        <v>622</v>
      </c>
      <c r="C68" t="s">
        <v>18</v>
      </c>
      <c r="D68" t="s">
        <v>13093</v>
      </c>
      <c r="E68">
        <v>263</v>
      </c>
      <c r="F68" s="12" t="str">
        <f t="shared" si="4"/>
        <v>yes</v>
      </c>
      <c r="G68">
        <v>699</v>
      </c>
      <c r="H68" t="str">
        <f t="shared" si="5"/>
        <v>501-1000</v>
      </c>
      <c r="I68" t="str">
        <f t="shared" si="6"/>
        <v>0.90+</v>
      </c>
      <c r="J68">
        <v>0.62</v>
      </c>
      <c r="K68">
        <v>4.0999999999999996</v>
      </c>
      <c r="L68">
        <f t="shared" si="7"/>
        <v>314550</v>
      </c>
      <c r="M68" s="15">
        <v>450</v>
      </c>
      <c r="N68" t="s">
        <v>624</v>
      </c>
      <c r="O68" t="s">
        <v>626</v>
      </c>
      <c r="P68" t="s">
        <v>628</v>
      </c>
    </row>
    <row r="69" spans="1:16">
      <c r="A69" t="s">
        <v>631</v>
      </c>
      <c r="B69" t="s">
        <v>632</v>
      </c>
      <c r="C69" t="s">
        <v>508</v>
      </c>
      <c r="D69" t="s">
        <v>13098</v>
      </c>
      <c r="E69">
        <v>7999</v>
      </c>
      <c r="F69" s="12" t="str">
        <f t="shared" si="4"/>
        <v>no</v>
      </c>
      <c r="G69">
        <v>14990</v>
      </c>
      <c r="H69" t="str">
        <f t="shared" si="5"/>
        <v>10000+</v>
      </c>
      <c r="I69" t="str">
        <f t="shared" si="6"/>
        <v>0.31-0.60</v>
      </c>
      <c r="J69">
        <v>0.47</v>
      </c>
      <c r="K69">
        <v>4.3</v>
      </c>
      <c r="L69">
        <f t="shared" si="7"/>
        <v>6850430</v>
      </c>
      <c r="M69" s="15">
        <v>457</v>
      </c>
      <c r="N69" t="s">
        <v>634</v>
      </c>
      <c r="O69" t="s">
        <v>636</v>
      </c>
      <c r="P69" t="s">
        <v>638</v>
      </c>
    </row>
    <row r="70" spans="1:16">
      <c r="A70" t="s">
        <v>641</v>
      </c>
      <c r="B70" t="s">
        <v>642</v>
      </c>
      <c r="C70" t="s">
        <v>643</v>
      </c>
      <c r="D70" t="s">
        <v>13099</v>
      </c>
      <c r="E70">
        <v>1599</v>
      </c>
      <c r="F70" s="12" t="str">
        <f t="shared" si="4"/>
        <v>no</v>
      </c>
      <c r="G70">
        <v>2999</v>
      </c>
      <c r="H70" t="str">
        <f t="shared" si="5"/>
        <v>1001-5000</v>
      </c>
      <c r="I70" t="str">
        <f t="shared" si="6"/>
        <v>0.31-0.60</v>
      </c>
      <c r="J70">
        <v>0.47</v>
      </c>
      <c r="K70">
        <v>4.2</v>
      </c>
      <c r="L70">
        <f t="shared" si="7"/>
        <v>8178273</v>
      </c>
      <c r="M70" s="15">
        <v>2727</v>
      </c>
      <c r="N70" t="s">
        <v>645</v>
      </c>
      <c r="O70" t="s">
        <v>647</v>
      </c>
      <c r="P70" t="s">
        <v>649</v>
      </c>
    </row>
    <row r="71" spans="1:16">
      <c r="A71" t="s">
        <v>652</v>
      </c>
      <c r="B71" t="s">
        <v>653</v>
      </c>
      <c r="C71" t="s">
        <v>18</v>
      </c>
      <c r="D71" t="s">
        <v>13093</v>
      </c>
      <c r="E71">
        <v>219</v>
      </c>
      <c r="F71" s="12" t="str">
        <f t="shared" si="4"/>
        <v>yes</v>
      </c>
      <c r="G71">
        <v>700</v>
      </c>
      <c r="H71" t="str">
        <f t="shared" si="5"/>
        <v>501-1000</v>
      </c>
      <c r="I71" t="str">
        <f t="shared" si="6"/>
        <v>0.90+</v>
      </c>
      <c r="J71">
        <v>0.69</v>
      </c>
      <c r="K71">
        <v>4.3</v>
      </c>
      <c r="L71">
        <f t="shared" si="7"/>
        <v>14037100</v>
      </c>
      <c r="M71" s="15">
        <v>20053</v>
      </c>
      <c r="N71" t="s">
        <v>655</v>
      </c>
      <c r="O71" t="s">
        <v>657</v>
      </c>
      <c r="P71" t="s">
        <v>659</v>
      </c>
    </row>
    <row r="72" spans="1:16">
      <c r="A72" t="s">
        <v>662</v>
      </c>
      <c r="B72" t="s">
        <v>663</v>
      </c>
      <c r="C72" t="s">
        <v>18</v>
      </c>
      <c r="D72" t="s">
        <v>13093</v>
      </c>
      <c r="E72">
        <v>349</v>
      </c>
      <c r="F72" s="12" t="str">
        <f t="shared" si="4"/>
        <v>yes</v>
      </c>
      <c r="G72">
        <v>899</v>
      </c>
      <c r="H72" t="str">
        <f t="shared" si="5"/>
        <v>501-1000</v>
      </c>
      <c r="I72" t="str">
        <f t="shared" si="6"/>
        <v>0.90+</v>
      </c>
      <c r="J72">
        <v>0.61</v>
      </c>
      <c r="K72">
        <v>4.5</v>
      </c>
      <c r="L72">
        <f t="shared" si="7"/>
        <v>133951</v>
      </c>
      <c r="M72" s="15">
        <v>149</v>
      </c>
      <c r="N72" t="s">
        <v>665</v>
      </c>
      <c r="O72" t="s">
        <v>667</v>
      </c>
      <c r="P72" t="s">
        <v>669</v>
      </c>
    </row>
    <row r="73" spans="1:16">
      <c r="A73" t="s">
        <v>672</v>
      </c>
      <c r="B73" t="s">
        <v>673</v>
      </c>
      <c r="C73" t="s">
        <v>18</v>
      </c>
      <c r="D73" t="s">
        <v>13093</v>
      </c>
      <c r="E73">
        <v>349</v>
      </c>
      <c r="F73" s="12" t="str">
        <f t="shared" si="4"/>
        <v>no</v>
      </c>
      <c r="G73">
        <v>599</v>
      </c>
      <c r="H73" t="str">
        <f t="shared" si="5"/>
        <v>501-1000</v>
      </c>
      <c r="I73" t="str">
        <f t="shared" si="6"/>
        <v>0.31-0.60</v>
      </c>
      <c r="J73">
        <v>0.42</v>
      </c>
      <c r="K73">
        <v>4.0999999999999996</v>
      </c>
      <c r="L73">
        <f t="shared" si="7"/>
        <v>125790</v>
      </c>
      <c r="M73" s="15">
        <v>210</v>
      </c>
      <c r="N73" t="s">
        <v>675</v>
      </c>
      <c r="O73" t="s">
        <v>677</v>
      </c>
      <c r="P73" t="s">
        <v>679</v>
      </c>
    </row>
    <row r="74" spans="1:16">
      <c r="A74" t="s">
        <v>682</v>
      </c>
      <c r="B74" t="s">
        <v>683</v>
      </c>
      <c r="C74" t="s">
        <v>169</v>
      </c>
      <c r="D74" t="s">
        <v>13096</v>
      </c>
      <c r="E74">
        <v>26999</v>
      </c>
      <c r="F74" s="12" t="str">
        <f t="shared" si="4"/>
        <v>no</v>
      </c>
      <c r="G74">
        <v>42999</v>
      </c>
      <c r="H74" t="str">
        <f t="shared" si="5"/>
        <v>10000+</v>
      </c>
      <c r="I74" t="str">
        <f t="shared" si="6"/>
        <v>0.31-0.60</v>
      </c>
      <c r="J74">
        <v>0.37</v>
      </c>
      <c r="K74">
        <v>4.2</v>
      </c>
      <c r="L74">
        <f t="shared" si="7"/>
        <v>1945188762</v>
      </c>
      <c r="M74" s="15">
        <v>45238</v>
      </c>
      <c r="N74" t="s">
        <v>609</v>
      </c>
      <c r="O74" t="s">
        <v>611</v>
      </c>
      <c r="P74" t="s">
        <v>613</v>
      </c>
    </row>
    <row r="75" spans="1:16">
      <c r="A75" t="s">
        <v>687</v>
      </c>
      <c r="B75" t="s">
        <v>688</v>
      </c>
      <c r="C75" t="s">
        <v>18</v>
      </c>
      <c r="D75" t="s">
        <v>13093</v>
      </c>
      <c r="E75">
        <v>115</v>
      </c>
      <c r="F75" s="12" t="str">
        <f t="shared" si="4"/>
        <v>yes</v>
      </c>
      <c r="G75">
        <v>499</v>
      </c>
      <c r="H75" t="str">
        <f t="shared" si="5"/>
        <v>0-500</v>
      </c>
      <c r="I75" t="str">
        <f t="shared" si="6"/>
        <v>0.90+</v>
      </c>
      <c r="J75">
        <v>0.77</v>
      </c>
      <c r="K75">
        <v>4</v>
      </c>
      <c r="L75">
        <f t="shared" si="7"/>
        <v>3858268</v>
      </c>
      <c r="M75" s="15">
        <v>7732</v>
      </c>
      <c r="N75" t="s">
        <v>690</v>
      </c>
      <c r="O75" t="s">
        <v>692</v>
      </c>
      <c r="P75" t="s">
        <v>694</v>
      </c>
    </row>
    <row r="76" spans="1:16">
      <c r="A76" t="s">
        <v>697</v>
      </c>
      <c r="B76" t="s">
        <v>698</v>
      </c>
      <c r="C76" t="s">
        <v>18</v>
      </c>
      <c r="D76" t="s">
        <v>13093</v>
      </c>
      <c r="E76">
        <v>399</v>
      </c>
      <c r="F76" s="12" t="str">
        <f t="shared" si="4"/>
        <v>yes</v>
      </c>
      <c r="G76">
        <v>999</v>
      </c>
      <c r="H76" t="str">
        <f t="shared" si="5"/>
        <v>501-1000</v>
      </c>
      <c r="I76" t="str">
        <f t="shared" si="6"/>
        <v>0.31-0.60</v>
      </c>
      <c r="J76">
        <v>0.6</v>
      </c>
      <c r="K76">
        <v>4.0999999999999996</v>
      </c>
      <c r="L76">
        <f t="shared" si="7"/>
        <v>1778220</v>
      </c>
      <c r="M76" s="15">
        <v>1780</v>
      </c>
      <c r="N76" t="s">
        <v>700</v>
      </c>
      <c r="O76" t="s">
        <v>702</v>
      </c>
      <c r="P76" t="s">
        <v>704</v>
      </c>
    </row>
    <row r="77" spans="1:16">
      <c r="A77" t="s">
        <v>707</v>
      </c>
      <c r="B77" t="s">
        <v>708</v>
      </c>
      <c r="C77" t="s">
        <v>18</v>
      </c>
      <c r="D77" t="s">
        <v>13093</v>
      </c>
      <c r="E77">
        <v>199</v>
      </c>
      <c r="F77" s="12" t="str">
        <f t="shared" si="4"/>
        <v>yes</v>
      </c>
      <c r="G77">
        <v>499</v>
      </c>
      <c r="H77" t="str">
        <f t="shared" si="5"/>
        <v>0-500</v>
      </c>
      <c r="I77" t="str">
        <f t="shared" si="6"/>
        <v>0.31-0.60</v>
      </c>
      <c r="J77">
        <v>0.6</v>
      </c>
      <c r="K77">
        <v>4.0999999999999996</v>
      </c>
      <c r="L77">
        <f t="shared" si="7"/>
        <v>300398</v>
      </c>
      <c r="M77" s="15">
        <v>602</v>
      </c>
      <c r="N77" t="s">
        <v>710</v>
      </c>
      <c r="O77" t="s">
        <v>712</v>
      </c>
      <c r="P77" t="s">
        <v>714</v>
      </c>
    </row>
    <row r="78" spans="1:16">
      <c r="A78" t="s">
        <v>717</v>
      </c>
      <c r="B78" t="s">
        <v>718</v>
      </c>
      <c r="C78" t="s">
        <v>18</v>
      </c>
      <c r="D78" t="s">
        <v>13093</v>
      </c>
      <c r="E78">
        <v>179</v>
      </c>
      <c r="F78" s="12" t="str">
        <f t="shared" si="4"/>
        <v>yes</v>
      </c>
      <c r="G78">
        <v>399</v>
      </c>
      <c r="H78" t="str">
        <f t="shared" si="5"/>
        <v>0-500</v>
      </c>
      <c r="I78" t="str">
        <f t="shared" si="6"/>
        <v>0.31-0.60</v>
      </c>
      <c r="J78">
        <v>0.55000000000000004</v>
      </c>
      <c r="K78">
        <v>4</v>
      </c>
      <c r="L78">
        <f t="shared" si="7"/>
        <v>567777</v>
      </c>
      <c r="M78" s="15">
        <v>1423</v>
      </c>
      <c r="N78" t="s">
        <v>720</v>
      </c>
      <c r="O78" t="s">
        <v>722</v>
      </c>
      <c r="P78" t="s">
        <v>13029</v>
      </c>
    </row>
    <row r="79" spans="1:16">
      <c r="A79" t="s">
        <v>726</v>
      </c>
      <c r="B79" t="s">
        <v>727</v>
      </c>
      <c r="C79" t="s">
        <v>169</v>
      </c>
      <c r="D79" t="s">
        <v>13096</v>
      </c>
      <c r="E79">
        <v>10901</v>
      </c>
      <c r="F79" s="12" t="str">
        <f t="shared" si="4"/>
        <v>yes</v>
      </c>
      <c r="G79">
        <v>30990</v>
      </c>
      <c r="H79" t="str">
        <f t="shared" si="5"/>
        <v>10000+</v>
      </c>
      <c r="I79" t="str">
        <f t="shared" si="6"/>
        <v>0.90+</v>
      </c>
      <c r="J79">
        <v>0.65</v>
      </c>
      <c r="K79">
        <v>4.0999999999999996</v>
      </c>
      <c r="L79">
        <f t="shared" si="7"/>
        <v>12334020</v>
      </c>
      <c r="M79" s="15">
        <v>398</v>
      </c>
      <c r="N79" t="s">
        <v>729</v>
      </c>
      <c r="O79" t="s">
        <v>731</v>
      </c>
      <c r="P79" t="s">
        <v>733</v>
      </c>
    </row>
    <row r="80" spans="1:16">
      <c r="A80" t="s">
        <v>736</v>
      </c>
      <c r="B80" t="s">
        <v>737</v>
      </c>
      <c r="C80" t="s">
        <v>18</v>
      </c>
      <c r="D80" t="s">
        <v>13093</v>
      </c>
      <c r="E80">
        <v>209</v>
      </c>
      <c r="F80" s="12" t="str">
        <f t="shared" si="4"/>
        <v>yes</v>
      </c>
      <c r="G80">
        <v>499</v>
      </c>
      <c r="H80" t="str">
        <f t="shared" si="5"/>
        <v>0-500</v>
      </c>
      <c r="I80" t="str">
        <f t="shared" si="6"/>
        <v>0.31-0.60</v>
      </c>
      <c r="J80">
        <v>0.57999999999999996</v>
      </c>
      <c r="K80">
        <v>3.9</v>
      </c>
      <c r="L80">
        <f t="shared" si="7"/>
        <v>267464</v>
      </c>
      <c r="M80" s="15">
        <v>536</v>
      </c>
      <c r="N80" t="s">
        <v>739</v>
      </c>
      <c r="O80" t="s">
        <v>741</v>
      </c>
      <c r="P80" t="s">
        <v>743</v>
      </c>
    </row>
    <row r="81" spans="1:16">
      <c r="A81" t="s">
        <v>746</v>
      </c>
      <c r="B81" t="s">
        <v>747</v>
      </c>
      <c r="C81" t="s">
        <v>462</v>
      </c>
      <c r="D81" t="s">
        <v>13097</v>
      </c>
      <c r="E81">
        <v>1434</v>
      </c>
      <c r="F81" s="12" t="str">
        <f t="shared" si="4"/>
        <v>yes</v>
      </c>
      <c r="G81">
        <v>3999</v>
      </c>
      <c r="H81" t="str">
        <f t="shared" si="5"/>
        <v>1001-5000</v>
      </c>
      <c r="I81" t="str">
        <f t="shared" si="6"/>
        <v>0.90+</v>
      </c>
      <c r="J81">
        <v>0.64</v>
      </c>
      <c r="K81">
        <v>4</v>
      </c>
      <c r="L81">
        <f t="shared" si="7"/>
        <v>127968</v>
      </c>
      <c r="M81" s="15">
        <v>32</v>
      </c>
      <c r="N81" t="s">
        <v>749</v>
      </c>
      <c r="O81" t="s">
        <v>751</v>
      </c>
      <c r="P81" t="s">
        <v>753</v>
      </c>
    </row>
    <row r="82" spans="1:16">
      <c r="A82" t="s">
        <v>756</v>
      </c>
      <c r="B82" t="s">
        <v>757</v>
      </c>
      <c r="C82" t="s">
        <v>18</v>
      </c>
      <c r="D82" t="s">
        <v>13093</v>
      </c>
      <c r="E82">
        <v>399</v>
      </c>
      <c r="F82" s="12" t="str">
        <f t="shared" si="4"/>
        <v>yes</v>
      </c>
      <c r="G82">
        <v>1099</v>
      </c>
      <c r="H82" t="str">
        <f t="shared" si="5"/>
        <v>1001-5000</v>
      </c>
      <c r="I82" t="str">
        <f t="shared" si="6"/>
        <v>0.90+</v>
      </c>
      <c r="J82">
        <v>0.64</v>
      </c>
      <c r="K82">
        <v>4.2</v>
      </c>
      <c r="L82">
        <f t="shared" si="7"/>
        <v>26671631</v>
      </c>
      <c r="M82" s="15">
        <v>24269</v>
      </c>
      <c r="N82" t="s">
        <v>20</v>
      </c>
      <c r="O82" t="s">
        <v>22</v>
      </c>
      <c r="P82" t="s">
        <v>759</v>
      </c>
    </row>
    <row r="83" spans="1:16">
      <c r="A83" t="s">
        <v>762</v>
      </c>
      <c r="B83" t="s">
        <v>763</v>
      </c>
      <c r="C83" t="s">
        <v>18</v>
      </c>
      <c r="D83" t="s">
        <v>13093</v>
      </c>
      <c r="E83">
        <v>139</v>
      </c>
      <c r="F83" s="12" t="str">
        <f t="shared" si="4"/>
        <v>no</v>
      </c>
      <c r="G83">
        <v>249</v>
      </c>
      <c r="H83" t="str">
        <f t="shared" si="5"/>
        <v>0-500</v>
      </c>
      <c r="I83" t="str">
        <f t="shared" si="6"/>
        <v>0.31-0.60</v>
      </c>
      <c r="J83">
        <v>0.44</v>
      </c>
      <c r="K83">
        <v>4</v>
      </c>
      <c r="L83">
        <f t="shared" si="7"/>
        <v>2335122</v>
      </c>
      <c r="M83" s="15">
        <v>9378</v>
      </c>
      <c r="N83" t="s">
        <v>236</v>
      </c>
      <c r="O83" t="s">
        <v>238</v>
      </c>
      <c r="P83" t="s">
        <v>765</v>
      </c>
    </row>
    <row r="84" spans="1:16">
      <c r="A84" t="s">
        <v>768</v>
      </c>
      <c r="B84" t="s">
        <v>769</v>
      </c>
      <c r="C84" t="s">
        <v>169</v>
      </c>
      <c r="D84" t="s">
        <v>13096</v>
      </c>
      <c r="E84">
        <v>7299</v>
      </c>
      <c r="F84" s="12" t="str">
        <f t="shared" si="4"/>
        <v>yes</v>
      </c>
      <c r="G84">
        <v>19125</v>
      </c>
      <c r="H84" t="str">
        <f t="shared" si="5"/>
        <v>10000+</v>
      </c>
      <c r="I84" t="str">
        <f t="shared" si="6"/>
        <v>0.90+</v>
      </c>
      <c r="J84">
        <v>0.62</v>
      </c>
      <c r="K84">
        <v>3.4</v>
      </c>
      <c r="L84">
        <f t="shared" si="7"/>
        <v>17250750</v>
      </c>
      <c r="M84" s="15">
        <v>902</v>
      </c>
      <c r="N84" t="s">
        <v>771</v>
      </c>
      <c r="O84" t="s">
        <v>773</v>
      </c>
      <c r="P84" t="s">
        <v>775</v>
      </c>
    </row>
    <row r="85" spans="1:16">
      <c r="A85" t="s">
        <v>778</v>
      </c>
      <c r="B85" t="s">
        <v>779</v>
      </c>
      <c r="C85" t="s">
        <v>18</v>
      </c>
      <c r="D85" t="s">
        <v>13093</v>
      </c>
      <c r="E85">
        <v>299</v>
      </c>
      <c r="F85" s="12" t="str">
        <f t="shared" si="4"/>
        <v>yes</v>
      </c>
      <c r="G85">
        <v>799</v>
      </c>
      <c r="H85" t="str">
        <f t="shared" si="5"/>
        <v>501-1000</v>
      </c>
      <c r="I85" t="str">
        <f t="shared" si="6"/>
        <v>0.90+</v>
      </c>
      <c r="J85">
        <v>0.63</v>
      </c>
      <c r="K85">
        <v>4.4000000000000004</v>
      </c>
      <c r="L85">
        <f t="shared" si="7"/>
        <v>23004009</v>
      </c>
      <c r="M85" s="15">
        <v>28791</v>
      </c>
      <c r="N85" t="s">
        <v>781</v>
      </c>
      <c r="O85" t="s">
        <v>783</v>
      </c>
      <c r="P85" t="s">
        <v>785</v>
      </c>
    </row>
    <row r="86" spans="1:16">
      <c r="A86" t="s">
        <v>788</v>
      </c>
      <c r="B86" t="s">
        <v>789</v>
      </c>
      <c r="C86" t="s">
        <v>18</v>
      </c>
      <c r="D86" t="s">
        <v>13093</v>
      </c>
      <c r="E86">
        <v>325</v>
      </c>
      <c r="F86" s="12" t="str">
        <f t="shared" si="4"/>
        <v>yes</v>
      </c>
      <c r="G86">
        <v>1299</v>
      </c>
      <c r="H86" t="str">
        <f t="shared" si="5"/>
        <v>1001-5000</v>
      </c>
      <c r="I86" t="str">
        <f t="shared" si="6"/>
        <v>0.90+</v>
      </c>
      <c r="J86">
        <v>0.75</v>
      </c>
      <c r="K86">
        <v>4.2</v>
      </c>
      <c r="L86">
        <f t="shared" si="7"/>
        <v>13738224</v>
      </c>
      <c r="M86" s="15">
        <v>10576</v>
      </c>
      <c r="N86" t="s">
        <v>791</v>
      </c>
      <c r="O86" t="s">
        <v>793</v>
      </c>
      <c r="P86" t="s">
        <v>795</v>
      </c>
    </row>
    <row r="87" spans="1:16">
      <c r="A87" t="s">
        <v>798</v>
      </c>
      <c r="B87" t="s">
        <v>799</v>
      </c>
      <c r="C87" t="s">
        <v>169</v>
      </c>
      <c r="D87" t="s">
        <v>13096</v>
      </c>
      <c r="E87">
        <v>29999</v>
      </c>
      <c r="F87" s="12" t="str">
        <f t="shared" si="4"/>
        <v>no</v>
      </c>
      <c r="G87">
        <v>39999</v>
      </c>
      <c r="H87" t="str">
        <f t="shared" si="5"/>
        <v>10000+</v>
      </c>
      <c r="I87" t="str">
        <f t="shared" si="6"/>
        <v>0-0.30</v>
      </c>
      <c r="J87">
        <v>0.25</v>
      </c>
      <c r="K87">
        <v>4.2</v>
      </c>
      <c r="L87">
        <f t="shared" si="7"/>
        <v>291912702</v>
      </c>
      <c r="M87" s="15">
        <v>7298</v>
      </c>
      <c r="N87" t="s">
        <v>379</v>
      </c>
      <c r="O87" t="s">
        <v>381</v>
      </c>
      <c r="P87" t="s">
        <v>383</v>
      </c>
    </row>
    <row r="88" spans="1:16">
      <c r="A88" t="s">
        <v>803</v>
      </c>
      <c r="B88" t="s">
        <v>804</v>
      </c>
      <c r="C88" t="s">
        <v>169</v>
      </c>
      <c r="D88" t="s">
        <v>13096</v>
      </c>
      <c r="E88">
        <v>27999</v>
      </c>
      <c r="F88" s="12" t="str">
        <f t="shared" si="4"/>
        <v>no</v>
      </c>
      <c r="G88">
        <v>40990</v>
      </c>
      <c r="H88" t="str">
        <f t="shared" si="5"/>
        <v>10000+</v>
      </c>
      <c r="I88" t="str">
        <f t="shared" si="6"/>
        <v>0.31-0.60</v>
      </c>
      <c r="J88">
        <v>0.32</v>
      </c>
      <c r="K88">
        <v>4.3</v>
      </c>
      <c r="L88">
        <f t="shared" si="7"/>
        <v>192775970</v>
      </c>
      <c r="M88" s="15">
        <v>4703</v>
      </c>
      <c r="N88" t="s">
        <v>246</v>
      </c>
      <c r="O88" t="s">
        <v>248</v>
      </c>
      <c r="P88" t="s">
        <v>13024</v>
      </c>
    </row>
    <row r="89" spans="1:16">
      <c r="A89" t="s">
        <v>808</v>
      </c>
      <c r="B89" t="s">
        <v>809</v>
      </c>
      <c r="C89" t="s">
        <v>169</v>
      </c>
      <c r="D89" t="s">
        <v>13096</v>
      </c>
      <c r="E89">
        <v>30990</v>
      </c>
      <c r="F89" s="12" t="str">
        <f t="shared" si="4"/>
        <v>no</v>
      </c>
      <c r="G89">
        <v>52900</v>
      </c>
      <c r="H89" t="str">
        <f t="shared" si="5"/>
        <v>10000+</v>
      </c>
      <c r="I89" t="str">
        <f t="shared" si="6"/>
        <v>0.31-0.60</v>
      </c>
      <c r="J89">
        <v>0.41</v>
      </c>
      <c r="K89">
        <v>4.3</v>
      </c>
      <c r="L89">
        <f t="shared" si="7"/>
        <v>376066100</v>
      </c>
      <c r="M89" s="15">
        <v>7109</v>
      </c>
      <c r="N89" t="s">
        <v>579</v>
      </c>
      <c r="O89" t="s">
        <v>581</v>
      </c>
      <c r="P89" t="s">
        <v>583</v>
      </c>
    </row>
    <row r="90" spans="1:16">
      <c r="A90" t="s">
        <v>813</v>
      </c>
      <c r="B90" t="s">
        <v>814</v>
      </c>
      <c r="C90" t="s">
        <v>18</v>
      </c>
      <c r="D90" t="s">
        <v>13093</v>
      </c>
      <c r="E90">
        <v>199</v>
      </c>
      <c r="F90" s="12" t="str">
        <f t="shared" si="4"/>
        <v>yes</v>
      </c>
      <c r="G90">
        <v>999</v>
      </c>
      <c r="H90" t="str">
        <f t="shared" si="5"/>
        <v>501-1000</v>
      </c>
      <c r="I90" t="str">
        <f t="shared" si="6"/>
        <v>0.90+</v>
      </c>
      <c r="J90">
        <v>0.8</v>
      </c>
      <c r="K90">
        <v>4.5</v>
      </c>
      <c r="L90">
        <f t="shared" si="7"/>
        <v>126873</v>
      </c>
      <c r="M90" s="15">
        <v>127</v>
      </c>
      <c r="N90" t="s">
        <v>816</v>
      </c>
      <c r="O90" t="s">
        <v>818</v>
      </c>
      <c r="P90" t="s">
        <v>820</v>
      </c>
    </row>
    <row r="91" spans="1:16">
      <c r="A91" t="s">
        <v>823</v>
      </c>
      <c r="B91" t="s">
        <v>824</v>
      </c>
      <c r="C91" t="s">
        <v>18</v>
      </c>
      <c r="D91" t="s">
        <v>13093</v>
      </c>
      <c r="E91">
        <v>649</v>
      </c>
      <c r="F91" s="12" t="str">
        <f t="shared" si="4"/>
        <v>yes</v>
      </c>
      <c r="G91">
        <v>1999</v>
      </c>
      <c r="H91" t="str">
        <f t="shared" si="5"/>
        <v>1001-5000</v>
      </c>
      <c r="I91" t="str">
        <f t="shared" si="6"/>
        <v>0.90+</v>
      </c>
      <c r="J91">
        <v>0.68</v>
      </c>
      <c r="K91">
        <v>4.2</v>
      </c>
      <c r="L91">
        <f t="shared" si="7"/>
        <v>48513731</v>
      </c>
      <c r="M91" s="15">
        <v>24269</v>
      </c>
      <c r="N91" t="s">
        <v>20</v>
      </c>
      <c r="O91" t="s">
        <v>22</v>
      </c>
      <c r="P91" t="s">
        <v>825</v>
      </c>
    </row>
    <row r="92" spans="1:16">
      <c r="A92" t="s">
        <v>828</v>
      </c>
      <c r="B92" t="s">
        <v>829</v>
      </c>
      <c r="C92" t="s">
        <v>98</v>
      </c>
      <c r="D92" t="s">
        <v>13094</v>
      </c>
      <c r="E92">
        <v>269</v>
      </c>
      <c r="F92" s="12" t="str">
        <f t="shared" si="4"/>
        <v>yes</v>
      </c>
      <c r="G92">
        <v>800</v>
      </c>
      <c r="H92" t="str">
        <f t="shared" si="5"/>
        <v>501-1000</v>
      </c>
      <c r="I92" t="str">
        <f t="shared" si="6"/>
        <v>0.90+</v>
      </c>
      <c r="J92">
        <v>0.66</v>
      </c>
      <c r="K92">
        <v>3.6</v>
      </c>
      <c r="L92">
        <f t="shared" si="7"/>
        <v>8107200</v>
      </c>
      <c r="M92" s="15">
        <v>10134</v>
      </c>
      <c r="N92" t="s">
        <v>831</v>
      </c>
      <c r="O92" t="s">
        <v>833</v>
      </c>
      <c r="P92" t="s">
        <v>835</v>
      </c>
    </row>
    <row r="93" spans="1:16">
      <c r="A93" t="s">
        <v>838</v>
      </c>
      <c r="B93" t="s">
        <v>839</v>
      </c>
      <c r="C93" t="s">
        <v>169</v>
      </c>
      <c r="D93" t="s">
        <v>13096</v>
      </c>
      <c r="E93">
        <v>24999</v>
      </c>
      <c r="F93" s="12" t="str">
        <f t="shared" si="4"/>
        <v>no</v>
      </c>
      <c r="G93">
        <v>31999</v>
      </c>
      <c r="H93" t="str">
        <f t="shared" si="5"/>
        <v>10000+</v>
      </c>
      <c r="I93" t="str">
        <f t="shared" si="6"/>
        <v>0-0.30</v>
      </c>
      <c r="J93">
        <v>0.22</v>
      </c>
      <c r="K93">
        <v>4.2</v>
      </c>
      <c r="L93">
        <f t="shared" si="7"/>
        <v>1116733101</v>
      </c>
      <c r="M93" s="15">
        <v>34899</v>
      </c>
      <c r="N93" t="s">
        <v>265</v>
      </c>
      <c r="O93" t="s">
        <v>267</v>
      </c>
      <c r="P93" t="s">
        <v>269</v>
      </c>
    </row>
    <row r="94" spans="1:16">
      <c r="A94" t="s">
        <v>843</v>
      </c>
      <c r="B94" t="s">
        <v>844</v>
      </c>
      <c r="C94" t="s">
        <v>18</v>
      </c>
      <c r="D94" t="s">
        <v>13093</v>
      </c>
      <c r="E94">
        <v>299</v>
      </c>
      <c r="F94" s="12" t="str">
        <f t="shared" si="4"/>
        <v>yes</v>
      </c>
      <c r="G94">
        <v>699</v>
      </c>
      <c r="H94" t="str">
        <f t="shared" si="5"/>
        <v>501-1000</v>
      </c>
      <c r="I94" t="str">
        <f t="shared" si="6"/>
        <v>0.31-0.60</v>
      </c>
      <c r="J94">
        <v>0.56999999999999995</v>
      </c>
      <c r="K94">
        <v>4.2</v>
      </c>
      <c r="L94">
        <f t="shared" si="7"/>
        <v>65959737</v>
      </c>
      <c r="M94" s="15">
        <v>94363</v>
      </c>
      <c r="N94" t="s">
        <v>50</v>
      </c>
      <c r="O94" t="s">
        <v>52</v>
      </c>
      <c r="P94" t="s">
        <v>54</v>
      </c>
    </row>
    <row r="95" spans="1:16">
      <c r="A95" t="s">
        <v>847</v>
      </c>
      <c r="B95" t="s">
        <v>848</v>
      </c>
      <c r="C95" t="s">
        <v>18</v>
      </c>
      <c r="D95" t="s">
        <v>13093</v>
      </c>
      <c r="E95">
        <v>199</v>
      </c>
      <c r="F95" s="12" t="str">
        <f t="shared" si="4"/>
        <v>yes</v>
      </c>
      <c r="G95">
        <v>999</v>
      </c>
      <c r="H95" t="str">
        <f t="shared" si="5"/>
        <v>501-1000</v>
      </c>
      <c r="I95" t="str">
        <f t="shared" si="6"/>
        <v>0.90+</v>
      </c>
      <c r="J95">
        <v>0.8</v>
      </c>
      <c r="K95">
        <v>4.0999999999999996</v>
      </c>
      <c r="L95">
        <f t="shared" si="7"/>
        <v>424575</v>
      </c>
      <c r="M95" s="15">
        <v>425</v>
      </c>
      <c r="N95" t="s">
        <v>850</v>
      </c>
      <c r="O95" t="s">
        <v>852</v>
      </c>
      <c r="P95" t="s">
        <v>854</v>
      </c>
    </row>
    <row r="96" spans="1:16">
      <c r="A96" t="s">
        <v>857</v>
      </c>
      <c r="B96" t="s">
        <v>858</v>
      </c>
      <c r="C96" t="s">
        <v>169</v>
      </c>
      <c r="D96" t="s">
        <v>13096</v>
      </c>
      <c r="E96">
        <v>18990</v>
      </c>
      <c r="F96" s="12" t="str">
        <f t="shared" si="4"/>
        <v>yes</v>
      </c>
      <c r="G96">
        <v>40990</v>
      </c>
      <c r="H96" t="str">
        <f t="shared" si="5"/>
        <v>10000+</v>
      </c>
      <c r="I96" t="str">
        <f t="shared" si="6"/>
        <v>0.31-0.60</v>
      </c>
      <c r="J96">
        <v>0.54</v>
      </c>
      <c r="K96">
        <v>4.2</v>
      </c>
      <c r="L96">
        <f t="shared" si="7"/>
        <v>272952410</v>
      </c>
      <c r="M96" s="15">
        <v>6659</v>
      </c>
      <c r="N96" t="s">
        <v>860</v>
      </c>
      <c r="O96" t="s">
        <v>862</v>
      </c>
      <c r="P96" t="s">
        <v>864</v>
      </c>
    </row>
    <row r="97" spans="1:16">
      <c r="A97" t="s">
        <v>867</v>
      </c>
      <c r="B97" t="s">
        <v>868</v>
      </c>
      <c r="C97" t="s">
        <v>98</v>
      </c>
      <c r="D97" t="s">
        <v>13094</v>
      </c>
      <c r="E97">
        <v>290</v>
      </c>
      <c r="F97" s="12" t="str">
        <f t="shared" si="4"/>
        <v>no</v>
      </c>
      <c r="G97">
        <v>349</v>
      </c>
      <c r="H97" t="str">
        <f t="shared" si="5"/>
        <v>0-500</v>
      </c>
      <c r="I97" t="str">
        <f t="shared" si="6"/>
        <v>0-0.30</v>
      </c>
      <c r="J97">
        <v>0.17</v>
      </c>
      <c r="K97">
        <v>3.7</v>
      </c>
      <c r="L97">
        <f t="shared" si="7"/>
        <v>689973</v>
      </c>
      <c r="M97" s="15">
        <v>1977</v>
      </c>
      <c r="N97" t="s">
        <v>870</v>
      </c>
      <c r="O97" t="s">
        <v>872</v>
      </c>
      <c r="P97" t="s">
        <v>874</v>
      </c>
    </row>
    <row r="98" spans="1:16">
      <c r="A98" t="s">
        <v>877</v>
      </c>
      <c r="B98" t="s">
        <v>878</v>
      </c>
      <c r="C98" t="s">
        <v>462</v>
      </c>
      <c r="D98" t="s">
        <v>13097</v>
      </c>
      <c r="E98">
        <v>249</v>
      </c>
      <c r="F98" s="12" t="str">
        <f t="shared" si="4"/>
        <v>yes</v>
      </c>
      <c r="G98">
        <v>799</v>
      </c>
      <c r="H98" t="str">
        <f t="shared" si="5"/>
        <v>501-1000</v>
      </c>
      <c r="I98" t="str">
        <f t="shared" si="6"/>
        <v>0.90+</v>
      </c>
      <c r="J98">
        <v>0.69</v>
      </c>
      <c r="K98">
        <v>3.8</v>
      </c>
      <c r="L98">
        <f t="shared" si="7"/>
        <v>862121</v>
      </c>
      <c r="M98" s="15">
        <v>1079</v>
      </c>
      <c r="N98" t="s">
        <v>880</v>
      </c>
      <c r="O98" t="s">
        <v>882</v>
      </c>
      <c r="P98" t="s">
        <v>884</v>
      </c>
    </row>
    <row r="99" spans="1:16">
      <c r="A99" t="s">
        <v>887</v>
      </c>
      <c r="B99" t="s">
        <v>888</v>
      </c>
      <c r="C99" t="s">
        <v>18</v>
      </c>
      <c r="D99" t="s">
        <v>13093</v>
      </c>
      <c r="E99">
        <v>345</v>
      </c>
      <c r="F99" s="12" t="str">
        <f t="shared" si="4"/>
        <v>yes</v>
      </c>
      <c r="G99">
        <v>999</v>
      </c>
      <c r="H99" t="str">
        <f t="shared" si="5"/>
        <v>501-1000</v>
      </c>
      <c r="I99" t="str">
        <f t="shared" si="6"/>
        <v>0.90+</v>
      </c>
      <c r="J99">
        <v>0.65</v>
      </c>
      <c r="K99">
        <v>3.7</v>
      </c>
      <c r="L99">
        <f t="shared" si="7"/>
        <v>1095903</v>
      </c>
      <c r="M99" s="15">
        <v>1097</v>
      </c>
      <c r="N99" t="s">
        <v>890</v>
      </c>
      <c r="O99" t="s">
        <v>892</v>
      </c>
      <c r="P99" t="s">
        <v>894</v>
      </c>
    </row>
    <row r="100" spans="1:16">
      <c r="A100" t="s">
        <v>897</v>
      </c>
      <c r="B100" t="s">
        <v>898</v>
      </c>
      <c r="C100" t="s">
        <v>98</v>
      </c>
      <c r="D100" t="s">
        <v>13094</v>
      </c>
      <c r="E100">
        <v>1099</v>
      </c>
      <c r="F100" s="12" t="str">
        <f t="shared" si="4"/>
        <v>no</v>
      </c>
      <c r="G100">
        <v>1899</v>
      </c>
      <c r="H100" t="str">
        <f t="shared" si="5"/>
        <v>1001-5000</v>
      </c>
      <c r="I100" t="str">
        <f t="shared" si="6"/>
        <v>0.31-0.60</v>
      </c>
      <c r="J100">
        <v>0.42</v>
      </c>
      <c r="K100">
        <v>4.5</v>
      </c>
      <c r="L100">
        <f t="shared" si="7"/>
        <v>42575580</v>
      </c>
      <c r="M100" s="15">
        <v>22420</v>
      </c>
      <c r="N100" t="s">
        <v>900</v>
      </c>
      <c r="O100" t="s">
        <v>902</v>
      </c>
      <c r="P100" t="s">
        <v>904</v>
      </c>
    </row>
    <row r="101" spans="1:16">
      <c r="A101" t="s">
        <v>907</v>
      </c>
      <c r="B101" t="s">
        <v>908</v>
      </c>
      <c r="C101" t="s">
        <v>18</v>
      </c>
      <c r="D101" t="s">
        <v>13093</v>
      </c>
      <c r="E101">
        <v>719</v>
      </c>
      <c r="F101" s="12" t="str">
        <f t="shared" si="4"/>
        <v>yes</v>
      </c>
      <c r="G101">
        <v>1499</v>
      </c>
      <c r="H101" t="str">
        <f t="shared" si="5"/>
        <v>1001-5000</v>
      </c>
      <c r="I101" t="str">
        <f t="shared" si="6"/>
        <v>0.31-0.60</v>
      </c>
      <c r="J101">
        <v>0.52</v>
      </c>
      <c r="K101">
        <v>4.0999999999999996</v>
      </c>
      <c r="L101">
        <f t="shared" si="7"/>
        <v>1566455</v>
      </c>
      <c r="M101" s="15">
        <v>1045</v>
      </c>
      <c r="N101" t="s">
        <v>910</v>
      </c>
      <c r="O101" t="s">
        <v>912</v>
      </c>
      <c r="P101" t="s">
        <v>914</v>
      </c>
    </row>
    <row r="102" spans="1:16">
      <c r="A102" t="s">
        <v>917</v>
      </c>
      <c r="B102" t="s">
        <v>918</v>
      </c>
      <c r="C102" t="s">
        <v>462</v>
      </c>
      <c r="D102" t="s">
        <v>13097</v>
      </c>
      <c r="E102">
        <v>349</v>
      </c>
      <c r="F102" s="12" t="str">
        <f t="shared" si="4"/>
        <v>yes</v>
      </c>
      <c r="G102">
        <v>1499</v>
      </c>
      <c r="H102" t="str">
        <f t="shared" si="5"/>
        <v>1001-5000</v>
      </c>
      <c r="I102" t="str">
        <f t="shared" si="6"/>
        <v>0.90+</v>
      </c>
      <c r="J102">
        <v>0.77</v>
      </c>
      <c r="K102">
        <v>4.3</v>
      </c>
      <c r="L102">
        <f t="shared" si="7"/>
        <v>6213355</v>
      </c>
      <c r="M102" s="15">
        <v>4145</v>
      </c>
      <c r="N102" t="s">
        <v>920</v>
      </c>
      <c r="O102" t="s">
        <v>922</v>
      </c>
      <c r="P102" t="s">
        <v>924</v>
      </c>
    </row>
    <row r="103" spans="1:16">
      <c r="A103" t="s">
        <v>927</v>
      </c>
      <c r="B103" t="s">
        <v>928</v>
      </c>
      <c r="C103" t="s">
        <v>18</v>
      </c>
      <c r="D103" t="s">
        <v>13093</v>
      </c>
      <c r="E103">
        <v>849</v>
      </c>
      <c r="F103" s="12" t="str">
        <f t="shared" si="4"/>
        <v>yes</v>
      </c>
      <c r="G103">
        <v>1809</v>
      </c>
      <c r="H103" t="str">
        <f t="shared" si="5"/>
        <v>1001-5000</v>
      </c>
      <c r="I103" t="str">
        <f t="shared" si="6"/>
        <v>0.31-0.60</v>
      </c>
      <c r="J103">
        <v>0.53</v>
      </c>
      <c r="K103">
        <v>4.3</v>
      </c>
      <c r="L103">
        <f t="shared" si="7"/>
        <v>11843523</v>
      </c>
      <c r="M103" s="15">
        <v>6547</v>
      </c>
      <c r="N103" t="s">
        <v>929</v>
      </c>
      <c r="O103" t="s">
        <v>931</v>
      </c>
      <c r="P103" t="s">
        <v>933</v>
      </c>
    </row>
    <row r="104" spans="1:16">
      <c r="A104" t="s">
        <v>935</v>
      </c>
      <c r="B104" t="s">
        <v>936</v>
      </c>
      <c r="C104" t="s">
        <v>462</v>
      </c>
      <c r="D104" t="s">
        <v>13097</v>
      </c>
      <c r="E104">
        <v>299</v>
      </c>
      <c r="F104" s="12" t="str">
        <f t="shared" si="4"/>
        <v>yes</v>
      </c>
      <c r="G104">
        <v>899</v>
      </c>
      <c r="H104" t="str">
        <f t="shared" si="5"/>
        <v>501-1000</v>
      </c>
      <c r="I104" t="str">
        <f t="shared" si="6"/>
        <v>0.90+</v>
      </c>
      <c r="J104">
        <v>0.67</v>
      </c>
      <c r="K104">
        <v>4</v>
      </c>
      <c r="L104">
        <f t="shared" si="7"/>
        <v>1427612</v>
      </c>
      <c r="M104" s="15">
        <v>1588</v>
      </c>
      <c r="N104" t="s">
        <v>938</v>
      </c>
      <c r="O104" t="s">
        <v>940</v>
      </c>
      <c r="P104" t="s">
        <v>942</v>
      </c>
    </row>
    <row r="105" spans="1:16">
      <c r="A105" t="s">
        <v>945</v>
      </c>
      <c r="B105" t="s">
        <v>946</v>
      </c>
      <c r="C105" t="s">
        <v>169</v>
      </c>
      <c r="D105" t="s">
        <v>13096</v>
      </c>
      <c r="E105">
        <v>21999</v>
      </c>
      <c r="F105" s="12" t="str">
        <f t="shared" si="4"/>
        <v>no</v>
      </c>
      <c r="G105">
        <v>29999</v>
      </c>
      <c r="H105" t="str">
        <f t="shared" si="5"/>
        <v>10000+</v>
      </c>
      <c r="I105" t="str">
        <f t="shared" si="6"/>
        <v>0-0.30</v>
      </c>
      <c r="J105">
        <v>0.27</v>
      </c>
      <c r="K105">
        <v>4.2</v>
      </c>
      <c r="L105">
        <f t="shared" si="7"/>
        <v>985167160</v>
      </c>
      <c r="M105" s="15">
        <v>32840</v>
      </c>
      <c r="N105" t="s">
        <v>171</v>
      </c>
      <c r="O105" t="s">
        <v>173</v>
      </c>
      <c r="P105" t="s">
        <v>948</v>
      </c>
    </row>
    <row r="106" spans="1:16">
      <c r="A106" t="s">
        <v>951</v>
      </c>
      <c r="B106" t="s">
        <v>952</v>
      </c>
      <c r="C106" t="s">
        <v>18</v>
      </c>
      <c r="D106" t="s">
        <v>13093</v>
      </c>
      <c r="E106">
        <v>349</v>
      </c>
      <c r="F106" s="12" t="str">
        <f t="shared" si="4"/>
        <v>yes</v>
      </c>
      <c r="G106">
        <v>999</v>
      </c>
      <c r="H106" t="str">
        <f t="shared" si="5"/>
        <v>501-1000</v>
      </c>
      <c r="I106" t="str">
        <f t="shared" si="6"/>
        <v>0.90+</v>
      </c>
      <c r="J106">
        <v>0.65</v>
      </c>
      <c r="K106">
        <v>4.2</v>
      </c>
      <c r="L106">
        <f t="shared" si="7"/>
        <v>13106880</v>
      </c>
      <c r="M106" s="15">
        <v>13120</v>
      </c>
      <c r="N106" t="s">
        <v>954</v>
      </c>
      <c r="O106" t="s">
        <v>956</v>
      </c>
      <c r="P106" t="s">
        <v>958</v>
      </c>
    </row>
    <row r="107" spans="1:16">
      <c r="A107" t="s">
        <v>961</v>
      </c>
      <c r="B107" t="s">
        <v>962</v>
      </c>
      <c r="C107" t="s">
        <v>18</v>
      </c>
      <c r="D107" t="s">
        <v>13093</v>
      </c>
      <c r="E107">
        <v>399</v>
      </c>
      <c r="F107" s="12" t="str">
        <f t="shared" si="4"/>
        <v>yes</v>
      </c>
      <c r="G107">
        <v>999</v>
      </c>
      <c r="H107" t="str">
        <f t="shared" si="5"/>
        <v>501-1000</v>
      </c>
      <c r="I107" t="str">
        <f t="shared" si="6"/>
        <v>0.31-0.60</v>
      </c>
      <c r="J107">
        <v>0.6</v>
      </c>
      <c r="K107">
        <v>4.3</v>
      </c>
      <c r="L107">
        <f t="shared" si="7"/>
        <v>2803194</v>
      </c>
      <c r="M107" s="15">
        <v>2806</v>
      </c>
      <c r="N107" t="s">
        <v>964</v>
      </c>
      <c r="O107" t="s">
        <v>966</v>
      </c>
      <c r="P107" t="s">
        <v>968</v>
      </c>
    </row>
    <row r="108" spans="1:16">
      <c r="A108" t="s">
        <v>971</v>
      </c>
      <c r="B108" t="s">
        <v>972</v>
      </c>
      <c r="C108" t="s">
        <v>18</v>
      </c>
      <c r="D108" t="s">
        <v>13093</v>
      </c>
      <c r="E108">
        <v>449</v>
      </c>
      <c r="F108" s="12" t="str">
        <f t="shared" si="4"/>
        <v>yes</v>
      </c>
      <c r="G108">
        <v>1299</v>
      </c>
      <c r="H108" t="str">
        <f t="shared" si="5"/>
        <v>1001-5000</v>
      </c>
      <c r="I108" t="str">
        <f t="shared" si="6"/>
        <v>0.90+</v>
      </c>
      <c r="J108">
        <v>0.65</v>
      </c>
      <c r="K108">
        <v>4.2</v>
      </c>
      <c r="L108">
        <f t="shared" si="7"/>
        <v>31525431</v>
      </c>
      <c r="M108" s="15">
        <v>24269</v>
      </c>
      <c r="N108" t="s">
        <v>20</v>
      </c>
      <c r="O108" t="s">
        <v>22</v>
      </c>
      <c r="P108" t="s">
        <v>24</v>
      </c>
    </row>
    <row r="109" spans="1:16">
      <c r="A109" t="s">
        <v>975</v>
      </c>
      <c r="B109" t="s">
        <v>976</v>
      </c>
      <c r="C109" t="s">
        <v>18</v>
      </c>
      <c r="D109" t="s">
        <v>13093</v>
      </c>
      <c r="E109">
        <v>299</v>
      </c>
      <c r="F109" s="12" t="str">
        <f t="shared" si="4"/>
        <v>yes</v>
      </c>
      <c r="G109">
        <v>999</v>
      </c>
      <c r="H109" t="str">
        <f t="shared" si="5"/>
        <v>501-1000</v>
      </c>
      <c r="I109" t="str">
        <f t="shared" si="6"/>
        <v>0.90+</v>
      </c>
      <c r="J109">
        <v>0.7</v>
      </c>
      <c r="K109">
        <v>4.3</v>
      </c>
      <c r="L109">
        <f t="shared" si="7"/>
        <v>765234</v>
      </c>
      <c r="M109" s="15">
        <v>766</v>
      </c>
      <c r="N109" t="s">
        <v>978</v>
      </c>
      <c r="O109" t="s">
        <v>980</v>
      </c>
      <c r="P109" t="s">
        <v>982</v>
      </c>
    </row>
    <row r="110" spans="1:16">
      <c r="A110" t="s">
        <v>985</v>
      </c>
      <c r="B110" t="s">
        <v>986</v>
      </c>
      <c r="C110" t="s">
        <v>169</v>
      </c>
      <c r="D110" t="s">
        <v>13096</v>
      </c>
      <c r="E110">
        <v>37999</v>
      </c>
      <c r="F110" s="12" t="str">
        <f t="shared" si="4"/>
        <v>no</v>
      </c>
      <c r="G110">
        <v>65000</v>
      </c>
      <c r="H110" t="str">
        <f t="shared" si="5"/>
        <v>10000+</v>
      </c>
      <c r="I110" t="str">
        <f t="shared" si="6"/>
        <v>0.31-0.60</v>
      </c>
      <c r="J110">
        <v>0.42</v>
      </c>
      <c r="K110">
        <v>4.3</v>
      </c>
      <c r="L110">
        <f t="shared" si="7"/>
        <v>233155000</v>
      </c>
      <c r="M110" s="15">
        <v>3587</v>
      </c>
      <c r="N110" t="s">
        <v>988</v>
      </c>
      <c r="O110" t="s">
        <v>990</v>
      </c>
      <c r="P110" t="s">
        <v>992</v>
      </c>
    </row>
    <row r="111" spans="1:16">
      <c r="A111" t="s">
        <v>995</v>
      </c>
      <c r="B111" t="s">
        <v>996</v>
      </c>
      <c r="C111" t="s">
        <v>18</v>
      </c>
      <c r="D111" t="s">
        <v>13093</v>
      </c>
      <c r="E111">
        <v>99</v>
      </c>
      <c r="F111" s="12" t="str">
        <f t="shared" si="4"/>
        <v>yes</v>
      </c>
      <c r="G111">
        <v>800</v>
      </c>
      <c r="H111" t="str">
        <f t="shared" si="5"/>
        <v>501-1000</v>
      </c>
      <c r="I111" t="str">
        <f t="shared" si="6"/>
        <v>0.90+</v>
      </c>
      <c r="J111">
        <v>0.88</v>
      </c>
      <c r="K111">
        <v>3.9</v>
      </c>
      <c r="L111">
        <f t="shared" si="7"/>
        <v>19896800</v>
      </c>
      <c r="M111" s="15">
        <v>24871</v>
      </c>
      <c r="N111" t="s">
        <v>69</v>
      </c>
      <c r="O111" t="s">
        <v>71</v>
      </c>
      <c r="P111" t="s">
        <v>998</v>
      </c>
    </row>
    <row r="112" spans="1:16">
      <c r="A112" t="s">
        <v>1001</v>
      </c>
      <c r="B112" t="s">
        <v>1002</v>
      </c>
      <c r="C112" t="s">
        <v>508</v>
      </c>
      <c r="D112" t="s">
        <v>13098</v>
      </c>
      <c r="E112">
        <v>7390</v>
      </c>
      <c r="F112" s="12" t="str">
        <f t="shared" si="4"/>
        <v>yes</v>
      </c>
      <c r="G112">
        <v>20000</v>
      </c>
      <c r="H112" t="str">
        <f t="shared" si="5"/>
        <v>10000+</v>
      </c>
      <c r="I112" t="str">
        <f t="shared" si="6"/>
        <v>0.90+</v>
      </c>
      <c r="J112">
        <v>0.63</v>
      </c>
      <c r="K112">
        <v>4.0999999999999996</v>
      </c>
      <c r="L112">
        <f t="shared" si="7"/>
        <v>51620000</v>
      </c>
      <c r="M112" s="15">
        <v>2581</v>
      </c>
      <c r="N112" t="s">
        <v>1004</v>
      </c>
      <c r="O112" t="s">
        <v>1006</v>
      </c>
      <c r="P112" t="s">
        <v>1008</v>
      </c>
    </row>
    <row r="113" spans="1:16">
      <c r="A113" t="s">
        <v>1011</v>
      </c>
      <c r="B113" t="s">
        <v>1012</v>
      </c>
      <c r="C113" t="s">
        <v>18</v>
      </c>
      <c r="D113" t="s">
        <v>13093</v>
      </c>
      <c r="E113">
        <v>273.10000000000002</v>
      </c>
      <c r="F113" s="12" t="str">
        <f t="shared" si="4"/>
        <v>yes</v>
      </c>
      <c r="G113">
        <v>999</v>
      </c>
      <c r="H113" t="str">
        <f t="shared" si="5"/>
        <v>501-1000</v>
      </c>
      <c r="I113" t="str">
        <f t="shared" si="6"/>
        <v>0.90+</v>
      </c>
      <c r="J113">
        <v>0.73</v>
      </c>
      <c r="K113">
        <v>4.3</v>
      </c>
      <c r="L113">
        <f t="shared" si="7"/>
        <v>20829150</v>
      </c>
      <c r="M113" s="15">
        <v>20850</v>
      </c>
      <c r="N113" t="s">
        <v>295</v>
      </c>
      <c r="O113" t="s">
        <v>297</v>
      </c>
      <c r="P113" t="s">
        <v>299</v>
      </c>
    </row>
    <row r="114" spans="1:16">
      <c r="A114" t="s">
        <v>1016</v>
      </c>
      <c r="B114" t="s">
        <v>1017</v>
      </c>
      <c r="C114" t="s">
        <v>169</v>
      </c>
      <c r="D114" t="s">
        <v>13096</v>
      </c>
      <c r="E114">
        <v>15990</v>
      </c>
      <c r="F114" s="12" t="str">
        <f t="shared" si="4"/>
        <v>no</v>
      </c>
      <c r="G114">
        <v>23990</v>
      </c>
      <c r="H114" t="str">
        <f t="shared" si="5"/>
        <v>10000+</v>
      </c>
      <c r="I114" t="str">
        <f t="shared" si="6"/>
        <v>0.31-0.60</v>
      </c>
      <c r="J114">
        <v>0.33</v>
      </c>
      <c r="K114">
        <v>4.3</v>
      </c>
      <c r="L114">
        <f t="shared" si="7"/>
        <v>24829650</v>
      </c>
      <c r="M114" s="15">
        <v>1035</v>
      </c>
      <c r="N114" t="s">
        <v>1019</v>
      </c>
      <c r="O114" t="s">
        <v>1021</v>
      </c>
      <c r="P114" t="s">
        <v>1023</v>
      </c>
    </row>
    <row r="115" spans="1:16">
      <c r="A115" t="s">
        <v>1026</v>
      </c>
      <c r="B115" t="s">
        <v>1027</v>
      </c>
      <c r="C115" t="s">
        <v>18</v>
      </c>
      <c r="D115" t="s">
        <v>13093</v>
      </c>
      <c r="E115">
        <v>399</v>
      </c>
      <c r="F115" s="12" t="str">
        <f t="shared" si="4"/>
        <v>yes</v>
      </c>
      <c r="G115">
        <v>999</v>
      </c>
      <c r="H115" t="str">
        <f t="shared" si="5"/>
        <v>501-1000</v>
      </c>
      <c r="I115" t="str">
        <f t="shared" si="6"/>
        <v>0.31-0.60</v>
      </c>
      <c r="J115">
        <v>0.6</v>
      </c>
      <c r="K115">
        <v>4.0999999999999996</v>
      </c>
      <c r="L115">
        <f t="shared" si="7"/>
        <v>1778220</v>
      </c>
      <c r="M115" s="15">
        <v>1780</v>
      </c>
      <c r="N115" t="s">
        <v>700</v>
      </c>
      <c r="O115" t="s">
        <v>702</v>
      </c>
      <c r="P115" t="s">
        <v>704</v>
      </c>
    </row>
    <row r="116" spans="1:16">
      <c r="A116" t="s">
        <v>1031</v>
      </c>
      <c r="B116" t="s">
        <v>1032</v>
      </c>
      <c r="C116" t="s">
        <v>462</v>
      </c>
      <c r="D116" t="s">
        <v>13097</v>
      </c>
      <c r="E116">
        <v>399</v>
      </c>
      <c r="F116" s="12" t="str">
        <f t="shared" si="4"/>
        <v>yes</v>
      </c>
      <c r="G116">
        <v>1999</v>
      </c>
      <c r="H116" t="str">
        <f t="shared" si="5"/>
        <v>1001-5000</v>
      </c>
      <c r="I116" t="str">
        <f t="shared" si="6"/>
        <v>0.90+</v>
      </c>
      <c r="J116">
        <v>0.8</v>
      </c>
      <c r="K116">
        <v>4.5</v>
      </c>
      <c r="L116">
        <f t="shared" si="7"/>
        <v>1009495</v>
      </c>
      <c r="M116" s="15">
        <v>505</v>
      </c>
      <c r="N116" t="s">
        <v>1034</v>
      </c>
      <c r="O116" t="s">
        <v>1036</v>
      </c>
      <c r="P116" t="s">
        <v>1038</v>
      </c>
    </row>
    <row r="117" spans="1:16">
      <c r="A117" t="s">
        <v>1041</v>
      </c>
      <c r="B117" t="s">
        <v>1042</v>
      </c>
      <c r="C117" t="s">
        <v>18</v>
      </c>
      <c r="D117" t="s">
        <v>13093</v>
      </c>
      <c r="E117">
        <v>210</v>
      </c>
      <c r="F117" s="12" t="str">
        <f t="shared" si="4"/>
        <v>no</v>
      </c>
      <c r="G117">
        <v>399</v>
      </c>
      <c r="H117" t="str">
        <f t="shared" si="5"/>
        <v>0-500</v>
      </c>
      <c r="I117" t="str">
        <f t="shared" si="6"/>
        <v>0.31-0.60</v>
      </c>
      <c r="J117">
        <v>0.47</v>
      </c>
      <c r="K117">
        <v>4.0999999999999996</v>
      </c>
      <c r="L117">
        <f t="shared" si="7"/>
        <v>685083</v>
      </c>
      <c r="M117" s="15">
        <v>1717</v>
      </c>
      <c r="N117" t="s">
        <v>1044</v>
      </c>
      <c r="O117" t="s">
        <v>1046</v>
      </c>
      <c r="P117" t="s">
        <v>1048</v>
      </c>
    </row>
    <row r="118" spans="1:16">
      <c r="A118" t="s">
        <v>1051</v>
      </c>
      <c r="B118" t="s">
        <v>1052</v>
      </c>
      <c r="C118" t="s">
        <v>462</v>
      </c>
      <c r="D118" t="s">
        <v>13097</v>
      </c>
      <c r="E118">
        <v>1299</v>
      </c>
      <c r="F118" s="12" t="str">
        <f t="shared" si="4"/>
        <v>no</v>
      </c>
      <c r="G118">
        <v>1999</v>
      </c>
      <c r="H118" t="str">
        <f t="shared" si="5"/>
        <v>1001-5000</v>
      </c>
      <c r="I118" t="str">
        <f t="shared" si="6"/>
        <v>0.31-0.60</v>
      </c>
      <c r="J118">
        <v>0.35</v>
      </c>
      <c r="K118">
        <v>3.6</v>
      </c>
      <c r="L118">
        <f t="shared" si="7"/>
        <v>1179410</v>
      </c>
      <c r="M118" s="15">
        <v>590</v>
      </c>
      <c r="N118" t="s">
        <v>1054</v>
      </c>
      <c r="O118" t="s">
        <v>1056</v>
      </c>
      <c r="P118" t="s">
        <v>1058</v>
      </c>
    </row>
    <row r="119" spans="1:16">
      <c r="A119" t="s">
        <v>1061</v>
      </c>
      <c r="B119" t="s">
        <v>1062</v>
      </c>
      <c r="C119" t="s">
        <v>18</v>
      </c>
      <c r="D119" t="s">
        <v>13093</v>
      </c>
      <c r="E119">
        <v>347</v>
      </c>
      <c r="F119" s="12" t="str">
        <f t="shared" si="4"/>
        <v>yes</v>
      </c>
      <c r="G119">
        <v>999</v>
      </c>
      <c r="H119" t="str">
        <f t="shared" si="5"/>
        <v>501-1000</v>
      </c>
      <c r="I119" t="str">
        <f t="shared" si="6"/>
        <v>0.90+</v>
      </c>
      <c r="J119">
        <v>0.65</v>
      </c>
      <c r="K119">
        <v>3.5</v>
      </c>
      <c r="L119">
        <f t="shared" si="7"/>
        <v>1119879</v>
      </c>
      <c r="M119" s="15">
        <v>1121</v>
      </c>
      <c r="N119" t="s">
        <v>1064</v>
      </c>
      <c r="O119" t="s">
        <v>1066</v>
      </c>
      <c r="P119" t="s">
        <v>1068</v>
      </c>
    </row>
    <row r="120" spans="1:16">
      <c r="A120" t="s">
        <v>1071</v>
      </c>
      <c r="B120" t="s">
        <v>1072</v>
      </c>
      <c r="C120" t="s">
        <v>18</v>
      </c>
      <c r="D120" t="s">
        <v>13093</v>
      </c>
      <c r="E120">
        <v>149</v>
      </c>
      <c r="F120" s="12" t="str">
        <f t="shared" si="4"/>
        <v>yes</v>
      </c>
      <c r="G120">
        <v>999</v>
      </c>
      <c r="H120" t="str">
        <f t="shared" si="5"/>
        <v>501-1000</v>
      </c>
      <c r="I120" t="str">
        <f t="shared" si="6"/>
        <v>0.90+</v>
      </c>
      <c r="J120">
        <v>0.85</v>
      </c>
      <c r="K120">
        <v>4</v>
      </c>
      <c r="L120">
        <f t="shared" si="7"/>
        <v>1311687</v>
      </c>
      <c r="M120" s="15">
        <v>1313</v>
      </c>
      <c r="N120" t="s">
        <v>589</v>
      </c>
      <c r="O120" t="s">
        <v>591</v>
      </c>
      <c r="P120" t="s">
        <v>593</v>
      </c>
    </row>
    <row r="121" spans="1:16">
      <c r="A121" t="s">
        <v>1076</v>
      </c>
      <c r="B121" t="s">
        <v>1077</v>
      </c>
      <c r="C121" t="s">
        <v>18</v>
      </c>
      <c r="D121" t="s">
        <v>13093</v>
      </c>
      <c r="E121">
        <v>228</v>
      </c>
      <c r="F121" s="12" t="str">
        <f t="shared" si="4"/>
        <v>yes</v>
      </c>
      <c r="G121">
        <v>899</v>
      </c>
      <c r="H121" t="str">
        <f t="shared" si="5"/>
        <v>501-1000</v>
      </c>
      <c r="I121" t="str">
        <f t="shared" si="6"/>
        <v>0.90+</v>
      </c>
      <c r="J121">
        <v>0.75</v>
      </c>
      <c r="K121">
        <v>3.8</v>
      </c>
      <c r="L121">
        <f t="shared" si="7"/>
        <v>118668</v>
      </c>
      <c r="M121" s="15">
        <v>132</v>
      </c>
      <c r="N121" t="s">
        <v>1079</v>
      </c>
      <c r="O121" t="s">
        <v>1081</v>
      </c>
      <c r="P121" t="s">
        <v>1083</v>
      </c>
    </row>
    <row r="122" spans="1:16">
      <c r="A122" t="s">
        <v>1086</v>
      </c>
      <c r="B122" t="s">
        <v>1087</v>
      </c>
      <c r="C122" t="s">
        <v>18</v>
      </c>
      <c r="D122" t="s">
        <v>13093</v>
      </c>
      <c r="E122">
        <v>1599</v>
      </c>
      <c r="F122" s="12" t="str">
        <f t="shared" si="4"/>
        <v>no</v>
      </c>
      <c r="G122">
        <v>1999</v>
      </c>
      <c r="H122" t="str">
        <f t="shared" si="5"/>
        <v>1001-5000</v>
      </c>
      <c r="I122" t="str">
        <f t="shared" si="6"/>
        <v>0-0.30</v>
      </c>
      <c r="J122">
        <v>0.2</v>
      </c>
      <c r="K122">
        <v>4.4000000000000004</v>
      </c>
      <c r="L122">
        <f t="shared" si="7"/>
        <v>3900049</v>
      </c>
      <c r="M122" s="15">
        <v>1951</v>
      </c>
      <c r="N122" t="s">
        <v>1089</v>
      </c>
      <c r="O122" t="s">
        <v>1091</v>
      </c>
      <c r="P122" t="s">
        <v>1093</v>
      </c>
    </row>
    <row r="123" spans="1:16">
      <c r="A123" t="s">
        <v>1096</v>
      </c>
      <c r="B123" t="s">
        <v>1097</v>
      </c>
      <c r="C123" t="s">
        <v>462</v>
      </c>
      <c r="D123" t="s">
        <v>13097</v>
      </c>
      <c r="E123">
        <v>1499</v>
      </c>
      <c r="F123" s="12" t="str">
        <f t="shared" si="4"/>
        <v>yes</v>
      </c>
      <c r="G123">
        <v>3999</v>
      </c>
      <c r="H123" t="str">
        <f t="shared" si="5"/>
        <v>1001-5000</v>
      </c>
      <c r="I123" t="str">
        <f t="shared" si="6"/>
        <v>0.90+</v>
      </c>
      <c r="J123">
        <v>0.63</v>
      </c>
      <c r="K123">
        <v>3.7</v>
      </c>
      <c r="L123">
        <f t="shared" si="7"/>
        <v>147963</v>
      </c>
      <c r="M123" s="15">
        <v>37</v>
      </c>
      <c r="N123" t="s">
        <v>1099</v>
      </c>
      <c r="O123" t="s">
        <v>1101</v>
      </c>
      <c r="P123" t="s">
        <v>1103</v>
      </c>
    </row>
    <row r="124" spans="1:16">
      <c r="A124" t="s">
        <v>1106</v>
      </c>
      <c r="B124" t="s">
        <v>1107</v>
      </c>
      <c r="C124" t="s">
        <v>169</v>
      </c>
      <c r="D124" t="s">
        <v>13096</v>
      </c>
      <c r="E124">
        <v>8499</v>
      </c>
      <c r="F124" s="12" t="str">
        <f t="shared" si="4"/>
        <v>no</v>
      </c>
      <c r="G124">
        <v>15999</v>
      </c>
      <c r="H124" t="str">
        <f t="shared" si="5"/>
        <v>10000+</v>
      </c>
      <c r="I124" t="str">
        <f t="shared" si="6"/>
        <v>0.31-0.60</v>
      </c>
      <c r="J124">
        <v>0.47</v>
      </c>
      <c r="K124">
        <v>4.3</v>
      </c>
      <c r="L124">
        <f t="shared" si="7"/>
        <v>9471408</v>
      </c>
      <c r="M124" s="15">
        <v>592</v>
      </c>
      <c r="N124" t="s">
        <v>1109</v>
      </c>
      <c r="O124" t="s">
        <v>1111</v>
      </c>
      <c r="P124" t="s">
        <v>1113</v>
      </c>
    </row>
    <row r="125" spans="1:16">
      <c r="A125" t="s">
        <v>1116</v>
      </c>
      <c r="B125" t="s">
        <v>1117</v>
      </c>
      <c r="C125" t="s">
        <v>169</v>
      </c>
      <c r="D125" t="s">
        <v>13096</v>
      </c>
      <c r="E125">
        <v>20990</v>
      </c>
      <c r="F125" s="12" t="str">
        <f t="shared" si="4"/>
        <v>yes</v>
      </c>
      <c r="G125">
        <v>44990</v>
      </c>
      <c r="H125" t="str">
        <f t="shared" si="5"/>
        <v>10000+</v>
      </c>
      <c r="I125" t="str">
        <f t="shared" si="6"/>
        <v>0.31-0.60</v>
      </c>
      <c r="J125">
        <v>0.53</v>
      </c>
      <c r="K125">
        <v>4.0999999999999996</v>
      </c>
      <c r="L125">
        <f t="shared" si="7"/>
        <v>56642410</v>
      </c>
      <c r="M125" s="15">
        <v>1259</v>
      </c>
      <c r="N125" t="s">
        <v>1119</v>
      </c>
      <c r="O125" t="s">
        <v>1121</v>
      </c>
      <c r="P125" t="s">
        <v>1123</v>
      </c>
    </row>
    <row r="126" spans="1:16">
      <c r="A126" t="s">
        <v>1126</v>
      </c>
      <c r="B126" t="s">
        <v>1127</v>
      </c>
      <c r="C126" t="s">
        <v>169</v>
      </c>
      <c r="D126" t="s">
        <v>13096</v>
      </c>
      <c r="E126">
        <v>32999</v>
      </c>
      <c r="F126" s="12" t="str">
        <f t="shared" si="4"/>
        <v>no</v>
      </c>
      <c r="G126">
        <v>44999</v>
      </c>
      <c r="H126" t="str">
        <f t="shared" si="5"/>
        <v>10000+</v>
      </c>
      <c r="I126" t="str">
        <f t="shared" si="6"/>
        <v>0-0.30</v>
      </c>
      <c r="J126">
        <v>0.27</v>
      </c>
      <c r="K126">
        <v>4.2</v>
      </c>
      <c r="L126">
        <f t="shared" si="7"/>
        <v>2035664762</v>
      </c>
      <c r="M126" s="15">
        <v>45238</v>
      </c>
      <c r="N126" t="s">
        <v>609</v>
      </c>
      <c r="O126" t="s">
        <v>611</v>
      </c>
      <c r="P126" t="s">
        <v>613</v>
      </c>
    </row>
    <row r="127" spans="1:16">
      <c r="A127" t="s">
        <v>1131</v>
      </c>
      <c r="B127" t="s">
        <v>1132</v>
      </c>
      <c r="C127" t="s">
        <v>129</v>
      </c>
      <c r="D127" t="s">
        <v>13095</v>
      </c>
      <c r="E127">
        <v>799</v>
      </c>
      <c r="F127" s="12" t="str">
        <f t="shared" si="4"/>
        <v>yes</v>
      </c>
      <c r="G127">
        <v>1700</v>
      </c>
      <c r="H127" t="str">
        <f t="shared" si="5"/>
        <v>1001-5000</v>
      </c>
      <c r="I127" t="str">
        <f t="shared" si="6"/>
        <v>0.31-0.60</v>
      </c>
      <c r="J127">
        <v>0.53</v>
      </c>
      <c r="K127">
        <v>4.0999999999999996</v>
      </c>
      <c r="L127">
        <f t="shared" si="7"/>
        <v>48684600</v>
      </c>
      <c r="M127" s="15">
        <v>28638</v>
      </c>
      <c r="N127" t="s">
        <v>1134</v>
      </c>
      <c r="O127" t="s">
        <v>1136</v>
      </c>
      <c r="P127" t="s">
        <v>1138</v>
      </c>
    </row>
    <row r="128" spans="1:16">
      <c r="A128" t="s">
        <v>1141</v>
      </c>
      <c r="B128" t="s">
        <v>1142</v>
      </c>
      <c r="C128" t="s">
        <v>129</v>
      </c>
      <c r="D128" t="s">
        <v>13095</v>
      </c>
      <c r="E128">
        <v>229</v>
      </c>
      <c r="F128" s="12" t="str">
        <f t="shared" si="4"/>
        <v>yes</v>
      </c>
      <c r="G128">
        <v>595</v>
      </c>
      <c r="H128" t="str">
        <f t="shared" si="5"/>
        <v>501-1000</v>
      </c>
      <c r="I128" t="str">
        <f t="shared" si="6"/>
        <v>0.90+</v>
      </c>
      <c r="J128">
        <v>0.62</v>
      </c>
      <c r="K128">
        <v>4.3</v>
      </c>
      <c r="L128">
        <f t="shared" si="7"/>
        <v>7636825</v>
      </c>
      <c r="M128" s="15">
        <v>12835</v>
      </c>
      <c r="N128" t="s">
        <v>1144</v>
      </c>
      <c r="O128" t="s">
        <v>1146</v>
      </c>
      <c r="P128" t="s">
        <v>1148</v>
      </c>
    </row>
    <row r="129" spans="1:16">
      <c r="A129" t="s">
        <v>1151</v>
      </c>
      <c r="B129" t="s">
        <v>1152</v>
      </c>
      <c r="C129" t="s">
        <v>169</v>
      </c>
      <c r="D129" t="s">
        <v>13096</v>
      </c>
      <c r="E129">
        <v>9999</v>
      </c>
      <c r="F129" s="12" t="str">
        <f t="shared" si="4"/>
        <v>yes</v>
      </c>
      <c r="G129">
        <v>27990</v>
      </c>
      <c r="H129" t="str">
        <f t="shared" si="5"/>
        <v>10000+</v>
      </c>
      <c r="I129" t="str">
        <f t="shared" si="6"/>
        <v>0.90+</v>
      </c>
      <c r="J129">
        <v>0.64</v>
      </c>
      <c r="K129">
        <v>4.2</v>
      </c>
      <c r="L129">
        <f t="shared" si="7"/>
        <v>35519310</v>
      </c>
      <c r="M129" s="15">
        <v>1269</v>
      </c>
      <c r="N129" t="s">
        <v>1154</v>
      </c>
      <c r="O129" t="s">
        <v>1156</v>
      </c>
      <c r="P129" t="s">
        <v>1158</v>
      </c>
    </row>
    <row r="130" spans="1:16">
      <c r="A130" t="s">
        <v>1161</v>
      </c>
      <c r="B130" t="s">
        <v>1162</v>
      </c>
      <c r="C130" t="s">
        <v>462</v>
      </c>
      <c r="D130" t="s">
        <v>13097</v>
      </c>
      <c r="E130">
        <v>349</v>
      </c>
      <c r="F130" s="12" t="str">
        <f t="shared" ref="F130:F193" si="8">IF(J130 &gt; 0.5, "yes","no")</f>
        <v>no</v>
      </c>
      <c r="G130">
        <v>599</v>
      </c>
      <c r="H130" t="str">
        <f t="shared" ref="H130:H193" si="9">IF(G130&lt;=500,"0-500",IF(G130&lt;=1000,"501-1000",IF(G130&lt;=5000,"1001-5000",IF(G130&lt;=10000,"5001-10001","10000+"))))</f>
        <v>501-1000</v>
      </c>
      <c r="I130" t="str">
        <f t="shared" ref="I130:I193" si="10">IF(J130&lt;=0.3,"0-0.30",IF(J130&lt;=0.6,"0.31-0.60",IF(J130&lt;=0.09,"0.61-0.90","0.90+")))</f>
        <v>0.31-0.60</v>
      </c>
      <c r="J130">
        <v>0.42</v>
      </c>
      <c r="K130">
        <v>4.2</v>
      </c>
      <c r="L130">
        <f t="shared" ref="L130:L193" si="11">G130*M130</f>
        <v>170116</v>
      </c>
      <c r="M130" s="15">
        <v>284</v>
      </c>
      <c r="N130" t="s">
        <v>1164</v>
      </c>
      <c r="O130" t="s">
        <v>1166</v>
      </c>
      <c r="P130" t="s">
        <v>1168</v>
      </c>
    </row>
    <row r="131" spans="1:16">
      <c r="A131" t="s">
        <v>1171</v>
      </c>
      <c r="B131" t="s">
        <v>1172</v>
      </c>
      <c r="C131" t="s">
        <v>1173</v>
      </c>
      <c r="D131" t="s">
        <v>13100</v>
      </c>
      <c r="E131">
        <v>489</v>
      </c>
      <c r="F131" s="12" t="str">
        <f t="shared" si="8"/>
        <v>yes</v>
      </c>
      <c r="G131">
        <v>1200</v>
      </c>
      <c r="H131" t="str">
        <f t="shared" si="9"/>
        <v>1001-5000</v>
      </c>
      <c r="I131" t="str">
        <f t="shared" si="10"/>
        <v>0.31-0.60</v>
      </c>
      <c r="J131">
        <v>0.59</v>
      </c>
      <c r="K131">
        <v>4.4000000000000004</v>
      </c>
      <c r="L131">
        <f t="shared" si="11"/>
        <v>83445600</v>
      </c>
      <c r="M131" s="15">
        <v>69538</v>
      </c>
      <c r="N131" t="s">
        <v>1175</v>
      </c>
      <c r="O131" t="s">
        <v>1177</v>
      </c>
      <c r="P131" t="s">
        <v>1179</v>
      </c>
    </row>
    <row r="132" spans="1:16">
      <c r="A132" t="s">
        <v>1182</v>
      </c>
      <c r="B132" t="s">
        <v>1183</v>
      </c>
      <c r="C132" t="s">
        <v>169</v>
      </c>
      <c r="D132" t="s">
        <v>13096</v>
      </c>
      <c r="E132">
        <v>23999</v>
      </c>
      <c r="F132" s="12" t="str">
        <f t="shared" si="8"/>
        <v>no</v>
      </c>
      <c r="G132">
        <v>34990</v>
      </c>
      <c r="H132" t="str">
        <f t="shared" si="9"/>
        <v>10000+</v>
      </c>
      <c r="I132" t="str">
        <f t="shared" si="10"/>
        <v>0.31-0.60</v>
      </c>
      <c r="J132">
        <v>0.31</v>
      </c>
      <c r="K132">
        <v>4.3</v>
      </c>
      <c r="L132">
        <f t="shared" si="11"/>
        <v>164557970</v>
      </c>
      <c r="M132" s="15">
        <v>4703</v>
      </c>
      <c r="N132" t="s">
        <v>246</v>
      </c>
      <c r="O132" t="s">
        <v>248</v>
      </c>
      <c r="P132" t="s">
        <v>13024</v>
      </c>
    </row>
    <row r="133" spans="1:16">
      <c r="A133" t="s">
        <v>1186</v>
      </c>
      <c r="B133" t="s">
        <v>1187</v>
      </c>
      <c r="C133" t="s">
        <v>18</v>
      </c>
      <c r="D133" t="s">
        <v>13093</v>
      </c>
      <c r="E133">
        <v>399</v>
      </c>
      <c r="F133" s="12" t="str">
        <f t="shared" si="8"/>
        <v>yes</v>
      </c>
      <c r="G133">
        <v>999</v>
      </c>
      <c r="H133" t="str">
        <f t="shared" si="9"/>
        <v>501-1000</v>
      </c>
      <c r="I133" t="str">
        <f t="shared" si="10"/>
        <v>0.31-0.60</v>
      </c>
      <c r="J133">
        <v>0.6</v>
      </c>
      <c r="K133">
        <v>4.3</v>
      </c>
      <c r="L133">
        <f t="shared" si="11"/>
        <v>2803194</v>
      </c>
      <c r="M133" s="15">
        <v>2806</v>
      </c>
      <c r="N133" t="s">
        <v>964</v>
      </c>
      <c r="O133" t="s">
        <v>966</v>
      </c>
      <c r="P133" t="s">
        <v>968</v>
      </c>
    </row>
    <row r="134" spans="1:16">
      <c r="A134" t="s">
        <v>1191</v>
      </c>
      <c r="B134" t="s">
        <v>1192</v>
      </c>
      <c r="C134" t="s">
        <v>1193</v>
      </c>
      <c r="D134" t="s">
        <v>13101</v>
      </c>
      <c r="E134">
        <v>349</v>
      </c>
      <c r="F134" s="12" t="str">
        <f t="shared" si="8"/>
        <v>yes</v>
      </c>
      <c r="G134">
        <v>1299</v>
      </c>
      <c r="H134" t="str">
        <f t="shared" si="9"/>
        <v>1001-5000</v>
      </c>
      <c r="I134" t="str">
        <f t="shared" si="10"/>
        <v>0.90+</v>
      </c>
      <c r="J134">
        <v>0.73</v>
      </c>
      <c r="K134">
        <v>4</v>
      </c>
      <c r="L134">
        <f t="shared" si="11"/>
        <v>4280205</v>
      </c>
      <c r="M134" s="15">
        <v>3295</v>
      </c>
      <c r="N134" t="s">
        <v>1195</v>
      </c>
      <c r="O134" t="s">
        <v>1197</v>
      </c>
      <c r="P134" t="s">
        <v>1199</v>
      </c>
    </row>
    <row r="135" spans="1:16">
      <c r="A135" t="s">
        <v>1202</v>
      </c>
      <c r="B135" t="s">
        <v>1203</v>
      </c>
      <c r="C135" t="s">
        <v>18</v>
      </c>
      <c r="D135" t="s">
        <v>13093</v>
      </c>
      <c r="E135">
        <v>179</v>
      </c>
      <c r="F135" s="12" t="str">
        <f t="shared" si="8"/>
        <v>no</v>
      </c>
      <c r="G135">
        <v>299</v>
      </c>
      <c r="H135" t="str">
        <f t="shared" si="9"/>
        <v>0-500</v>
      </c>
      <c r="I135" t="str">
        <f t="shared" si="10"/>
        <v>0.31-0.60</v>
      </c>
      <c r="J135">
        <v>0.4</v>
      </c>
      <c r="K135">
        <v>3.9</v>
      </c>
      <c r="L135">
        <f t="shared" si="11"/>
        <v>24219</v>
      </c>
      <c r="M135" s="15">
        <v>81</v>
      </c>
      <c r="N135" t="s">
        <v>1205</v>
      </c>
      <c r="O135" t="s">
        <v>1207</v>
      </c>
      <c r="P135" t="s">
        <v>1209</v>
      </c>
    </row>
    <row r="136" spans="1:16">
      <c r="A136" t="s">
        <v>1212</v>
      </c>
      <c r="B136" t="s">
        <v>1213</v>
      </c>
      <c r="C136" t="s">
        <v>18</v>
      </c>
      <c r="D136" t="s">
        <v>13093</v>
      </c>
      <c r="E136">
        <v>689</v>
      </c>
      <c r="F136" s="12" t="str">
        <f t="shared" si="8"/>
        <v>yes</v>
      </c>
      <c r="G136">
        <v>1500</v>
      </c>
      <c r="H136" t="str">
        <f t="shared" si="9"/>
        <v>1001-5000</v>
      </c>
      <c r="I136" t="str">
        <f t="shared" si="10"/>
        <v>0.31-0.60</v>
      </c>
      <c r="J136">
        <v>0.54</v>
      </c>
      <c r="K136">
        <v>4.2</v>
      </c>
      <c r="L136">
        <f t="shared" si="11"/>
        <v>63451500</v>
      </c>
      <c r="M136" s="15">
        <v>42301</v>
      </c>
      <c r="N136" t="s">
        <v>1215</v>
      </c>
      <c r="O136" t="s">
        <v>1217</v>
      </c>
      <c r="P136" t="s">
        <v>1219</v>
      </c>
    </row>
    <row r="137" spans="1:16">
      <c r="A137" t="s">
        <v>1222</v>
      </c>
      <c r="B137" t="s">
        <v>1223</v>
      </c>
      <c r="C137" t="s">
        <v>169</v>
      </c>
      <c r="D137" t="s">
        <v>13096</v>
      </c>
      <c r="E137">
        <v>30990</v>
      </c>
      <c r="F137" s="12" t="str">
        <f t="shared" si="8"/>
        <v>no</v>
      </c>
      <c r="G137">
        <v>49990</v>
      </c>
      <c r="H137" t="str">
        <f t="shared" si="9"/>
        <v>10000+</v>
      </c>
      <c r="I137" t="str">
        <f t="shared" si="10"/>
        <v>0.31-0.60</v>
      </c>
      <c r="J137">
        <v>0.38</v>
      </c>
      <c r="K137">
        <v>4.3</v>
      </c>
      <c r="L137">
        <f t="shared" si="11"/>
        <v>68786240</v>
      </c>
      <c r="M137" s="15">
        <v>1376</v>
      </c>
      <c r="N137" t="s">
        <v>1225</v>
      </c>
      <c r="O137" t="s">
        <v>1227</v>
      </c>
      <c r="P137" t="s">
        <v>1229</v>
      </c>
    </row>
    <row r="138" spans="1:16">
      <c r="A138" t="s">
        <v>1232</v>
      </c>
      <c r="B138" t="s">
        <v>1233</v>
      </c>
      <c r="C138" t="s">
        <v>18</v>
      </c>
      <c r="D138" t="s">
        <v>13093</v>
      </c>
      <c r="E138">
        <v>249</v>
      </c>
      <c r="F138" s="12" t="str">
        <f t="shared" si="8"/>
        <v>yes</v>
      </c>
      <c r="G138">
        <v>931</v>
      </c>
      <c r="H138" t="str">
        <f t="shared" si="9"/>
        <v>501-1000</v>
      </c>
      <c r="I138" t="str">
        <f t="shared" si="10"/>
        <v>0.90+</v>
      </c>
      <c r="J138">
        <v>0.73</v>
      </c>
      <c r="K138">
        <v>3.9</v>
      </c>
      <c r="L138">
        <f t="shared" si="11"/>
        <v>1000825</v>
      </c>
      <c r="M138" s="15">
        <v>1075</v>
      </c>
      <c r="N138" t="s">
        <v>343</v>
      </c>
      <c r="O138" t="s">
        <v>345</v>
      </c>
      <c r="P138" t="s">
        <v>347</v>
      </c>
    </row>
    <row r="139" spans="1:16">
      <c r="A139" t="s">
        <v>1237</v>
      </c>
      <c r="B139" t="s">
        <v>1238</v>
      </c>
      <c r="C139" t="s">
        <v>129</v>
      </c>
      <c r="D139" t="s">
        <v>13095</v>
      </c>
      <c r="E139">
        <v>999</v>
      </c>
      <c r="F139" s="12" t="str">
        <f t="shared" si="8"/>
        <v>yes</v>
      </c>
      <c r="G139">
        <v>2399</v>
      </c>
      <c r="H139" t="str">
        <f t="shared" si="9"/>
        <v>1001-5000</v>
      </c>
      <c r="I139" t="str">
        <f t="shared" si="10"/>
        <v>0.31-0.60</v>
      </c>
      <c r="J139">
        <v>0.57999999999999996</v>
      </c>
      <c r="K139">
        <v>4.5999999999999996</v>
      </c>
      <c r="L139">
        <f t="shared" si="11"/>
        <v>8789936</v>
      </c>
      <c r="M139" s="15">
        <v>3664</v>
      </c>
      <c r="N139" t="s">
        <v>1240</v>
      </c>
      <c r="O139" t="s">
        <v>1242</v>
      </c>
      <c r="P139" t="s">
        <v>1244</v>
      </c>
    </row>
    <row r="140" spans="1:16">
      <c r="A140" t="s">
        <v>1247</v>
      </c>
      <c r="B140" t="s">
        <v>1248</v>
      </c>
      <c r="C140" t="s">
        <v>462</v>
      </c>
      <c r="D140" t="s">
        <v>13097</v>
      </c>
      <c r="E140">
        <v>399</v>
      </c>
      <c r="F140" s="12" t="str">
        <f t="shared" si="8"/>
        <v>no</v>
      </c>
      <c r="G140">
        <v>399</v>
      </c>
      <c r="H140" t="str">
        <f t="shared" si="9"/>
        <v>0-500</v>
      </c>
      <c r="I140" t="str">
        <f t="shared" si="10"/>
        <v>0-0.30</v>
      </c>
      <c r="J140">
        <v>0</v>
      </c>
      <c r="K140">
        <v>3.9</v>
      </c>
      <c r="L140">
        <f t="shared" si="11"/>
        <v>778449</v>
      </c>
      <c r="M140" s="15">
        <v>1951</v>
      </c>
      <c r="N140" t="s">
        <v>1250</v>
      </c>
      <c r="O140" t="s">
        <v>1252</v>
      </c>
      <c r="P140" t="s">
        <v>1254</v>
      </c>
    </row>
    <row r="141" spans="1:16">
      <c r="A141" t="s">
        <v>1257</v>
      </c>
      <c r="B141" t="s">
        <v>1258</v>
      </c>
      <c r="C141" t="s">
        <v>18</v>
      </c>
      <c r="D141" t="s">
        <v>13093</v>
      </c>
      <c r="E141">
        <v>349</v>
      </c>
      <c r="F141" s="12" t="str">
        <f t="shared" si="8"/>
        <v>no</v>
      </c>
      <c r="G141">
        <v>699</v>
      </c>
      <c r="H141" t="str">
        <f t="shared" si="9"/>
        <v>501-1000</v>
      </c>
      <c r="I141" t="str">
        <f t="shared" si="10"/>
        <v>0.31-0.60</v>
      </c>
      <c r="J141">
        <v>0.5</v>
      </c>
      <c r="K141">
        <v>4.3</v>
      </c>
      <c r="L141">
        <f t="shared" si="11"/>
        <v>14574150</v>
      </c>
      <c r="M141" s="15">
        <v>20850</v>
      </c>
      <c r="N141" t="s">
        <v>295</v>
      </c>
      <c r="O141" t="s">
        <v>297</v>
      </c>
      <c r="P141" t="s">
        <v>299</v>
      </c>
    </row>
    <row r="142" spans="1:16">
      <c r="A142" t="s">
        <v>1262</v>
      </c>
      <c r="B142" t="s">
        <v>1263</v>
      </c>
      <c r="C142" t="s">
        <v>18</v>
      </c>
      <c r="D142" t="s">
        <v>13093</v>
      </c>
      <c r="E142">
        <v>399</v>
      </c>
      <c r="F142" s="12" t="str">
        <f t="shared" si="8"/>
        <v>yes</v>
      </c>
      <c r="G142">
        <v>1099</v>
      </c>
      <c r="H142" t="str">
        <f t="shared" si="9"/>
        <v>1001-5000</v>
      </c>
      <c r="I142" t="str">
        <f t="shared" si="10"/>
        <v>0.90+</v>
      </c>
      <c r="J142">
        <v>0.64</v>
      </c>
      <c r="K142">
        <v>4.0999999999999996</v>
      </c>
      <c r="L142">
        <f t="shared" si="11"/>
        <v>2950815</v>
      </c>
      <c r="M142" s="15">
        <v>2685</v>
      </c>
      <c r="N142" t="s">
        <v>1265</v>
      </c>
      <c r="O142" t="s">
        <v>1267</v>
      </c>
      <c r="P142" t="s">
        <v>1269</v>
      </c>
    </row>
    <row r="143" spans="1:16">
      <c r="A143" t="s">
        <v>1272</v>
      </c>
      <c r="B143" t="s">
        <v>1273</v>
      </c>
      <c r="C143" t="s">
        <v>98</v>
      </c>
      <c r="D143" t="s">
        <v>13094</v>
      </c>
      <c r="E143">
        <v>1699</v>
      </c>
      <c r="F143" s="12" t="str">
        <f t="shared" si="8"/>
        <v>no</v>
      </c>
      <c r="G143">
        <v>2999</v>
      </c>
      <c r="H143" t="str">
        <f t="shared" si="9"/>
        <v>1001-5000</v>
      </c>
      <c r="I143" t="str">
        <f t="shared" si="10"/>
        <v>0.31-0.60</v>
      </c>
      <c r="J143">
        <v>0.43</v>
      </c>
      <c r="K143">
        <v>4.4000000000000004</v>
      </c>
      <c r="L143">
        <f t="shared" si="11"/>
        <v>74315220</v>
      </c>
      <c r="M143" s="15">
        <v>24780</v>
      </c>
      <c r="N143" t="s">
        <v>484</v>
      </c>
      <c r="O143" t="s">
        <v>486</v>
      </c>
      <c r="P143" t="s">
        <v>488</v>
      </c>
    </row>
    <row r="144" spans="1:16">
      <c r="A144" t="s">
        <v>1277</v>
      </c>
      <c r="B144" t="s">
        <v>1278</v>
      </c>
      <c r="C144" t="s">
        <v>462</v>
      </c>
      <c r="D144" t="s">
        <v>13097</v>
      </c>
      <c r="E144">
        <v>655</v>
      </c>
      <c r="F144" s="12" t="str">
        <f t="shared" si="8"/>
        <v>no</v>
      </c>
      <c r="G144">
        <v>1099</v>
      </c>
      <c r="H144" t="str">
        <f t="shared" si="9"/>
        <v>1001-5000</v>
      </c>
      <c r="I144" t="str">
        <f t="shared" si="10"/>
        <v>0.31-0.60</v>
      </c>
      <c r="J144">
        <v>0.4</v>
      </c>
      <c r="K144">
        <v>3.2</v>
      </c>
      <c r="L144">
        <f t="shared" si="11"/>
        <v>313215</v>
      </c>
      <c r="M144" s="15">
        <v>285</v>
      </c>
      <c r="N144" t="s">
        <v>1280</v>
      </c>
      <c r="O144" t="s">
        <v>1282</v>
      </c>
      <c r="P144" t="s">
        <v>1284</v>
      </c>
    </row>
    <row r="145" spans="1:16">
      <c r="A145" t="s">
        <v>1287</v>
      </c>
      <c r="B145" t="s">
        <v>1288</v>
      </c>
      <c r="C145" t="s">
        <v>98</v>
      </c>
      <c r="D145" t="s">
        <v>13094</v>
      </c>
      <c r="E145">
        <v>749</v>
      </c>
      <c r="F145" s="12" t="str">
        <f t="shared" si="8"/>
        <v>no</v>
      </c>
      <c r="G145">
        <v>1339</v>
      </c>
      <c r="H145" t="str">
        <f t="shared" si="9"/>
        <v>1001-5000</v>
      </c>
      <c r="I145" t="str">
        <f t="shared" si="10"/>
        <v>0.31-0.60</v>
      </c>
      <c r="J145">
        <v>0.44</v>
      </c>
      <c r="K145">
        <v>4.2</v>
      </c>
      <c r="L145">
        <f t="shared" si="11"/>
        <v>240607588</v>
      </c>
      <c r="M145" s="15">
        <v>179692</v>
      </c>
      <c r="N145" t="s">
        <v>100</v>
      </c>
      <c r="O145" t="s">
        <v>102</v>
      </c>
      <c r="P145" t="s">
        <v>104</v>
      </c>
    </row>
    <row r="146" spans="1:16">
      <c r="A146" t="s">
        <v>1292</v>
      </c>
      <c r="B146" t="s">
        <v>1293</v>
      </c>
      <c r="C146" t="s">
        <v>169</v>
      </c>
      <c r="D146" t="s">
        <v>13096</v>
      </c>
      <c r="E146">
        <v>9999</v>
      </c>
      <c r="F146" s="12" t="str">
        <f t="shared" si="8"/>
        <v>no</v>
      </c>
      <c r="G146">
        <v>12999</v>
      </c>
      <c r="H146" t="str">
        <f t="shared" si="9"/>
        <v>10000+</v>
      </c>
      <c r="I146" t="str">
        <f t="shared" si="10"/>
        <v>0-0.30</v>
      </c>
      <c r="J146">
        <v>0.23</v>
      </c>
      <c r="K146">
        <v>4.2</v>
      </c>
      <c r="L146">
        <f t="shared" si="11"/>
        <v>79137912</v>
      </c>
      <c r="M146" s="15">
        <v>6088</v>
      </c>
      <c r="N146" t="s">
        <v>1295</v>
      </c>
      <c r="O146" t="s">
        <v>1297</v>
      </c>
      <c r="P146" t="s">
        <v>1299</v>
      </c>
    </row>
    <row r="147" spans="1:16">
      <c r="A147" t="s">
        <v>1302</v>
      </c>
      <c r="B147" t="s">
        <v>1303</v>
      </c>
      <c r="C147" t="s">
        <v>462</v>
      </c>
      <c r="D147" t="s">
        <v>13097</v>
      </c>
      <c r="E147">
        <v>195</v>
      </c>
      <c r="F147" s="12" t="str">
        <f t="shared" si="8"/>
        <v>yes</v>
      </c>
      <c r="G147">
        <v>499</v>
      </c>
      <c r="H147" t="str">
        <f t="shared" si="9"/>
        <v>0-500</v>
      </c>
      <c r="I147" t="str">
        <f t="shared" si="10"/>
        <v>0.90+</v>
      </c>
      <c r="J147">
        <v>0.61</v>
      </c>
      <c r="K147">
        <v>3.7</v>
      </c>
      <c r="L147">
        <f t="shared" si="11"/>
        <v>690117</v>
      </c>
      <c r="M147" s="15">
        <v>1383</v>
      </c>
      <c r="N147" t="s">
        <v>1305</v>
      </c>
      <c r="O147" t="s">
        <v>1307</v>
      </c>
      <c r="P147" t="s">
        <v>1309</v>
      </c>
    </row>
    <row r="148" spans="1:16">
      <c r="A148" t="s">
        <v>1312</v>
      </c>
      <c r="B148" t="s">
        <v>1313</v>
      </c>
      <c r="C148" t="s">
        <v>18</v>
      </c>
      <c r="D148" t="s">
        <v>13093</v>
      </c>
      <c r="E148">
        <v>999</v>
      </c>
      <c r="F148" s="12" t="str">
        <f t="shared" si="8"/>
        <v>yes</v>
      </c>
      <c r="G148">
        <v>2100</v>
      </c>
      <c r="H148" t="str">
        <f t="shared" si="9"/>
        <v>1001-5000</v>
      </c>
      <c r="I148" t="str">
        <f t="shared" si="10"/>
        <v>0.31-0.60</v>
      </c>
      <c r="J148">
        <v>0.52</v>
      </c>
      <c r="K148">
        <v>4.5</v>
      </c>
      <c r="L148">
        <f t="shared" si="11"/>
        <v>11533200</v>
      </c>
      <c r="M148" s="15">
        <v>5492</v>
      </c>
      <c r="N148" t="s">
        <v>1314</v>
      </c>
      <c r="O148" t="s">
        <v>1316</v>
      </c>
      <c r="P148" t="s">
        <v>1318</v>
      </c>
    </row>
    <row r="149" spans="1:16">
      <c r="A149" t="s">
        <v>1321</v>
      </c>
      <c r="B149" t="s">
        <v>1322</v>
      </c>
      <c r="C149" t="s">
        <v>18</v>
      </c>
      <c r="D149" t="s">
        <v>13093</v>
      </c>
      <c r="E149">
        <v>499</v>
      </c>
      <c r="F149" s="12" t="str">
        <f t="shared" si="8"/>
        <v>no</v>
      </c>
      <c r="G149">
        <v>899</v>
      </c>
      <c r="H149" t="str">
        <f t="shared" si="9"/>
        <v>501-1000</v>
      </c>
      <c r="I149" t="str">
        <f t="shared" si="10"/>
        <v>0.31-0.60</v>
      </c>
      <c r="J149">
        <v>0.44</v>
      </c>
      <c r="K149">
        <v>4.2</v>
      </c>
      <c r="L149">
        <f t="shared" si="11"/>
        <v>826181</v>
      </c>
      <c r="M149" s="15">
        <v>919</v>
      </c>
      <c r="N149" t="s">
        <v>1324</v>
      </c>
      <c r="O149" t="s">
        <v>1326</v>
      </c>
      <c r="P149" t="s">
        <v>1328</v>
      </c>
    </row>
    <row r="150" spans="1:16">
      <c r="A150" t="s">
        <v>1331</v>
      </c>
      <c r="B150" t="s">
        <v>1332</v>
      </c>
      <c r="C150" t="s">
        <v>1333</v>
      </c>
      <c r="D150" t="s">
        <v>13102</v>
      </c>
      <c r="E150">
        <v>416</v>
      </c>
      <c r="F150" s="12" t="str">
        <f t="shared" si="8"/>
        <v>no</v>
      </c>
      <c r="G150">
        <v>599</v>
      </c>
      <c r="H150" t="str">
        <f t="shared" si="9"/>
        <v>501-1000</v>
      </c>
      <c r="I150" t="str">
        <f t="shared" si="10"/>
        <v>0.31-0.60</v>
      </c>
      <c r="J150">
        <v>0.31</v>
      </c>
      <c r="K150">
        <v>4.2</v>
      </c>
      <c r="L150">
        <f t="shared" si="11"/>
        <v>17983777</v>
      </c>
      <c r="M150" s="15">
        <v>30023</v>
      </c>
      <c r="N150" t="s">
        <v>1335</v>
      </c>
      <c r="O150" t="s">
        <v>1337</v>
      </c>
      <c r="P150" t="s">
        <v>1339</v>
      </c>
    </row>
    <row r="151" spans="1:16">
      <c r="A151" t="s">
        <v>1342</v>
      </c>
      <c r="B151" t="s">
        <v>1343</v>
      </c>
      <c r="C151" t="s">
        <v>18</v>
      </c>
      <c r="D151" t="s">
        <v>13093</v>
      </c>
      <c r="E151">
        <v>368</v>
      </c>
      <c r="F151" s="12" t="str">
        <f t="shared" si="8"/>
        <v>no</v>
      </c>
      <c r="G151">
        <v>699</v>
      </c>
      <c r="H151" t="str">
        <f t="shared" si="9"/>
        <v>501-1000</v>
      </c>
      <c r="I151" t="str">
        <f t="shared" si="10"/>
        <v>0.31-0.60</v>
      </c>
      <c r="J151">
        <v>0.47</v>
      </c>
      <c r="K151">
        <v>4.2</v>
      </c>
      <c r="L151">
        <f t="shared" si="11"/>
        <v>270513</v>
      </c>
      <c r="M151" s="15">
        <v>387</v>
      </c>
      <c r="N151" t="s">
        <v>1345</v>
      </c>
      <c r="O151" t="s">
        <v>1347</v>
      </c>
      <c r="P151" t="s">
        <v>1349</v>
      </c>
    </row>
    <row r="152" spans="1:16">
      <c r="A152" t="s">
        <v>1352</v>
      </c>
      <c r="B152" t="s">
        <v>1353</v>
      </c>
      <c r="C152" t="s">
        <v>169</v>
      </c>
      <c r="D152" t="s">
        <v>13096</v>
      </c>
      <c r="E152">
        <v>29990</v>
      </c>
      <c r="F152" s="12" t="str">
        <f t="shared" si="8"/>
        <v>yes</v>
      </c>
      <c r="G152">
        <v>65000</v>
      </c>
      <c r="H152" t="str">
        <f t="shared" si="9"/>
        <v>10000+</v>
      </c>
      <c r="I152" t="str">
        <f t="shared" si="10"/>
        <v>0.31-0.60</v>
      </c>
      <c r="J152">
        <v>0.54</v>
      </c>
      <c r="K152">
        <v>4.0999999999999996</v>
      </c>
      <c r="L152">
        <f t="shared" si="11"/>
        <v>13715000</v>
      </c>
      <c r="M152" s="15">
        <v>211</v>
      </c>
      <c r="N152" t="s">
        <v>1355</v>
      </c>
      <c r="O152" t="s">
        <v>1357</v>
      </c>
      <c r="P152" t="s">
        <v>1359</v>
      </c>
    </row>
    <row r="153" spans="1:16">
      <c r="A153" t="s">
        <v>1362</v>
      </c>
      <c r="B153" t="s">
        <v>1363</v>
      </c>
      <c r="C153" t="s">
        <v>18</v>
      </c>
      <c r="D153" t="s">
        <v>13093</v>
      </c>
      <c r="E153">
        <v>339</v>
      </c>
      <c r="F153" s="12" t="str">
        <f t="shared" si="8"/>
        <v>yes</v>
      </c>
      <c r="G153">
        <v>1099</v>
      </c>
      <c r="H153" t="str">
        <f t="shared" si="9"/>
        <v>1001-5000</v>
      </c>
      <c r="I153" t="str">
        <f t="shared" si="10"/>
        <v>0.90+</v>
      </c>
      <c r="J153">
        <v>0.69</v>
      </c>
      <c r="K153">
        <v>4.3</v>
      </c>
      <c r="L153">
        <f t="shared" si="11"/>
        <v>1070426</v>
      </c>
      <c r="M153" s="15">
        <v>974</v>
      </c>
      <c r="N153" t="s">
        <v>323</v>
      </c>
      <c r="O153" t="s">
        <v>325</v>
      </c>
      <c r="P153" t="s">
        <v>327</v>
      </c>
    </row>
    <row r="154" spans="1:16">
      <c r="A154" t="s">
        <v>1367</v>
      </c>
      <c r="B154" t="s">
        <v>1368</v>
      </c>
      <c r="C154" t="s">
        <v>169</v>
      </c>
      <c r="D154" t="s">
        <v>13096</v>
      </c>
      <c r="E154">
        <v>15490</v>
      </c>
      <c r="F154" s="12" t="str">
        <f t="shared" si="8"/>
        <v>no</v>
      </c>
      <c r="G154">
        <v>20900</v>
      </c>
      <c r="H154" t="str">
        <f t="shared" si="9"/>
        <v>10000+</v>
      </c>
      <c r="I154" t="str">
        <f t="shared" si="10"/>
        <v>0-0.30</v>
      </c>
      <c r="J154">
        <v>0.26</v>
      </c>
      <c r="K154">
        <v>4.3</v>
      </c>
      <c r="L154">
        <f t="shared" si="11"/>
        <v>340649100</v>
      </c>
      <c r="M154" s="15">
        <v>16299</v>
      </c>
      <c r="N154" t="s">
        <v>226</v>
      </c>
      <c r="O154" t="s">
        <v>228</v>
      </c>
      <c r="P154" t="s">
        <v>230</v>
      </c>
    </row>
    <row r="155" spans="1:16">
      <c r="A155" t="s">
        <v>1372</v>
      </c>
      <c r="B155" t="s">
        <v>1373</v>
      </c>
      <c r="C155" t="s">
        <v>18</v>
      </c>
      <c r="D155" t="s">
        <v>13093</v>
      </c>
      <c r="E155">
        <v>499</v>
      </c>
      <c r="F155" s="12" t="str">
        <f t="shared" si="8"/>
        <v>yes</v>
      </c>
      <c r="G155">
        <v>1299</v>
      </c>
      <c r="H155" t="str">
        <f t="shared" si="9"/>
        <v>1001-5000</v>
      </c>
      <c r="I155" t="str">
        <f t="shared" si="10"/>
        <v>0.90+</v>
      </c>
      <c r="J155">
        <v>0.62</v>
      </c>
      <c r="K155">
        <v>4.3</v>
      </c>
      <c r="L155">
        <f t="shared" si="11"/>
        <v>39503889</v>
      </c>
      <c r="M155" s="15">
        <v>30411</v>
      </c>
      <c r="N155" t="s">
        <v>89</v>
      </c>
      <c r="O155" t="s">
        <v>91</v>
      </c>
      <c r="P155" t="s">
        <v>93</v>
      </c>
    </row>
    <row r="156" spans="1:16">
      <c r="A156" t="s">
        <v>1377</v>
      </c>
      <c r="B156" t="s">
        <v>1378</v>
      </c>
      <c r="C156" t="s">
        <v>98</v>
      </c>
      <c r="D156" t="s">
        <v>13094</v>
      </c>
      <c r="E156">
        <v>249</v>
      </c>
      <c r="F156" s="12" t="str">
        <f t="shared" si="8"/>
        <v>no</v>
      </c>
      <c r="G156">
        <v>399</v>
      </c>
      <c r="H156" t="str">
        <f t="shared" si="9"/>
        <v>0-500</v>
      </c>
      <c r="I156" t="str">
        <f t="shared" si="10"/>
        <v>0.31-0.60</v>
      </c>
      <c r="J156">
        <v>0.38</v>
      </c>
      <c r="K156">
        <v>3.4</v>
      </c>
      <c r="L156">
        <f t="shared" si="11"/>
        <v>1852158</v>
      </c>
      <c r="M156" s="15">
        <v>4642</v>
      </c>
      <c r="N156" t="s">
        <v>1380</v>
      </c>
      <c r="O156" t="s">
        <v>1382</v>
      </c>
      <c r="P156" t="s">
        <v>1384</v>
      </c>
    </row>
    <row r="157" spans="1:16">
      <c r="A157" t="s">
        <v>1387</v>
      </c>
      <c r="B157" t="s">
        <v>1388</v>
      </c>
      <c r="C157" t="s">
        <v>462</v>
      </c>
      <c r="D157" t="s">
        <v>13097</v>
      </c>
      <c r="E157">
        <v>399</v>
      </c>
      <c r="F157" s="12" t="str">
        <f t="shared" si="8"/>
        <v>no</v>
      </c>
      <c r="G157">
        <v>799</v>
      </c>
      <c r="H157" t="str">
        <f t="shared" si="9"/>
        <v>501-1000</v>
      </c>
      <c r="I157" t="str">
        <f t="shared" si="10"/>
        <v>0.31-0.60</v>
      </c>
      <c r="J157">
        <v>0.5</v>
      </c>
      <c r="K157">
        <v>4.3</v>
      </c>
      <c r="L157">
        <f t="shared" si="11"/>
        <v>9588</v>
      </c>
      <c r="M157" s="15">
        <v>12</v>
      </c>
      <c r="N157" t="s">
        <v>1390</v>
      </c>
      <c r="O157" t="s">
        <v>1392</v>
      </c>
      <c r="P157" t="s">
        <v>1394</v>
      </c>
    </row>
    <row r="158" spans="1:16">
      <c r="A158" t="s">
        <v>1397</v>
      </c>
      <c r="B158" t="s">
        <v>1398</v>
      </c>
      <c r="C158" t="s">
        <v>18</v>
      </c>
      <c r="D158" t="s">
        <v>13093</v>
      </c>
      <c r="E158">
        <v>1499</v>
      </c>
      <c r="F158" s="12" t="str">
        <f t="shared" si="8"/>
        <v>no</v>
      </c>
      <c r="G158">
        <v>1999</v>
      </c>
      <c r="H158" t="str">
        <f t="shared" si="9"/>
        <v>1001-5000</v>
      </c>
      <c r="I158" t="str">
        <f t="shared" si="10"/>
        <v>0-0.30</v>
      </c>
      <c r="J158">
        <v>0.25</v>
      </c>
      <c r="K158">
        <v>4.4000000000000004</v>
      </c>
      <c r="L158">
        <f t="shared" si="11"/>
        <v>3900049</v>
      </c>
      <c r="M158" s="15">
        <v>1951</v>
      </c>
      <c r="N158" t="s">
        <v>1089</v>
      </c>
      <c r="O158" t="s">
        <v>1091</v>
      </c>
      <c r="P158" t="s">
        <v>1093</v>
      </c>
    </row>
    <row r="159" spans="1:16">
      <c r="A159" t="s">
        <v>1402</v>
      </c>
      <c r="B159" t="s">
        <v>1403</v>
      </c>
      <c r="C159" t="s">
        <v>1404</v>
      </c>
      <c r="D159" t="s">
        <v>13103</v>
      </c>
      <c r="E159">
        <v>9490</v>
      </c>
      <c r="F159" s="12" t="str">
        <f t="shared" si="8"/>
        <v>no</v>
      </c>
      <c r="G159">
        <v>15990</v>
      </c>
      <c r="H159" t="str">
        <f t="shared" si="9"/>
        <v>10000+</v>
      </c>
      <c r="I159" t="str">
        <f t="shared" si="10"/>
        <v>0.31-0.60</v>
      </c>
      <c r="J159">
        <v>0.41</v>
      </c>
      <c r="K159">
        <v>3.9</v>
      </c>
      <c r="L159">
        <f t="shared" si="11"/>
        <v>167575200</v>
      </c>
      <c r="M159" s="15">
        <v>10480</v>
      </c>
      <c r="N159" t="s">
        <v>1406</v>
      </c>
      <c r="O159" t="s">
        <v>1408</v>
      </c>
      <c r="P159" t="s">
        <v>1410</v>
      </c>
    </row>
    <row r="160" spans="1:16">
      <c r="A160" t="s">
        <v>1413</v>
      </c>
      <c r="B160" t="s">
        <v>1414</v>
      </c>
      <c r="C160" t="s">
        <v>129</v>
      </c>
      <c r="D160" t="s">
        <v>13095</v>
      </c>
      <c r="E160">
        <v>637</v>
      </c>
      <c r="F160" s="12" t="str">
        <f t="shared" si="8"/>
        <v>yes</v>
      </c>
      <c r="G160">
        <v>1499</v>
      </c>
      <c r="H160" t="str">
        <f t="shared" si="9"/>
        <v>1001-5000</v>
      </c>
      <c r="I160" t="str">
        <f t="shared" si="10"/>
        <v>0.31-0.60</v>
      </c>
      <c r="J160">
        <v>0.57999999999999996</v>
      </c>
      <c r="K160">
        <v>4.0999999999999996</v>
      </c>
      <c r="L160">
        <f t="shared" si="11"/>
        <v>35976</v>
      </c>
      <c r="M160" s="15">
        <v>24</v>
      </c>
      <c r="N160" t="s">
        <v>1416</v>
      </c>
      <c r="O160" t="s">
        <v>1418</v>
      </c>
      <c r="P160" t="s">
        <v>1420</v>
      </c>
    </row>
    <row r="161" spans="1:16">
      <c r="A161" t="s">
        <v>1423</v>
      </c>
      <c r="B161" t="s">
        <v>1424</v>
      </c>
      <c r="C161" t="s">
        <v>462</v>
      </c>
      <c r="D161" t="s">
        <v>13097</v>
      </c>
      <c r="E161">
        <v>399</v>
      </c>
      <c r="F161" s="12" t="str">
        <f t="shared" si="8"/>
        <v>yes</v>
      </c>
      <c r="G161">
        <v>899</v>
      </c>
      <c r="H161" t="str">
        <f t="shared" si="9"/>
        <v>501-1000</v>
      </c>
      <c r="I161" t="str">
        <f t="shared" si="10"/>
        <v>0.31-0.60</v>
      </c>
      <c r="J161">
        <v>0.56000000000000005</v>
      </c>
      <c r="K161">
        <v>3.9</v>
      </c>
      <c r="L161">
        <f t="shared" si="11"/>
        <v>228346</v>
      </c>
      <c r="M161" s="15">
        <v>254</v>
      </c>
      <c r="N161" t="s">
        <v>1426</v>
      </c>
      <c r="O161" t="s">
        <v>1428</v>
      </c>
      <c r="P161" t="s">
        <v>1430</v>
      </c>
    </row>
    <row r="162" spans="1:16">
      <c r="A162" t="s">
        <v>1433</v>
      </c>
      <c r="B162" t="s">
        <v>1434</v>
      </c>
      <c r="C162" t="s">
        <v>1333</v>
      </c>
      <c r="D162" t="s">
        <v>13102</v>
      </c>
      <c r="E162">
        <v>1089</v>
      </c>
      <c r="F162" s="12" t="str">
        <f t="shared" si="8"/>
        <v>no</v>
      </c>
      <c r="G162">
        <v>1600</v>
      </c>
      <c r="H162" t="str">
        <f t="shared" si="9"/>
        <v>1001-5000</v>
      </c>
      <c r="I162" t="str">
        <f t="shared" si="10"/>
        <v>0.31-0.60</v>
      </c>
      <c r="J162">
        <v>0.32</v>
      </c>
      <c r="K162">
        <v>4</v>
      </c>
      <c r="L162">
        <f t="shared" si="11"/>
        <v>5704000</v>
      </c>
      <c r="M162" s="15">
        <v>3565</v>
      </c>
      <c r="N162" t="s">
        <v>1436</v>
      </c>
      <c r="O162" t="s">
        <v>1438</v>
      </c>
      <c r="P162" t="s">
        <v>1440</v>
      </c>
    </row>
    <row r="163" spans="1:16">
      <c r="A163" t="s">
        <v>1443</v>
      </c>
      <c r="B163" t="s">
        <v>1444</v>
      </c>
      <c r="C163" t="s">
        <v>18</v>
      </c>
      <c r="D163" t="s">
        <v>13093</v>
      </c>
      <c r="E163">
        <v>339</v>
      </c>
      <c r="F163" s="12" t="str">
        <f t="shared" si="8"/>
        <v>yes</v>
      </c>
      <c r="G163">
        <v>999</v>
      </c>
      <c r="H163" t="str">
        <f t="shared" si="9"/>
        <v>501-1000</v>
      </c>
      <c r="I163" t="str">
        <f t="shared" si="10"/>
        <v>0.90+</v>
      </c>
      <c r="J163">
        <v>0.66</v>
      </c>
      <c r="K163">
        <v>4.3</v>
      </c>
      <c r="L163">
        <f t="shared" si="11"/>
        <v>6248745</v>
      </c>
      <c r="M163" s="15">
        <v>6255</v>
      </c>
      <c r="N163" t="s">
        <v>1446</v>
      </c>
      <c r="O163" t="s">
        <v>1448</v>
      </c>
      <c r="P163" t="s">
        <v>13030</v>
      </c>
    </row>
    <row r="164" spans="1:16">
      <c r="A164" t="s">
        <v>1452</v>
      </c>
      <c r="B164" t="s">
        <v>1453</v>
      </c>
      <c r="C164" t="s">
        <v>18</v>
      </c>
      <c r="D164" t="s">
        <v>13093</v>
      </c>
      <c r="E164">
        <v>149</v>
      </c>
      <c r="F164" s="12" t="str">
        <f t="shared" si="8"/>
        <v>yes</v>
      </c>
      <c r="G164">
        <v>499</v>
      </c>
      <c r="H164" t="str">
        <f t="shared" si="9"/>
        <v>0-500</v>
      </c>
      <c r="I164" t="str">
        <f t="shared" si="10"/>
        <v>0.90+</v>
      </c>
      <c r="J164">
        <v>0.7</v>
      </c>
      <c r="K164">
        <v>4</v>
      </c>
      <c r="L164">
        <f t="shared" si="11"/>
        <v>3858268</v>
      </c>
      <c r="M164" s="15">
        <v>7732</v>
      </c>
      <c r="N164" t="s">
        <v>690</v>
      </c>
      <c r="O164" t="s">
        <v>692</v>
      </c>
      <c r="P164" t="s">
        <v>694</v>
      </c>
    </row>
    <row r="165" spans="1:16">
      <c r="A165" t="s">
        <v>1457</v>
      </c>
      <c r="B165" t="s">
        <v>1458</v>
      </c>
      <c r="C165" t="s">
        <v>18</v>
      </c>
      <c r="D165" t="s">
        <v>13093</v>
      </c>
      <c r="E165">
        <v>149</v>
      </c>
      <c r="F165" s="12" t="str">
        <f t="shared" si="8"/>
        <v>yes</v>
      </c>
      <c r="G165">
        <v>399</v>
      </c>
      <c r="H165" t="str">
        <f t="shared" si="9"/>
        <v>0-500</v>
      </c>
      <c r="I165" t="str">
        <f t="shared" si="10"/>
        <v>0.90+</v>
      </c>
      <c r="J165">
        <v>0.63</v>
      </c>
      <c r="K165">
        <v>3.9</v>
      </c>
      <c r="L165">
        <f t="shared" si="11"/>
        <v>22743</v>
      </c>
      <c r="M165" s="15">
        <v>57</v>
      </c>
      <c r="N165" t="s">
        <v>1460</v>
      </c>
      <c r="O165" t="s">
        <v>1462</v>
      </c>
      <c r="P165" t="s">
        <v>1463</v>
      </c>
    </row>
    <row r="166" spans="1:16">
      <c r="A166" t="s">
        <v>1466</v>
      </c>
      <c r="B166" t="s">
        <v>1467</v>
      </c>
      <c r="C166" t="s">
        <v>18</v>
      </c>
      <c r="D166" t="s">
        <v>13093</v>
      </c>
      <c r="E166">
        <v>599</v>
      </c>
      <c r="F166" s="12" t="str">
        <f t="shared" si="8"/>
        <v>no</v>
      </c>
      <c r="G166">
        <v>849</v>
      </c>
      <c r="H166" t="str">
        <f t="shared" si="9"/>
        <v>501-1000</v>
      </c>
      <c r="I166" t="str">
        <f t="shared" si="10"/>
        <v>0-0.30</v>
      </c>
      <c r="J166">
        <v>0.28999999999999998</v>
      </c>
      <c r="K166">
        <v>4.5</v>
      </c>
      <c r="L166">
        <f t="shared" si="11"/>
        <v>489873</v>
      </c>
      <c r="M166" s="15">
        <v>577</v>
      </c>
      <c r="N166" t="s">
        <v>1469</v>
      </c>
      <c r="O166" t="s">
        <v>1471</v>
      </c>
      <c r="P166" t="s">
        <v>1473</v>
      </c>
    </row>
    <row r="167" spans="1:16">
      <c r="A167" t="s">
        <v>1476</v>
      </c>
      <c r="B167" t="s">
        <v>1477</v>
      </c>
      <c r="C167" t="s">
        <v>462</v>
      </c>
      <c r="D167" t="s">
        <v>13097</v>
      </c>
      <c r="E167">
        <v>299</v>
      </c>
      <c r="F167" s="12" t="str">
        <f t="shared" si="8"/>
        <v>yes</v>
      </c>
      <c r="G167">
        <v>1199</v>
      </c>
      <c r="H167" t="str">
        <f t="shared" si="9"/>
        <v>1001-5000</v>
      </c>
      <c r="I167" t="str">
        <f t="shared" si="10"/>
        <v>0.90+</v>
      </c>
      <c r="J167">
        <v>0.75</v>
      </c>
      <c r="K167">
        <v>3.9</v>
      </c>
      <c r="L167">
        <f t="shared" si="11"/>
        <v>1430407</v>
      </c>
      <c r="M167" s="15">
        <v>1193</v>
      </c>
      <c r="N167" t="s">
        <v>1479</v>
      </c>
      <c r="O167" t="s">
        <v>1481</v>
      </c>
      <c r="P167" t="s">
        <v>1483</v>
      </c>
    </row>
    <row r="168" spans="1:16">
      <c r="A168" t="s">
        <v>1486</v>
      </c>
      <c r="B168" t="s">
        <v>1487</v>
      </c>
      <c r="C168" t="s">
        <v>18</v>
      </c>
      <c r="D168" t="s">
        <v>13093</v>
      </c>
      <c r="E168">
        <v>399</v>
      </c>
      <c r="F168" s="12" t="str">
        <f t="shared" si="8"/>
        <v>yes</v>
      </c>
      <c r="G168">
        <v>1299</v>
      </c>
      <c r="H168" t="str">
        <f t="shared" si="9"/>
        <v>1001-5000</v>
      </c>
      <c r="I168" t="str">
        <f t="shared" si="10"/>
        <v>0.90+</v>
      </c>
      <c r="J168">
        <v>0.69</v>
      </c>
      <c r="K168">
        <v>4.2</v>
      </c>
      <c r="L168">
        <f t="shared" si="11"/>
        <v>17042880</v>
      </c>
      <c r="M168" s="15">
        <v>13120</v>
      </c>
      <c r="N168" t="s">
        <v>954</v>
      </c>
      <c r="O168" t="s">
        <v>956</v>
      </c>
      <c r="P168" t="s">
        <v>958</v>
      </c>
    </row>
    <row r="169" spans="1:16">
      <c r="A169" t="s">
        <v>1491</v>
      </c>
      <c r="B169" t="s">
        <v>1492</v>
      </c>
      <c r="C169" t="s">
        <v>462</v>
      </c>
      <c r="D169" t="s">
        <v>13097</v>
      </c>
      <c r="E169">
        <v>339</v>
      </c>
      <c r="F169" s="12" t="str">
        <f t="shared" si="8"/>
        <v>yes</v>
      </c>
      <c r="G169">
        <v>1999</v>
      </c>
      <c r="H169" t="str">
        <f t="shared" si="9"/>
        <v>1001-5000</v>
      </c>
      <c r="I169" t="str">
        <f t="shared" si="10"/>
        <v>0.90+</v>
      </c>
      <c r="J169">
        <v>0.83</v>
      </c>
      <c r="K169">
        <v>4</v>
      </c>
      <c r="L169">
        <f t="shared" si="11"/>
        <v>685657</v>
      </c>
      <c r="M169" s="15">
        <v>343</v>
      </c>
      <c r="N169" t="s">
        <v>1494</v>
      </c>
      <c r="O169" t="s">
        <v>1496</v>
      </c>
      <c r="P169" t="s">
        <v>1498</v>
      </c>
    </row>
    <row r="170" spans="1:16">
      <c r="A170" t="s">
        <v>1501</v>
      </c>
      <c r="B170" t="s">
        <v>1502</v>
      </c>
      <c r="C170" t="s">
        <v>169</v>
      </c>
      <c r="D170" t="s">
        <v>13096</v>
      </c>
      <c r="E170">
        <v>12499</v>
      </c>
      <c r="F170" s="12" t="str">
        <f t="shared" si="8"/>
        <v>no</v>
      </c>
      <c r="G170">
        <v>22990</v>
      </c>
      <c r="H170" t="str">
        <f t="shared" si="9"/>
        <v>10000+</v>
      </c>
      <c r="I170" t="str">
        <f t="shared" si="10"/>
        <v>0.31-0.60</v>
      </c>
      <c r="J170">
        <v>0.46</v>
      </c>
      <c r="K170">
        <v>4.3</v>
      </c>
      <c r="L170">
        <f t="shared" si="11"/>
        <v>37036890</v>
      </c>
      <c r="M170" s="15">
        <v>1611</v>
      </c>
      <c r="N170" t="s">
        <v>1504</v>
      </c>
      <c r="O170" t="s">
        <v>1506</v>
      </c>
      <c r="P170" t="s">
        <v>1508</v>
      </c>
    </row>
    <row r="171" spans="1:16">
      <c r="A171" t="s">
        <v>1511</v>
      </c>
      <c r="B171" t="s">
        <v>1512</v>
      </c>
      <c r="C171" t="s">
        <v>18</v>
      </c>
      <c r="D171" t="s">
        <v>13093</v>
      </c>
      <c r="E171">
        <v>249</v>
      </c>
      <c r="F171" s="12" t="str">
        <f t="shared" si="8"/>
        <v>no</v>
      </c>
      <c r="G171">
        <v>399</v>
      </c>
      <c r="H171" t="str">
        <f t="shared" si="9"/>
        <v>0-500</v>
      </c>
      <c r="I171" t="str">
        <f t="shared" si="10"/>
        <v>0.31-0.60</v>
      </c>
      <c r="J171">
        <v>0.38</v>
      </c>
      <c r="K171">
        <v>4</v>
      </c>
      <c r="L171">
        <f t="shared" si="11"/>
        <v>2616642</v>
      </c>
      <c r="M171" s="15">
        <v>6558</v>
      </c>
      <c r="N171" t="s">
        <v>1514</v>
      </c>
      <c r="O171" t="s">
        <v>1516</v>
      </c>
      <c r="P171" t="s">
        <v>1518</v>
      </c>
    </row>
    <row r="172" spans="1:16">
      <c r="A172" t="s">
        <v>1521</v>
      </c>
      <c r="B172" t="s">
        <v>1522</v>
      </c>
      <c r="C172" t="s">
        <v>98</v>
      </c>
      <c r="D172" t="s">
        <v>13094</v>
      </c>
      <c r="E172">
        <v>1399</v>
      </c>
      <c r="F172" s="12" t="str">
        <f t="shared" si="8"/>
        <v>no</v>
      </c>
      <c r="G172">
        <v>2499</v>
      </c>
      <c r="H172" t="str">
        <f t="shared" si="9"/>
        <v>1001-5000</v>
      </c>
      <c r="I172" t="str">
        <f t="shared" si="10"/>
        <v>0.31-0.60</v>
      </c>
      <c r="J172">
        <v>0.44</v>
      </c>
      <c r="K172">
        <v>4.4000000000000004</v>
      </c>
      <c r="L172">
        <f t="shared" si="11"/>
        <v>57899331</v>
      </c>
      <c r="M172" s="15">
        <v>23169</v>
      </c>
      <c r="N172" t="s">
        <v>1524</v>
      </c>
      <c r="O172" t="s">
        <v>1526</v>
      </c>
      <c r="P172" t="s">
        <v>1528</v>
      </c>
    </row>
    <row r="173" spans="1:16">
      <c r="A173" t="s">
        <v>1531</v>
      </c>
      <c r="B173" t="s">
        <v>1532</v>
      </c>
      <c r="C173" t="s">
        <v>169</v>
      </c>
      <c r="D173" t="s">
        <v>13096</v>
      </c>
      <c r="E173">
        <v>32999</v>
      </c>
      <c r="F173" s="12" t="str">
        <f t="shared" si="8"/>
        <v>no</v>
      </c>
      <c r="G173">
        <v>47990</v>
      </c>
      <c r="H173" t="str">
        <f t="shared" si="9"/>
        <v>10000+</v>
      </c>
      <c r="I173" t="str">
        <f t="shared" si="10"/>
        <v>0.31-0.60</v>
      </c>
      <c r="J173">
        <v>0.31</v>
      </c>
      <c r="K173">
        <v>4.3</v>
      </c>
      <c r="L173">
        <f t="shared" si="11"/>
        <v>225696970</v>
      </c>
      <c r="M173" s="15">
        <v>4703</v>
      </c>
      <c r="N173" t="s">
        <v>246</v>
      </c>
      <c r="O173" t="s">
        <v>248</v>
      </c>
      <c r="P173" t="s">
        <v>13024</v>
      </c>
    </row>
    <row r="174" spans="1:16">
      <c r="A174" t="s">
        <v>1535</v>
      </c>
      <c r="B174" t="s">
        <v>1536</v>
      </c>
      <c r="C174" t="s">
        <v>18</v>
      </c>
      <c r="D174" t="s">
        <v>13093</v>
      </c>
      <c r="E174">
        <v>149</v>
      </c>
      <c r="F174" s="12" t="str">
        <f t="shared" si="8"/>
        <v>yes</v>
      </c>
      <c r="G174">
        <v>399</v>
      </c>
      <c r="H174" t="str">
        <f t="shared" si="9"/>
        <v>0-500</v>
      </c>
      <c r="I174" t="str">
        <f t="shared" si="10"/>
        <v>0.90+</v>
      </c>
      <c r="J174">
        <v>0.63</v>
      </c>
      <c r="K174">
        <v>4</v>
      </c>
      <c r="L174">
        <f t="shared" si="11"/>
        <v>567777</v>
      </c>
      <c r="M174" s="15">
        <v>1423</v>
      </c>
      <c r="N174" t="s">
        <v>720</v>
      </c>
      <c r="O174" t="s">
        <v>722</v>
      </c>
      <c r="P174" t="s">
        <v>13029</v>
      </c>
    </row>
    <row r="175" spans="1:16">
      <c r="A175" t="s">
        <v>1540</v>
      </c>
      <c r="B175" t="s">
        <v>1541</v>
      </c>
      <c r="C175" t="s">
        <v>18</v>
      </c>
      <c r="D175" t="s">
        <v>13093</v>
      </c>
      <c r="E175">
        <v>325</v>
      </c>
      <c r="F175" s="12" t="str">
        <f t="shared" si="8"/>
        <v>yes</v>
      </c>
      <c r="G175">
        <v>999</v>
      </c>
      <c r="H175" t="str">
        <f t="shared" si="9"/>
        <v>501-1000</v>
      </c>
      <c r="I175" t="str">
        <f t="shared" si="10"/>
        <v>0.90+</v>
      </c>
      <c r="J175">
        <v>0.67</v>
      </c>
      <c r="K175">
        <v>4.3</v>
      </c>
      <c r="L175">
        <f t="shared" si="11"/>
        <v>2648349</v>
      </c>
      <c r="M175" s="15">
        <v>2651</v>
      </c>
      <c r="N175" t="s">
        <v>1543</v>
      </c>
      <c r="O175" t="s">
        <v>1545</v>
      </c>
      <c r="P175" t="s">
        <v>1547</v>
      </c>
    </row>
    <row r="176" spans="1:16">
      <c r="A176" t="s">
        <v>1550</v>
      </c>
      <c r="B176" t="s">
        <v>1551</v>
      </c>
      <c r="C176" t="s">
        <v>18</v>
      </c>
      <c r="D176" t="s">
        <v>13093</v>
      </c>
      <c r="E176">
        <v>399</v>
      </c>
      <c r="F176" s="12" t="str">
        <f t="shared" si="8"/>
        <v>yes</v>
      </c>
      <c r="G176">
        <v>1999</v>
      </c>
      <c r="H176" t="str">
        <f t="shared" si="9"/>
        <v>1001-5000</v>
      </c>
      <c r="I176" t="str">
        <f t="shared" si="10"/>
        <v>0.90+</v>
      </c>
      <c r="J176">
        <v>0.8</v>
      </c>
      <c r="K176">
        <v>5</v>
      </c>
      <c r="L176">
        <f t="shared" si="11"/>
        <v>9995</v>
      </c>
      <c r="M176" s="15">
        <v>5</v>
      </c>
      <c r="N176" t="s">
        <v>1553</v>
      </c>
      <c r="O176" t="s">
        <v>1555</v>
      </c>
      <c r="P176" t="s">
        <v>1557</v>
      </c>
    </row>
    <row r="177" spans="1:16">
      <c r="A177" t="s">
        <v>1560</v>
      </c>
      <c r="B177" t="s">
        <v>1561</v>
      </c>
      <c r="C177" t="s">
        <v>98</v>
      </c>
      <c r="D177" t="s">
        <v>13094</v>
      </c>
      <c r="E177">
        <v>199</v>
      </c>
      <c r="F177" s="12" t="str">
        <f t="shared" si="8"/>
        <v>yes</v>
      </c>
      <c r="G177">
        <v>499</v>
      </c>
      <c r="H177" t="str">
        <f t="shared" si="9"/>
        <v>0-500</v>
      </c>
      <c r="I177" t="str">
        <f t="shared" si="10"/>
        <v>0.31-0.60</v>
      </c>
      <c r="J177">
        <v>0.6</v>
      </c>
      <c r="K177">
        <v>3.7</v>
      </c>
      <c r="L177">
        <f t="shared" si="11"/>
        <v>305388</v>
      </c>
      <c r="M177" s="15">
        <v>612</v>
      </c>
      <c r="N177" t="s">
        <v>1563</v>
      </c>
      <c r="O177" t="s">
        <v>1565</v>
      </c>
      <c r="P177" t="s">
        <v>1567</v>
      </c>
    </row>
    <row r="178" spans="1:16">
      <c r="A178" t="s">
        <v>1570</v>
      </c>
      <c r="B178" t="s">
        <v>1571</v>
      </c>
      <c r="C178" t="s">
        <v>18</v>
      </c>
      <c r="D178" t="s">
        <v>13093</v>
      </c>
      <c r="E178">
        <v>88</v>
      </c>
      <c r="F178" s="12" t="str">
        <f t="shared" si="8"/>
        <v>yes</v>
      </c>
      <c r="G178">
        <v>299</v>
      </c>
      <c r="H178" t="str">
        <f t="shared" si="9"/>
        <v>0-500</v>
      </c>
      <c r="I178" t="str">
        <f t="shared" si="10"/>
        <v>0.90+</v>
      </c>
      <c r="J178">
        <v>0.71</v>
      </c>
      <c r="K178">
        <v>4</v>
      </c>
      <c r="L178">
        <f t="shared" si="11"/>
        <v>2804022</v>
      </c>
      <c r="M178" s="15">
        <v>9378</v>
      </c>
      <c r="N178" t="s">
        <v>236</v>
      </c>
      <c r="O178" t="s">
        <v>238</v>
      </c>
      <c r="P178" t="s">
        <v>1573</v>
      </c>
    </row>
    <row r="179" spans="1:16">
      <c r="A179" t="s">
        <v>1576</v>
      </c>
      <c r="B179" t="s">
        <v>1577</v>
      </c>
      <c r="C179" t="s">
        <v>18</v>
      </c>
      <c r="D179" t="s">
        <v>13093</v>
      </c>
      <c r="E179">
        <v>399</v>
      </c>
      <c r="F179" s="12" t="str">
        <f t="shared" si="8"/>
        <v>yes</v>
      </c>
      <c r="G179">
        <v>1099</v>
      </c>
      <c r="H179" t="str">
        <f t="shared" si="9"/>
        <v>1001-5000</v>
      </c>
      <c r="I179" t="str">
        <f t="shared" si="10"/>
        <v>0.90+</v>
      </c>
      <c r="J179">
        <v>0.64</v>
      </c>
      <c r="K179">
        <v>4.0999999999999996</v>
      </c>
      <c r="L179">
        <f t="shared" si="11"/>
        <v>2950815</v>
      </c>
      <c r="M179" s="15">
        <v>2685</v>
      </c>
      <c r="N179" t="s">
        <v>1265</v>
      </c>
      <c r="O179" t="s">
        <v>1267</v>
      </c>
      <c r="P179" t="s">
        <v>1269</v>
      </c>
    </row>
    <row r="180" spans="1:16">
      <c r="A180" t="s">
        <v>1581</v>
      </c>
      <c r="B180" t="s">
        <v>1582</v>
      </c>
      <c r="C180" t="s">
        <v>18</v>
      </c>
      <c r="D180" t="s">
        <v>13093</v>
      </c>
      <c r="E180">
        <v>57.89</v>
      </c>
      <c r="F180" s="12" t="str">
        <f t="shared" si="8"/>
        <v>yes</v>
      </c>
      <c r="G180">
        <v>199</v>
      </c>
      <c r="H180" t="str">
        <f t="shared" si="9"/>
        <v>0-500</v>
      </c>
      <c r="I180" t="str">
        <f t="shared" si="10"/>
        <v>0.90+</v>
      </c>
      <c r="J180">
        <v>0.71</v>
      </c>
      <c r="K180">
        <v>4</v>
      </c>
      <c r="L180">
        <f t="shared" si="11"/>
        <v>1866222</v>
      </c>
      <c r="M180" s="15">
        <v>9378</v>
      </c>
      <c r="N180" t="s">
        <v>236</v>
      </c>
      <c r="O180" t="s">
        <v>238</v>
      </c>
      <c r="P180" t="s">
        <v>240</v>
      </c>
    </row>
    <row r="181" spans="1:16">
      <c r="A181" t="s">
        <v>1586</v>
      </c>
      <c r="B181" t="s">
        <v>1587</v>
      </c>
      <c r="C181" t="s">
        <v>462</v>
      </c>
      <c r="D181" t="s">
        <v>13097</v>
      </c>
      <c r="E181">
        <v>799</v>
      </c>
      <c r="F181" s="12" t="str">
        <f t="shared" si="8"/>
        <v>yes</v>
      </c>
      <c r="G181">
        <v>1999</v>
      </c>
      <c r="H181" t="str">
        <f t="shared" si="9"/>
        <v>1001-5000</v>
      </c>
      <c r="I181" t="str">
        <f t="shared" si="10"/>
        <v>0.31-0.60</v>
      </c>
      <c r="J181">
        <v>0.6</v>
      </c>
      <c r="K181">
        <v>3.3</v>
      </c>
      <c r="L181">
        <f t="shared" si="11"/>
        <v>1151424</v>
      </c>
      <c r="M181" s="15">
        <v>576</v>
      </c>
      <c r="N181" t="s">
        <v>1589</v>
      </c>
      <c r="O181" t="s">
        <v>1591</v>
      </c>
      <c r="P181" t="s">
        <v>1593</v>
      </c>
    </row>
    <row r="182" spans="1:16">
      <c r="A182" t="s">
        <v>1596</v>
      </c>
      <c r="B182" t="s">
        <v>1597</v>
      </c>
      <c r="C182" t="s">
        <v>462</v>
      </c>
      <c r="D182" t="s">
        <v>13097</v>
      </c>
      <c r="E182">
        <v>205</v>
      </c>
      <c r="F182" s="12" t="str">
        <f t="shared" si="8"/>
        <v>yes</v>
      </c>
      <c r="G182">
        <v>499</v>
      </c>
      <c r="H182" t="str">
        <f t="shared" si="9"/>
        <v>0-500</v>
      </c>
      <c r="I182" t="str">
        <f t="shared" si="10"/>
        <v>0.31-0.60</v>
      </c>
      <c r="J182">
        <v>0.59</v>
      </c>
      <c r="K182">
        <v>3.8</v>
      </c>
      <c r="L182">
        <f t="shared" si="11"/>
        <v>156187</v>
      </c>
      <c r="M182" s="15">
        <v>313</v>
      </c>
      <c r="N182" t="s">
        <v>1599</v>
      </c>
      <c r="O182" t="s">
        <v>1601</v>
      </c>
      <c r="P182" t="s">
        <v>1603</v>
      </c>
    </row>
    <row r="183" spans="1:16">
      <c r="A183" t="s">
        <v>1606</v>
      </c>
      <c r="B183" t="s">
        <v>1607</v>
      </c>
      <c r="C183" t="s">
        <v>18</v>
      </c>
      <c r="D183" t="s">
        <v>13093</v>
      </c>
      <c r="E183">
        <v>299</v>
      </c>
      <c r="F183" s="12" t="str">
        <f t="shared" si="8"/>
        <v>yes</v>
      </c>
      <c r="G183">
        <v>699</v>
      </c>
      <c r="H183" t="str">
        <f t="shared" si="9"/>
        <v>501-1000</v>
      </c>
      <c r="I183" t="str">
        <f t="shared" si="10"/>
        <v>0.31-0.60</v>
      </c>
      <c r="J183">
        <v>0.56999999999999995</v>
      </c>
      <c r="K183">
        <v>4.0999999999999996</v>
      </c>
      <c r="L183">
        <f t="shared" si="11"/>
        <v>2066943</v>
      </c>
      <c r="M183" s="15">
        <v>2957</v>
      </c>
      <c r="N183" t="s">
        <v>1609</v>
      </c>
      <c r="O183" t="s">
        <v>1611</v>
      </c>
      <c r="P183" t="s">
        <v>1613</v>
      </c>
    </row>
    <row r="184" spans="1:16">
      <c r="A184" t="s">
        <v>1616</v>
      </c>
      <c r="B184" t="s">
        <v>1617</v>
      </c>
      <c r="C184" t="s">
        <v>18</v>
      </c>
      <c r="D184" t="s">
        <v>13093</v>
      </c>
      <c r="E184">
        <v>849</v>
      </c>
      <c r="F184" s="12" t="str">
        <f t="shared" si="8"/>
        <v>no</v>
      </c>
      <c r="G184">
        <v>999</v>
      </c>
      <c r="H184" t="str">
        <f t="shared" si="9"/>
        <v>501-1000</v>
      </c>
      <c r="I184" t="str">
        <f t="shared" si="10"/>
        <v>0-0.30</v>
      </c>
      <c r="J184">
        <v>0.15</v>
      </c>
      <c r="K184">
        <v>4.0999999999999996</v>
      </c>
      <c r="L184">
        <f t="shared" si="11"/>
        <v>6729264</v>
      </c>
      <c r="M184" s="15">
        <v>6736</v>
      </c>
      <c r="N184" t="s">
        <v>1619</v>
      </c>
      <c r="O184" t="s">
        <v>1621</v>
      </c>
      <c r="P184" t="s">
        <v>1623</v>
      </c>
    </row>
    <row r="185" spans="1:16">
      <c r="A185" t="s">
        <v>1626</v>
      </c>
      <c r="B185" t="s">
        <v>1627</v>
      </c>
      <c r="C185" t="s">
        <v>18</v>
      </c>
      <c r="D185" t="s">
        <v>13093</v>
      </c>
      <c r="E185">
        <v>949</v>
      </c>
      <c r="F185" s="12" t="str">
        <f t="shared" si="8"/>
        <v>yes</v>
      </c>
      <c r="G185">
        <v>1999</v>
      </c>
      <c r="H185" t="str">
        <f t="shared" si="9"/>
        <v>1001-5000</v>
      </c>
      <c r="I185" t="str">
        <f t="shared" si="10"/>
        <v>0.31-0.60</v>
      </c>
      <c r="J185">
        <v>0.53</v>
      </c>
      <c r="K185">
        <v>4.4000000000000004</v>
      </c>
      <c r="L185">
        <f t="shared" si="11"/>
        <v>27090448</v>
      </c>
      <c r="M185" s="15">
        <v>13552</v>
      </c>
      <c r="N185" t="s">
        <v>359</v>
      </c>
      <c r="O185" t="s">
        <v>361</v>
      </c>
      <c r="P185" t="s">
        <v>363</v>
      </c>
    </row>
    <row r="186" spans="1:16">
      <c r="A186" t="s">
        <v>1631</v>
      </c>
      <c r="B186" t="s">
        <v>1632</v>
      </c>
      <c r="C186" t="s">
        <v>18</v>
      </c>
      <c r="D186" t="s">
        <v>13093</v>
      </c>
      <c r="E186">
        <v>499</v>
      </c>
      <c r="F186" s="12" t="str">
        <f t="shared" si="8"/>
        <v>yes</v>
      </c>
      <c r="G186">
        <v>1200</v>
      </c>
      <c r="H186" t="str">
        <f t="shared" si="9"/>
        <v>1001-5000</v>
      </c>
      <c r="I186" t="str">
        <f t="shared" si="10"/>
        <v>0.31-0.60</v>
      </c>
      <c r="J186">
        <v>0.57999999999999996</v>
      </c>
      <c r="K186">
        <v>4.3</v>
      </c>
      <c r="L186">
        <f t="shared" si="11"/>
        <v>6541200</v>
      </c>
      <c r="M186" s="15">
        <v>5451</v>
      </c>
      <c r="N186" t="s">
        <v>1634</v>
      </c>
      <c r="O186" t="s">
        <v>1636</v>
      </c>
      <c r="P186" t="s">
        <v>1638</v>
      </c>
    </row>
    <row r="187" spans="1:16">
      <c r="A187" t="s">
        <v>1641</v>
      </c>
      <c r="B187" t="s">
        <v>1642</v>
      </c>
      <c r="C187" t="s">
        <v>18</v>
      </c>
      <c r="D187" t="s">
        <v>13093</v>
      </c>
      <c r="E187">
        <v>299</v>
      </c>
      <c r="F187" s="12" t="str">
        <f t="shared" si="8"/>
        <v>no</v>
      </c>
      <c r="G187">
        <v>485</v>
      </c>
      <c r="H187" t="str">
        <f t="shared" si="9"/>
        <v>0-500</v>
      </c>
      <c r="I187" t="str">
        <f t="shared" si="10"/>
        <v>0.31-0.60</v>
      </c>
      <c r="J187">
        <v>0.38</v>
      </c>
      <c r="K187">
        <v>4.3</v>
      </c>
      <c r="L187">
        <f t="shared" si="11"/>
        <v>5291835</v>
      </c>
      <c r="M187" s="15">
        <v>10911</v>
      </c>
      <c r="N187" t="s">
        <v>1644</v>
      </c>
      <c r="O187" t="s">
        <v>1646</v>
      </c>
      <c r="P187" t="s">
        <v>1648</v>
      </c>
    </row>
    <row r="188" spans="1:16">
      <c r="A188" t="s">
        <v>1651</v>
      </c>
      <c r="B188" t="s">
        <v>1652</v>
      </c>
      <c r="C188" t="s">
        <v>18</v>
      </c>
      <c r="D188" t="s">
        <v>13093</v>
      </c>
      <c r="E188">
        <v>949</v>
      </c>
      <c r="F188" s="12" t="str">
        <f t="shared" si="8"/>
        <v>yes</v>
      </c>
      <c r="G188">
        <v>1999</v>
      </c>
      <c r="H188" t="str">
        <f t="shared" si="9"/>
        <v>1001-5000</v>
      </c>
      <c r="I188" t="str">
        <f t="shared" si="10"/>
        <v>0.31-0.60</v>
      </c>
      <c r="J188">
        <v>0.53</v>
      </c>
      <c r="K188">
        <v>4.4000000000000004</v>
      </c>
      <c r="L188">
        <f t="shared" si="11"/>
        <v>27090448</v>
      </c>
      <c r="M188" s="15">
        <v>13552</v>
      </c>
      <c r="N188" t="s">
        <v>359</v>
      </c>
      <c r="O188" t="s">
        <v>361</v>
      </c>
      <c r="P188" t="s">
        <v>363</v>
      </c>
    </row>
    <row r="189" spans="1:16">
      <c r="A189" t="s">
        <v>1656</v>
      </c>
      <c r="B189" t="s">
        <v>1657</v>
      </c>
      <c r="C189" t="s">
        <v>18</v>
      </c>
      <c r="D189" t="s">
        <v>13093</v>
      </c>
      <c r="E189">
        <v>379</v>
      </c>
      <c r="F189" s="12" t="str">
        <f t="shared" si="8"/>
        <v>yes</v>
      </c>
      <c r="G189">
        <v>1099</v>
      </c>
      <c r="H189" t="str">
        <f t="shared" si="9"/>
        <v>1001-5000</v>
      </c>
      <c r="I189" t="str">
        <f t="shared" si="10"/>
        <v>0.90+</v>
      </c>
      <c r="J189">
        <v>0.66</v>
      </c>
      <c r="K189">
        <v>4.3</v>
      </c>
      <c r="L189">
        <f t="shared" si="11"/>
        <v>3083794</v>
      </c>
      <c r="M189" s="15">
        <v>2806</v>
      </c>
      <c r="N189" t="s">
        <v>964</v>
      </c>
      <c r="O189" t="s">
        <v>966</v>
      </c>
      <c r="P189" t="s">
        <v>968</v>
      </c>
    </row>
    <row r="190" spans="1:16">
      <c r="A190" t="s">
        <v>1661</v>
      </c>
      <c r="B190" t="s">
        <v>1662</v>
      </c>
      <c r="C190" t="s">
        <v>169</v>
      </c>
      <c r="D190" t="s">
        <v>13096</v>
      </c>
      <c r="E190">
        <v>8990</v>
      </c>
      <c r="F190" s="12" t="str">
        <f t="shared" si="8"/>
        <v>yes</v>
      </c>
      <c r="G190">
        <v>18990</v>
      </c>
      <c r="H190" t="str">
        <f t="shared" si="9"/>
        <v>10000+</v>
      </c>
      <c r="I190" t="str">
        <f t="shared" si="10"/>
        <v>0.31-0.60</v>
      </c>
      <c r="J190">
        <v>0.53</v>
      </c>
      <c r="K190">
        <v>3.9</v>
      </c>
      <c r="L190">
        <f t="shared" si="11"/>
        <v>6646500</v>
      </c>
      <c r="M190" s="15">
        <v>350</v>
      </c>
      <c r="N190" t="s">
        <v>1664</v>
      </c>
      <c r="O190" t="s">
        <v>1666</v>
      </c>
      <c r="P190" t="s">
        <v>1668</v>
      </c>
    </row>
    <row r="191" spans="1:16">
      <c r="A191" t="s">
        <v>1671</v>
      </c>
      <c r="B191" t="s">
        <v>1672</v>
      </c>
      <c r="C191" t="s">
        <v>1333</v>
      </c>
      <c r="D191" t="s">
        <v>13102</v>
      </c>
      <c r="E191">
        <v>486</v>
      </c>
      <c r="F191" s="12" t="str">
        <f t="shared" si="8"/>
        <v>yes</v>
      </c>
      <c r="G191">
        <v>1999</v>
      </c>
      <c r="H191" t="str">
        <f t="shared" si="9"/>
        <v>1001-5000</v>
      </c>
      <c r="I191" t="str">
        <f t="shared" si="10"/>
        <v>0.90+</v>
      </c>
      <c r="J191">
        <v>0.76</v>
      </c>
      <c r="K191">
        <v>4.2</v>
      </c>
      <c r="L191">
        <f t="shared" si="11"/>
        <v>60015977</v>
      </c>
      <c r="M191" s="15">
        <v>30023</v>
      </c>
      <c r="N191" t="s">
        <v>1335</v>
      </c>
      <c r="O191" t="s">
        <v>1337</v>
      </c>
      <c r="P191" t="s">
        <v>1339</v>
      </c>
    </row>
    <row r="192" spans="1:16">
      <c r="A192" t="s">
        <v>1676</v>
      </c>
      <c r="B192" t="s">
        <v>1677</v>
      </c>
      <c r="C192" t="s">
        <v>508</v>
      </c>
      <c r="D192" t="s">
        <v>13098</v>
      </c>
      <c r="E192">
        <v>5699</v>
      </c>
      <c r="F192" s="12" t="str">
        <f t="shared" si="8"/>
        <v>no</v>
      </c>
      <c r="G192">
        <v>11000</v>
      </c>
      <c r="H192" t="str">
        <f t="shared" si="9"/>
        <v>10000+</v>
      </c>
      <c r="I192" t="str">
        <f t="shared" si="10"/>
        <v>0.31-0.60</v>
      </c>
      <c r="J192">
        <v>0.48</v>
      </c>
      <c r="K192">
        <v>4.2</v>
      </c>
      <c r="L192">
        <f t="shared" si="11"/>
        <v>44033000</v>
      </c>
      <c r="M192" s="15">
        <v>4003</v>
      </c>
      <c r="N192" t="s">
        <v>510</v>
      </c>
      <c r="O192" t="s">
        <v>512</v>
      </c>
      <c r="P192" t="s">
        <v>13032</v>
      </c>
    </row>
    <row r="193" spans="1:16">
      <c r="A193" t="s">
        <v>1681</v>
      </c>
      <c r="B193" t="s">
        <v>1682</v>
      </c>
      <c r="C193" t="s">
        <v>18</v>
      </c>
      <c r="D193" t="s">
        <v>13093</v>
      </c>
      <c r="E193">
        <v>709</v>
      </c>
      <c r="F193" s="12" t="str">
        <f t="shared" si="8"/>
        <v>yes</v>
      </c>
      <c r="G193">
        <v>1999</v>
      </c>
      <c r="H193" t="str">
        <f t="shared" si="9"/>
        <v>1001-5000</v>
      </c>
      <c r="I193" t="str">
        <f t="shared" si="10"/>
        <v>0.90+</v>
      </c>
      <c r="J193">
        <v>0.65</v>
      </c>
      <c r="K193">
        <v>4.0999999999999996</v>
      </c>
      <c r="L193">
        <f t="shared" si="11"/>
        <v>357455183</v>
      </c>
      <c r="M193" s="15">
        <v>178817</v>
      </c>
      <c r="N193" t="s">
        <v>1684</v>
      </c>
      <c r="O193" t="s">
        <v>1686</v>
      </c>
      <c r="P193" t="s">
        <v>13033</v>
      </c>
    </row>
    <row r="194" spans="1:16">
      <c r="A194" t="s">
        <v>1690</v>
      </c>
      <c r="B194" t="s">
        <v>1691</v>
      </c>
      <c r="C194" t="s">
        <v>169</v>
      </c>
      <c r="D194" t="s">
        <v>13096</v>
      </c>
      <c r="E194">
        <v>47990</v>
      </c>
      <c r="F194" s="12" t="str">
        <f t="shared" ref="F194:F257" si="12">IF(J194 &gt; 0.5, "yes","no")</f>
        <v>no</v>
      </c>
      <c r="G194">
        <v>70900</v>
      </c>
      <c r="H194" t="str">
        <f t="shared" ref="H194:H257" si="13">IF(G194&lt;=500,"0-500",IF(G194&lt;=1000,"501-1000",IF(G194&lt;=5000,"1001-5000",IF(G194&lt;=10000,"5001-10001","10000+"))))</f>
        <v>10000+</v>
      </c>
      <c r="I194" t="str">
        <f t="shared" ref="I194:I257" si="14">IF(J194&lt;=0.3,"0-0.30",IF(J194&lt;=0.6,"0.31-0.60",IF(J194&lt;=0.09,"0.61-0.90","0.90+")))</f>
        <v>0.31-0.60</v>
      </c>
      <c r="J194">
        <v>0.32</v>
      </c>
      <c r="K194">
        <v>4.3</v>
      </c>
      <c r="L194">
        <f t="shared" ref="L194:L257" si="15">G194*M194</f>
        <v>504028100</v>
      </c>
      <c r="M194" s="15">
        <v>7109</v>
      </c>
      <c r="N194" t="s">
        <v>579</v>
      </c>
      <c r="O194" t="s">
        <v>581</v>
      </c>
      <c r="P194" t="s">
        <v>583</v>
      </c>
    </row>
    <row r="195" spans="1:16">
      <c r="A195" t="s">
        <v>1694</v>
      </c>
      <c r="B195" t="s">
        <v>1695</v>
      </c>
      <c r="C195" t="s">
        <v>462</v>
      </c>
      <c r="D195" t="s">
        <v>13097</v>
      </c>
      <c r="E195">
        <v>299</v>
      </c>
      <c r="F195" s="12" t="str">
        <f t="shared" si="12"/>
        <v>yes</v>
      </c>
      <c r="G195">
        <v>1199</v>
      </c>
      <c r="H195" t="str">
        <f t="shared" si="13"/>
        <v>1001-5000</v>
      </c>
      <c r="I195" t="str">
        <f t="shared" si="14"/>
        <v>0.90+</v>
      </c>
      <c r="J195">
        <v>0.75</v>
      </c>
      <c r="K195">
        <v>3.7</v>
      </c>
      <c r="L195">
        <f t="shared" si="15"/>
        <v>587510</v>
      </c>
      <c r="M195" s="15">
        <v>490</v>
      </c>
      <c r="N195" t="s">
        <v>1697</v>
      </c>
      <c r="O195" t="s">
        <v>1699</v>
      </c>
      <c r="P195" t="s">
        <v>1701</v>
      </c>
    </row>
    <row r="196" spans="1:16">
      <c r="A196" t="s">
        <v>1704</v>
      </c>
      <c r="B196" t="s">
        <v>1705</v>
      </c>
      <c r="C196" t="s">
        <v>18</v>
      </c>
      <c r="D196" t="s">
        <v>13093</v>
      </c>
      <c r="E196">
        <v>320</v>
      </c>
      <c r="F196" s="12" t="str">
        <f t="shared" si="12"/>
        <v>no</v>
      </c>
      <c r="G196">
        <v>599</v>
      </c>
      <c r="H196" t="str">
        <f t="shared" si="13"/>
        <v>501-1000</v>
      </c>
      <c r="I196" t="str">
        <f t="shared" si="14"/>
        <v>0.31-0.60</v>
      </c>
      <c r="J196">
        <v>0.47</v>
      </c>
      <c r="K196">
        <v>4.0999999999999996</v>
      </c>
      <c r="L196">
        <f t="shared" si="15"/>
        <v>294109</v>
      </c>
      <c r="M196" s="15">
        <v>491</v>
      </c>
      <c r="N196" t="s">
        <v>1707</v>
      </c>
      <c r="O196" t="s">
        <v>1709</v>
      </c>
      <c r="P196" t="s">
        <v>1711</v>
      </c>
    </row>
    <row r="197" spans="1:16">
      <c r="A197" t="s">
        <v>1714</v>
      </c>
      <c r="B197" t="s">
        <v>1715</v>
      </c>
      <c r="C197" t="s">
        <v>18</v>
      </c>
      <c r="D197" t="s">
        <v>13093</v>
      </c>
      <c r="E197">
        <v>139</v>
      </c>
      <c r="F197" s="12" t="str">
        <f t="shared" si="12"/>
        <v>yes</v>
      </c>
      <c r="G197">
        <v>549</v>
      </c>
      <c r="H197" t="str">
        <f t="shared" si="13"/>
        <v>501-1000</v>
      </c>
      <c r="I197" t="str">
        <f t="shared" si="14"/>
        <v>0.90+</v>
      </c>
      <c r="J197">
        <v>0.75</v>
      </c>
      <c r="K197">
        <v>3.9</v>
      </c>
      <c r="L197">
        <f t="shared" si="15"/>
        <v>33489</v>
      </c>
      <c r="M197" s="15">
        <v>61</v>
      </c>
      <c r="N197" t="s">
        <v>1717</v>
      </c>
      <c r="O197" t="s">
        <v>1719</v>
      </c>
      <c r="P197" t="s">
        <v>1721</v>
      </c>
    </row>
    <row r="198" spans="1:16">
      <c r="A198" t="s">
        <v>1724</v>
      </c>
      <c r="B198" t="s">
        <v>1725</v>
      </c>
      <c r="C198" t="s">
        <v>18</v>
      </c>
      <c r="D198" t="s">
        <v>13093</v>
      </c>
      <c r="E198">
        <v>129</v>
      </c>
      <c r="F198" s="12" t="str">
        <f t="shared" si="12"/>
        <v>no</v>
      </c>
      <c r="G198">
        <v>249</v>
      </c>
      <c r="H198" t="str">
        <f t="shared" si="13"/>
        <v>0-500</v>
      </c>
      <c r="I198" t="str">
        <f t="shared" si="14"/>
        <v>0.31-0.60</v>
      </c>
      <c r="J198">
        <v>0.48</v>
      </c>
      <c r="K198">
        <v>4</v>
      </c>
      <c r="L198">
        <f t="shared" si="15"/>
        <v>2335122</v>
      </c>
      <c r="M198" s="15">
        <v>9378</v>
      </c>
      <c r="N198" t="s">
        <v>236</v>
      </c>
      <c r="O198" t="s">
        <v>238</v>
      </c>
      <c r="P198" t="s">
        <v>240</v>
      </c>
    </row>
    <row r="199" spans="1:16">
      <c r="A199" t="s">
        <v>1729</v>
      </c>
      <c r="B199" t="s">
        <v>1730</v>
      </c>
      <c r="C199" t="s">
        <v>169</v>
      </c>
      <c r="D199" t="s">
        <v>13096</v>
      </c>
      <c r="E199">
        <v>24999</v>
      </c>
      <c r="F199" s="12" t="str">
        <f t="shared" si="12"/>
        <v>no</v>
      </c>
      <c r="G199">
        <v>35999</v>
      </c>
      <c r="H199" t="str">
        <f t="shared" si="13"/>
        <v>10000+</v>
      </c>
      <c r="I199" t="str">
        <f t="shared" si="14"/>
        <v>0.31-0.60</v>
      </c>
      <c r="J199">
        <v>0.31</v>
      </c>
      <c r="K199">
        <v>4.2</v>
      </c>
      <c r="L199">
        <f t="shared" si="15"/>
        <v>1182207160</v>
      </c>
      <c r="M199" s="15">
        <v>32840</v>
      </c>
      <c r="N199" t="s">
        <v>171</v>
      </c>
      <c r="O199" t="s">
        <v>173</v>
      </c>
      <c r="P199" t="s">
        <v>1731</v>
      </c>
    </row>
    <row r="200" spans="1:16">
      <c r="A200" t="s">
        <v>1734</v>
      </c>
      <c r="B200" t="s">
        <v>1735</v>
      </c>
      <c r="C200" t="s">
        <v>18</v>
      </c>
      <c r="D200" t="s">
        <v>13093</v>
      </c>
      <c r="E200">
        <v>999</v>
      </c>
      <c r="F200" s="12" t="str">
        <f t="shared" si="12"/>
        <v>no</v>
      </c>
      <c r="G200">
        <v>1699</v>
      </c>
      <c r="H200" t="str">
        <f t="shared" si="13"/>
        <v>1001-5000</v>
      </c>
      <c r="I200" t="str">
        <f t="shared" si="14"/>
        <v>0.31-0.60</v>
      </c>
      <c r="J200">
        <v>0.41</v>
      </c>
      <c r="K200">
        <v>4.4000000000000004</v>
      </c>
      <c r="L200">
        <f t="shared" si="15"/>
        <v>12433282</v>
      </c>
      <c r="M200" s="15">
        <v>7318</v>
      </c>
      <c r="N200" t="s">
        <v>1737</v>
      </c>
      <c r="O200" t="s">
        <v>1739</v>
      </c>
      <c r="P200" t="s">
        <v>1741</v>
      </c>
    </row>
    <row r="201" spans="1:16">
      <c r="A201" t="s">
        <v>1744</v>
      </c>
      <c r="B201" t="s">
        <v>1745</v>
      </c>
      <c r="C201" t="s">
        <v>18</v>
      </c>
      <c r="D201" t="s">
        <v>13093</v>
      </c>
      <c r="E201">
        <v>225</v>
      </c>
      <c r="F201" s="12" t="str">
        <f t="shared" si="12"/>
        <v>yes</v>
      </c>
      <c r="G201">
        <v>499</v>
      </c>
      <c r="H201" t="str">
        <f t="shared" si="13"/>
        <v>0-500</v>
      </c>
      <c r="I201" t="str">
        <f t="shared" si="14"/>
        <v>0.31-0.60</v>
      </c>
      <c r="J201">
        <v>0.55000000000000004</v>
      </c>
      <c r="K201">
        <v>4.0999999999999996</v>
      </c>
      <c r="L201">
        <f t="shared" si="15"/>
        <v>393711</v>
      </c>
      <c r="M201" s="15">
        <v>789</v>
      </c>
      <c r="N201" t="s">
        <v>1747</v>
      </c>
      <c r="O201" t="s">
        <v>1749</v>
      </c>
      <c r="P201" t="s">
        <v>1751</v>
      </c>
    </row>
    <row r="202" spans="1:16">
      <c r="A202" t="s">
        <v>1754</v>
      </c>
      <c r="B202" t="s">
        <v>1755</v>
      </c>
      <c r="C202" t="s">
        <v>462</v>
      </c>
      <c r="D202" t="s">
        <v>13097</v>
      </c>
      <c r="E202">
        <v>547</v>
      </c>
      <c r="F202" s="12" t="str">
        <f t="shared" si="12"/>
        <v>yes</v>
      </c>
      <c r="G202">
        <v>2999</v>
      </c>
      <c r="H202" t="str">
        <f t="shared" si="13"/>
        <v>1001-5000</v>
      </c>
      <c r="I202" t="str">
        <f t="shared" si="14"/>
        <v>0.90+</v>
      </c>
      <c r="J202">
        <v>0.82</v>
      </c>
      <c r="K202">
        <v>4.3</v>
      </c>
      <c r="L202">
        <f t="shared" si="15"/>
        <v>1220593</v>
      </c>
      <c r="M202" s="15">
        <v>407</v>
      </c>
      <c r="N202" t="s">
        <v>1757</v>
      </c>
      <c r="O202" t="s">
        <v>1759</v>
      </c>
      <c r="P202" t="s">
        <v>1761</v>
      </c>
    </row>
    <row r="203" spans="1:16">
      <c r="A203" t="s">
        <v>1764</v>
      </c>
      <c r="B203" t="s">
        <v>1765</v>
      </c>
      <c r="C203" t="s">
        <v>18</v>
      </c>
      <c r="D203" t="s">
        <v>13093</v>
      </c>
      <c r="E203">
        <v>259</v>
      </c>
      <c r="F203" s="12" t="str">
        <f t="shared" si="12"/>
        <v>yes</v>
      </c>
      <c r="G203">
        <v>699</v>
      </c>
      <c r="H203" t="str">
        <f t="shared" si="13"/>
        <v>501-1000</v>
      </c>
      <c r="I203" t="str">
        <f t="shared" si="14"/>
        <v>0.90+</v>
      </c>
      <c r="J203">
        <v>0.63</v>
      </c>
      <c r="K203">
        <v>3.8</v>
      </c>
      <c r="L203">
        <f t="shared" si="15"/>
        <v>1676901</v>
      </c>
      <c r="M203" s="15">
        <v>2399</v>
      </c>
      <c r="N203" t="s">
        <v>1767</v>
      </c>
      <c r="O203" t="s">
        <v>1769</v>
      </c>
      <c r="P203" t="s">
        <v>1771</v>
      </c>
    </row>
    <row r="204" spans="1:16">
      <c r="A204" t="s">
        <v>1774</v>
      </c>
      <c r="B204" t="s">
        <v>1775</v>
      </c>
      <c r="C204" t="s">
        <v>462</v>
      </c>
      <c r="D204" t="s">
        <v>13097</v>
      </c>
      <c r="E204">
        <v>239</v>
      </c>
      <c r="F204" s="12" t="str">
        <f t="shared" si="12"/>
        <v>yes</v>
      </c>
      <c r="G204">
        <v>699</v>
      </c>
      <c r="H204" t="str">
        <f t="shared" si="13"/>
        <v>501-1000</v>
      </c>
      <c r="I204" t="str">
        <f t="shared" si="14"/>
        <v>0.90+</v>
      </c>
      <c r="J204">
        <v>0.66</v>
      </c>
      <c r="K204">
        <v>4.4000000000000004</v>
      </c>
      <c r="L204">
        <f t="shared" si="15"/>
        <v>1845360</v>
      </c>
      <c r="M204" s="15">
        <v>2640</v>
      </c>
      <c r="N204" t="s">
        <v>1777</v>
      </c>
      <c r="O204" t="s">
        <v>1779</v>
      </c>
      <c r="P204" t="s">
        <v>1781</v>
      </c>
    </row>
    <row r="205" spans="1:16">
      <c r="A205" t="s">
        <v>1784</v>
      </c>
      <c r="B205" t="s">
        <v>1785</v>
      </c>
      <c r="C205" t="s">
        <v>462</v>
      </c>
      <c r="D205" t="s">
        <v>13097</v>
      </c>
      <c r="E205">
        <v>349</v>
      </c>
      <c r="F205" s="12" t="str">
        <f t="shared" si="12"/>
        <v>yes</v>
      </c>
      <c r="G205">
        <v>999</v>
      </c>
      <c r="H205" t="str">
        <f t="shared" si="13"/>
        <v>501-1000</v>
      </c>
      <c r="I205" t="str">
        <f t="shared" si="14"/>
        <v>0.90+</v>
      </c>
      <c r="J205">
        <v>0.65</v>
      </c>
      <c r="K205">
        <v>4</v>
      </c>
      <c r="L205">
        <f t="shared" si="15"/>
        <v>838161</v>
      </c>
      <c r="M205" s="15">
        <v>839</v>
      </c>
      <c r="N205" t="s">
        <v>1787</v>
      </c>
      <c r="O205" t="s">
        <v>1789</v>
      </c>
      <c r="P205" t="s">
        <v>1791</v>
      </c>
    </row>
    <row r="206" spans="1:16">
      <c r="A206" t="s">
        <v>1794</v>
      </c>
      <c r="B206" t="s">
        <v>1795</v>
      </c>
      <c r="C206" t="s">
        <v>129</v>
      </c>
      <c r="D206" t="s">
        <v>13095</v>
      </c>
      <c r="E206">
        <v>467</v>
      </c>
      <c r="F206" s="12" t="str">
        <f t="shared" si="12"/>
        <v>no</v>
      </c>
      <c r="G206">
        <v>599</v>
      </c>
      <c r="H206" t="str">
        <f t="shared" si="13"/>
        <v>501-1000</v>
      </c>
      <c r="I206" t="str">
        <f t="shared" si="14"/>
        <v>0-0.30</v>
      </c>
      <c r="J206">
        <v>0.22</v>
      </c>
      <c r="K206">
        <v>4.4000000000000004</v>
      </c>
      <c r="L206">
        <f t="shared" si="15"/>
        <v>26388346</v>
      </c>
      <c r="M206" s="15">
        <v>44054</v>
      </c>
      <c r="N206" t="s">
        <v>1797</v>
      </c>
      <c r="O206" t="s">
        <v>1799</v>
      </c>
      <c r="P206" t="s">
        <v>1801</v>
      </c>
    </row>
    <row r="207" spans="1:16">
      <c r="A207" t="s">
        <v>1804</v>
      </c>
      <c r="B207" t="s">
        <v>1805</v>
      </c>
      <c r="C207" t="s">
        <v>18</v>
      </c>
      <c r="D207" t="s">
        <v>13093</v>
      </c>
      <c r="E207">
        <v>449</v>
      </c>
      <c r="F207" s="12" t="str">
        <f t="shared" si="12"/>
        <v>no</v>
      </c>
      <c r="G207">
        <v>599</v>
      </c>
      <c r="H207" t="str">
        <f t="shared" si="13"/>
        <v>501-1000</v>
      </c>
      <c r="I207" t="str">
        <f t="shared" si="14"/>
        <v>0-0.30</v>
      </c>
      <c r="J207">
        <v>0.25</v>
      </c>
      <c r="K207">
        <v>4</v>
      </c>
      <c r="L207">
        <f t="shared" si="15"/>
        <v>1935369</v>
      </c>
      <c r="M207" s="15">
        <v>3231</v>
      </c>
      <c r="N207" t="s">
        <v>1807</v>
      </c>
      <c r="O207" t="s">
        <v>1809</v>
      </c>
      <c r="P207" t="s">
        <v>1811</v>
      </c>
    </row>
    <row r="208" spans="1:16">
      <c r="A208" t="s">
        <v>1814</v>
      </c>
      <c r="B208" t="s">
        <v>1815</v>
      </c>
      <c r="C208" t="s">
        <v>169</v>
      </c>
      <c r="D208" t="s">
        <v>13096</v>
      </c>
      <c r="E208">
        <v>11990</v>
      </c>
      <c r="F208" s="12" t="str">
        <f t="shared" si="12"/>
        <v>yes</v>
      </c>
      <c r="G208">
        <v>31990</v>
      </c>
      <c r="H208" t="str">
        <f t="shared" si="13"/>
        <v>10000+</v>
      </c>
      <c r="I208" t="str">
        <f t="shared" si="14"/>
        <v>0.90+</v>
      </c>
      <c r="J208">
        <v>0.63</v>
      </c>
      <c r="K208">
        <v>4.2</v>
      </c>
      <c r="L208">
        <f t="shared" si="15"/>
        <v>2047360</v>
      </c>
      <c r="M208" s="15">
        <v>64</v>
      </c>
      <c r="N208" t="s">
        <v>1816</v>
      </c>
      <c r="O208" t="s">
        <v>1818</v>
      </c>
      <c r="P208" t="s">
        <v>1820</v>
      </c>
    </row>
    <row r="209" spans="1:16">
      <c r="A209" t="s">
        <v>1823</v>
      </c>
      <c r="B209" t="s">
        <v>1824</v>
      </c>
      <c r="C209" t="s">
        <v>18</v>
      </c>
      <c r="D209" t="s">
        <v>13093</v>
      </c>
      <c r="E209">
        <v>350</v>
      </c>
      <c r="F209" s="12" t="str">
        <f t="shared" si="12"/>
        <v>no</v>
      </c>
      <c r="G209">
        <v>599</v>
      </c>
      <c r="H209" t="str">
        <f t="shared" si="13"/>
        <v>501-1000</v>
      </c>
      <c r="I209" t="str">
        <f t="shared" si="14"/>
        <v>0.31-0.60</v>
      </c>
      <c r="J209">
        <v>0.42</v>
      </c>
      <c r="K209">
        <v>3.9</v>
      </c>
      <c r="L209">
        <f t="shared" si="15"/>
        <v>4980086</v>
      </c>
      <c r="M209" s="15">
        <v>8314</v>
      </c>
      <c r="N209" t="s">
        <v>1826</v>
      </c>
      <c r="O209" t="s">
        <v>1828</v>
      </c>
      <c r="P209" t="s">
        <v>1830</v>
      </c>
    </row>
    <row r="210" spans="1:16">
      <c r="A210" t="s">
        <v>1833</v>
      </c>
      <c r="B210" t="s">
        <v>1834</v>
      </c>
      <c r="C210" t="s">
        <v>18</v>
      </c>
      <c r="D210" t="s">
        <v>13093</v>
      </c>
      <c r="E210">
        <v>252</v>
      </c>
      <c r="F210" s="12" t="str">
        <f t="shared" si="12"/>
        <v>yes</v>
      </c>
      <c r="G210">
        <v>999</v>
      </c>
      <c r="H210" t="str">
        <f t="shared" si="13"/>
        <v>501-1000</v>
      </c>
      <c r="I210" t="str">
        <f t="shared" si="14"/>
        <v>0.90+</v>
      </c>
      <c r="J210">
        <v>0.75</v>
      </c>
      <c r="K210">
        <v>3.7</v>
      </c>
      <c r="L210">
        <f t="shared" si="15"/>
        <v>2246751</v>
      </c>
      <c r="M210" s="15">
        <v>2249</v>
      </c>
      <c r="N210" t="s">
        <v>1836</v>
      </c>
      <c r="O210" t="s">
        <v>1838</v>
      </c>
      <c r="P210" t="s">
        <v>1840</v>
      </c>
    </row>
    <row r="211" spans="1:16">
      <c r="A211" t="s">
        <v>1843</v>
      </c>
      <c r="B211" t="s">
        <v>1844</v>
      </c>
      <c r="C211" t="s">
        <v>462</v>
      </c>
      <c r="D211" t="s">
        <v>13097</v>
      </c>
      <c r="E211">
        <v>204</v>
      </c>
      <c r="F211" s="12" t="str">
        <f t="shared" si="12"/>
        <v>yes</v>
      </c>
      <c r="G211">
        <v>599</v>
      </c>
      <c r="H211" t="str">
        <f t="shared" si="13"/>
        <v>501-1000</v>
      </c>
      <c r="I211" t="str">
        <f t="shared" si="14"/>
        <v>0.90+</v>
      </c>
      <c r="J211">
        <v>0.66</v>
      </c>
      <c r="K211">
        <v>3.6</v>
      </c>
      <c r="L211">
        <f t="shared" si="15"/>
        <v>203061</v>
      </c>
      <c r="M211" s="15">
        <v>339</v>
      </c>
      <c r="N211" t="s">
        <v>1846</v>
      </c>
      <c r="O211" t="s">
        <v>1848</v>
      </c>
      <c r="P211" t="s">
        <v>1850</v>
      </c>
    </row>
    <row r="212" spans="1:16">
      <c r="A212" t="s">
        <v>1853</v>
      </c>
      <c r="B212" t="s">
        <v>1854</v>
      </c>
      <c r="C212" t="s">
        <v>1404</v>
      </c>
      <c r="D212" t="s">
        <v>13103</v>
      </c>
      <c r="E212">
        <v>6490</v>
      </c>
      <c r="F212" s="12" t="str">
        <f t="shared" si="12"/>
        <v>no</v>
      </c>
      <c r="G212">
        <v>9990</v>
      </c>
      <c r="H212" t="str">
        <f t="shared" si="13"/>
        <v>5001-10001</v>
      </c>
      <c r="I212" t="str">
        <f t="shared" si="14"/>
        <v>0.31-0.60</v>
      </c>
      <c r="J212">
        <v>0.35</v>
      </c>
      <c r="K212">
        <v>4</v>
      </c>
      <c r="L212">
        <f t="shared" si="15"/>
        <v>269730</v>
      </c>
      <c r="M212" s="15">
        <v>27</v>
      </c>
      <c r="N212" t="s">
        <v>1856</v>
      </c>
      <c r="O212" t="s">
        <v>1858</v>
      </c>
      <c r="P212" t="s">
        <v>1860</v>
      </c>
    </row>
    <row r="213" spans="1:16">
      <c r="A213" t="s">
        <v>1863</v>
      </c>
      <c r="B213" t="s">
        <v>1864</v>
      </c>
      <c r="C213" t="s">
        <v>462</v>
      </c>
      <c r="D213" t="s">
        <v>13097</v>
      </c>
      <c r="E213">
        <v>235</v>
      </c>
      <c r="F213" s="12" t="str">
        <f t="shared" si="12"/>
        <v>yes</v>
      </c>
      <c r="G213">
        <v>599</v>
      </c>
      <c r="H213" t="str">
        <f t="shared" si="13"/>
        <v>501-1000</v>
      </c>
      <c r="I213" t="str">
        <f t="shared" si="14"/>
        <v>0.90+</v>
      </c>
      <c r="J213">
        <v>0.61</v>
      </c>
      <c r="K213">
        <v>3.5</v>
      </c>
      <c r="L213">
        <f t="shared" si="15"/>
        <v>118003</v>
      </c>
      <c r="M213" s="15">
        <v>197</v>
      </c>
      <c r="N213" t="s">
        <v>1866</v>
      </c>
      <c r="O213" t="s">
        <v>1868</v>
      </c>
      <c r="P213" t="s">
        <v>1870</v>
      </c>
    </row>
    <row r="214" spans="1:16">
      <c r="A214" t="s">
        <v>1873</v>
      </c>
      <c r="B214" t="s">
        <v>1874</v>
      </c>
      <c r="C214" t="s">
        <v>18</v>
      </c>
      <c r="D214" t="s">
        <v>13093</v>
      </c>
      <c r="E214">
        <v>299</v>
      </c>
      <c r="F214" s="12" t="str">
        <f t="shared" si="12"/>
        <v>yes</v>
      </c>
      <c r="G214">
        <v>800</v>
      </c>
      <c r="H214" t="str">
        <f t="shared" si="13"/>
        <v>501-1000</v>
      </c>
      <c r="I214" t="str">
        <f t="shared" si="14"/>
        <v>0.90+</v>
      </c>
      <c r="J214">
        <v>0.63</v>
      </c>
      <c r="K214">
        <v>4.5</v>
      </c>
      <c r="L214">
        <f t="shared" si="15"/>
        <v>59981600</v>
      </c>
      <c r="M214" s="15">
        <v>74977</v>
      </c>
      <c r="N214" t="s">
        <v>305</v>
      </c>
      <c r="O214" t="s">
        <v>307</v>
      </c>
      <c r="P214" t="s">
        <v>309</v>
      </c>
    </row>
    <row r="215" spans="1:16">
      <c r="A215" t="s">
        <v>1878</v>
      </c>
      <c r="B215" t="s">
        <v>1879</v>
      </c>
      <c r="C215" t="s">
        <v>18</v>
      </c>
      <c r="D215" t="s">
        <v>13093</v>
      </c>
      <c r="E215">
        <v>799</v>
      </c>
      <c r="F215" s="12" t="str">
        <f t="shared" si="12"/>
        <v>yes</v>
      </c>
      <c r="G215">
        <v>1999</v>
      </c>
      <c r="H215" t="str">
        <f t="shared" si="13"/>
        <v>1001-5000</v>
      </c>
      <c r="I215" t="str">
        <f t="shared" si="14"/>
        <v>0.31-0.60</v>
      </c>
      <c r="J215">
        <v>0.6</v>
      </c>
      <c r="K215">
        <v>4.2</v>
      </c>
      <c r="L215">
        <f t="shared" si="15"/>
        <v>17157417</v>
      </c>
      <c r="M215" s="15">
        <v>8583</v>
      </c>
      <c r="N215" t="s">
        <v>1881</v>
      </c>
      <c r="O215" t="s">
        <v>1883</v>
      </c>
      <c r="P215" t="s">
        <v>1885</v>
      </c>
    </row>
    <row r="216" spans="1:16">
      <c r="A216" t="s">
        <v>1888</v>
      </c>
      <c r="B216" t="s">
        <v>1889</v>
      </c>
      <c r="C216" t="s">
        <v>462</v>
      </c>
      <c r="D216" t="s">
        <v>13097</v>
      </c>
      <c r="E216">
        <v>299</v>
      </c>
      <c r="F216" s="12" t="str">
        <f t="shared" si="12"/>
        <v>yes</v>
      </c>
      <c r="G216">
        <v>999</v>
      </c>
      <c r="H216" t="str">
        <f t="shared" si="13"/>
        <v>501-1000</v>
      </c>
      <c r="I216" t="str">
        <f t="shared" si="14"/>
        <v>0.90+</v>
      </c>
      <c r="J216">
        <v>0.7</v>
      </c>
      <c r="K216">
        <v>3.8</v>
      </c>
      <c r="L216">
        <f t="shared" si="15"/>
        <v>927072</v>
      </c>
      <c r="M216" s="15">
        <v>928</v>
      </c>
      <c r="N216" t="s">
        <v>1891</v>
      </c>
      <c r="O216" t="s">
        <v>1893</v>
      </c>
      <c r="P216" t="s">
        <v>1895</v>
      </c>
    </row>
    <row r="217" spans="1:16">
      <c r="A217" t="s">
        <v>1898</v>
      </c>
      <c r="B217" t="s">
        <v>1899</v>
      </c>
      <c r="C217" t="s">
        <v>508</v>
      </c>
      <c r="D217" t="s">
        <v>13098</v>
      </c>
      <c r="E217">
        <v>6999</v>
      </c>
      <c r="F217" s="12" t="str">
        <f t="shared" si="12"/>
        <v>yes</v>
      </c>
      <c r="G217">
        <v>16990</v>
      </c>
      <c r="H217" t="str">
        <f t="shared" si="13"/>
        <v>10000+</v>
      </c>
      <c r="I217" t="str">
        <f t="shared" si="14"/>
        <v>0.31-0.60</v>
      </c>
      <c r="J217">
        <v>0.59</v>
      </c>
      <c r="K217">
        <v>3.8</v>
      </c>
      <c r="L217">
        <f t="shared" si="15"/>
        <v>1868900</v>
      </c>
      <c r="M217" s="15">
        <v>110</v>
      </c>
      <c r="N217" t="s">
        <v>1901</v>
      </c>
      <c r="O217" t="s">
        <v>1903</v>
      </c>
      <c r="P217" t="s">
        <v>1905</v>
      </c>
    </row>
    <row r="218" spans="1:16">
      <c r="A218" t="s">
        <v>1908</v>
      </c>
      <c r="B218" t="s">
        <v>1909</v>
      </c>
      <c r="C218" t="s">
        <v>169</v>
      </c>
      <c r="D218" t="s">
        <v>13096</v>
      </c>
      <c r="E218">
        <v>42999</v>
      </c>
      <c r="F218" s="12" t="str">
        <f t="shared" si="12"/>
        <v>no</v>
      </c>
      <c r="G218">
        <v>59999</v>
      </c>
      <c r="H218" t="str">
        <f t="shared" si="13"/>
        <v>10000+</v>
      </c>
      <c r="I218" t="str">
        <f t="shared" si="14"/>
        <v>0-0.30</v>
      </c>
      <c r="J218">
        <v>0.28000000000000003</v>
      </c>
      <c r="K218">
        <v>4.0999999999999996</v>
      </c>
      <c r="L218">
        <f t="shared" si="15"/>
        <v>405173247</v>
      </c>
      <c r="M218" s="15">
        <v>6753</v>
      </c>
      <c r="N218" t="s">
        <v>1911</v>
      </c>
      <c r="O218" t="s">
        <v>1913</v>
      </c>
      <c r="P218" t="s">
        <v>1915</v>
      </c>
    </row>
    <row r="219" spans="1:16">
      <c r="A219" t="s">
        <v>1918</v>
      </c>
      <c r="B219" t="s">
        <v>1919</v>
      </c>
      <c r="C219" t="s">
        <v>129</v>
      </c>
      <c r="D219" t="s">
        <v>13095</v>
      </c>
      <c r="E219">
        <v>173</v>
      </c>
      <c r="F219" s="12" t="str">
        <f t="shared" si="12"/>
        <v>yes</v>
      </c>
      <c r="G219">
        <v>999</v>
      </c>
      <c r="H219" t="str">
        <f t="shared" si="13"/>
        <v>501-1000</v>
      </c>
      <c r="I219" t="str">
        <f t="shared" si="14"/>
        <v>0.90+</v>
      </c>
      <c r="J219">
        <v>0.83</v>
      </c>
      <c r="K219">
        <v>4.3</v>
      </c>
      <c r="L219">
        <f t="shared" si="15"/>
        <v>1235763</v>
      </c>
      <c r="M219" s="15">
        <v>1237</v>
      </c>
      <c r="N219" t="s">
        <v>1921</v>
      </c>
      <c r="O219" t="s">
        <v>1923</v>
      </c>
      <c r="P219" t="s">
        <v>1925</v>
      </c>
    </row>
    <row r="220" spans="1:16">
      <c r="A220" t="s">
        <v>1928</v>
      </c>
      <c r="B220" t="s">
        <v>1929</v>
      </c>
      <c r="C220" t="s">
        <v>1930</v>
      </c>
      <c r="D220" t="s">
        <v>13104</v>
      </c>
      <c r="E220">
        <v>209</v>
      </c>
      <c r="F220" s="12" t="str">
        <f t="shared" si="12"/>
        <v>yes</v>
      </c>
      <c r="G220">
        <v>600</v>
      </c>
      <c r="H220" t="str">
        <f t="shared" si="13"/>
        <v>501-1000</v>
      </c>
      <c r="I220" t="str">
        <f t="shared" si="14"/>
        <v>0.90+</v>
      </c>
      <c r="J220">
        <v>0.65</v>
      </c>
      <c r="K220">
        <v>4.4000000000000004</v>
      </c>
      <c r="L220">
        <f t="shared" si="15"/>
        <v>11323200</v>
      </c>
      <c r="M220" s="15">
        <v>18872</v>
      </c>
      <c r="N220" t="s">
        <v>1932</v>
      </c>
      <c r="O220" t="s">
        <v>1934</v>
      </c>
      <c r="P220" t="s">
        <v>1936</v>
      </c>
    </row>
    <row r="221" spans="1:16">
      <c r="A221" t="s">
        <v>1939</v>
      </c>
      <c r="B221" t="s">
        <v>1940</v>
      </c>
      <c r="C221" t="s">
        <v>18</v>
      </c>
      <c r="D221" t="s">
        <v>13093</v>
      </c>
      <c r="E221">
        <v>848.99</v>
      </c>
      <c r="F221" s="12" t="str">
        <f t="shared" si="12"/>
        <v>no</v>
      </c>
      <c r="G221">
        <v>1490</v>
      </c>
      <c r="H221" t="str">
        <f t="shared" si="13"/>
        <v>1001-5000</v>
      </c>
      <c r="I221" t="str">
        <f t="shared" si="14"/>
        <v>0.31-0.60</v>
      </c>
      <c r="J221">
        <v>0.43</v>
      </c>
      <c r="K221">
        <v>3.9</v>
      </c>
      <c r="L221">
        <f t="shared" si="15"/>
        <v>530440</v>
      </c>
      <c r="M221" s="15">
        <v>356</v>
      </c>
      <c r="N221" t="s">
        <v>1942</v>
      </c>
      <c r="O221" t="s">
        <v>1944</v>
      </c>
      <c r="P221" t="s">
        <v>1946</v>
      </c>
    </row>
    <row r="222" spans="1:16">
      <c r="A222" t="s">
        <v>1949</v>
      </c>
      <c r="B222" t="s">
        <v>1950</v>
      </c>
      <c r="C222" t="s">
        <v>18</v>
      </c>
      <c r="D222" t="s">
        <v>13093</v>
      </c>
      <c r="E222">
        <v>649</v>
      </c>
      <c r="F222" s="12" t="str">
        <f t="shared" si="12"/>
        <v>yes</v>
      </c>
      <c r="G222">
        <v>1999</v>
      </c>
      <c r="H222" t="str">
        <f t="shared" si="13"/>
        <v>1001-5000</v>
      </c>
      <c r="I222" t="str">
        <f t="shared" si="14"/>
        <v>0.90+</v>
      </c>
      <c r="J222">
        <v>0.68</v>
      </c>
      <c r="K222">
        <v>4.2</v>
      </c>
      <c r="L222">
        <f t="shared" si="15"/>
        <v>48513731</v>
      </c>
      <c r="M222" s="15">
        <v>24269</v>
      </c>
      <c r="N222" t="s">
        <v>20</v>
      </c>
      <c r="O222" t="s">
        <v>22</v>
      </c>
      <c r="P222" t="s">
        <v>825</v>
      </c>
    </row>
    <row r="223" spans="1:16">
      <c r="A223" t="s">
        <v>1954</v>
      </c>
      <c r="B223" t="s">
        <v>1955</v>
      </c>
      <c r="C223" t="s">
        <v>462</v>
      </c>
      <c r="D223" t="s">
        <v>13097</v>
      </c>
      <c r="E223">
        <v>299</v>
      </c>
      <c r="F223" s="12" t="str">
        <f t="shared" si="12"/>
        <v>yes</v>
      </c>
      <c r="G223">
        <v>899</v>
      </c>
      <c r="H223" t="str">
        <f t="shared" si="13"/>
        <v>501-1000</v>
      </c>
      <c r="I223" t="str">
        <f t="shared" si="14"/>
        <v>0.90+</v>
      </c>
      <c r="J223">
        <v>0.67</v>
      </c>
      <c r="K223">
        <v>3.8</v>
      </c>
      <c r="L223">
        <f t="shared" si="15"/>
        <v>382075</v>
      </c>
      <c r="M223" s="15">
        <v>425</v>
      </c>
      <c r="N223" t="s">
        <v>1957</v>
      </c>
      <c r="O223" t="s">
        <v>1959</v>
      </c>
      <c r="P223" t="s">
        <v>1961</v>
      </c>
    </row>
    <row r="224" spans="1:16">
      <c r="A224" t="s">
        <v>1964</v>
      </c>
      <c r="B224" t="s">
        <v>1965</v>
      </c>
      <c r="C224" t="s">
        <v>643</v>
      </c>
      <c r="D224" t="s">
        <v>13099</v>
      </c>
      <c r="E224">
        <v>399</v>
      </c>
      <c r="F224" s="12" t="str">
        <f t="shared" si="12"/>
        <v>no</v>
      </c>
      <c r="G224">
        <v>799</v>
      </c>
      <c r="H224" t="str">
        <f t="shared" si="13"/>
        <v>501-1000</v>
      </c>
      <c r="I224" t="str">
        <f t="shared" si="14"/>
        <v>0.31-0.60</v>
      </c>
      <c r="J224">
        <v>0.5</v>
      </c>
      <c r="K224">
        <v>4.0999999999999996</v>
      </c>
      <c r="L224">
        <f t="shared" si="15"/>
        <v>927639</v>
      </c>
      <c r="M224" s="15">
        <v>1161</v>
      </c>
      <c r="N224" t="s">
        <v>1967</v>
      </c>
      <c r="O224" t="s">
        <v>1969</v>
      </c>
      <c r="P224" t="s">
        <v>1971</v>
      </c>
    </row>
    <row r="225" spans="1:16">
      <c r="A225" t="s">
        <v>1974</v>
      </c>
      <c r="B225" t="s">
        <v>1975</v>
      </c>
      <c r="C225" t="s">
        <v>18</v>
      </c>
      <c r="D225" t="s">
        <v>13093</v>
      </c>
      <c r="E225">
        <v>249</v>
      </c>
      <c r="F225" s="12" t="str">
        <f t="shared" si="12"/>
        <v>no</v>
      </c>
      <c r="G225">
        <v>499</v>
      </c>
      <c r="H225" t="str">
        <f t="shared" si="13"/>
        <v>0-500</v>
      </c>
      <c r="I225" t="str">
        <f t="shared" si="14"/>
        <v>0.31-0.60</v>
      </c>
      <c r="J225">
        <v>0.5</v>
      </c>
      <c r="K225">
        <v>4.0999999999999996</v>
      </c>
      <c r="L225">
        <f t="shared" si="15"/>
        <v>752492</v>
      </c>
      <c r="M225" s="15">
        <v>1508</v>
      </c>
      <c r="N225" t="s">
        <v>1977</v>
      </c>
      <c r="O225" t="s">
        <v>1979</v>
      </c>
      <c r="P225" t="s">
        <v>13034</v>
      </c>
    </row>
    <row r="226" spans="1:16">
      <c r="A226" t="s">
        <v>1983</v>
      </c>
      <c r="B226" t="s">
        <v>1984</v>
      </c>
      <c r="C226" t="s">
        <v>1985</v>
      </c>
      <c r="D226" t="s">
        <v>13105</v>
      </c>
      <c r="E226">
        <v>1249</v>
      </c>
      <c r="F226" s="12" t="str">
        <f t="shared" si="12"/>
        <v>no</v>
      </c>
      <c r="G226">
        <v>2299</v>
      </c>
      <c r="H226" t="str">
        <f t="shared" si="13"/>
        <v>1001-5000</v>
      </c>
      <c r="I226" t="str">
        <f t="shared" si="14"/>
        <v>0.31-0.60</v>
      </c>
      <c r="J226">
        <v>0.46</v>
      </c>
      <c r="K226">
        <v>4.3</v>
      </c>
      <c r="L226">
        <f t="shared" si="15"/>
        <v>17555164</v>
      </c>
      <c r="M226" s="15">
        <v>7636</v>
      </c>
      <c r="N226" t="s">
        <v>1987</v>
      </c>
      <c r="O226" t="s">
        <v>1989</v>
      </c>
      <c r="P226" t="s">
        <v>1991</v>
      </c>
    </row>
    <row r="227" spans="1:16">
      <c r="A227" t="s">
        <v>1994</v>
      </c>
      <c r="B227" t="s">
        <v>1995</v>
      </c>
      <c r="C227" t="s">
        <v>462</v>
      </c>
      <c r="D227" t="s">
        <v>13097</v>
      </c>
      <c r="E227">
        <v>213</v>
      </c>
      <c r="F227" s="12" t="str">
        <f t="shared" si="12"/>
        <v>yes</v>
      </c>
      <c r="G227">
        <v>499</v>
      </c>
      <c r="H227" t="str">
        <f t="shared" si="13"/>
        <v>0-500</v>
      </c>
      <c r="I227" t="str">
        <f t="shared" si="14"/>
        <v>0.31-0.60</v>
      </c>
      <c r="J227">
        <v>0.56999999999999995</v>
      </c>
      <c r="K227">
        <v>3.7</v>
      </c>
      <c r="L227">
        <f t="shared" si="15"/>
        <v>122754</v>
      </c>
      <c r="M227" s="15">
        <v>246</v>
      </c>
      <c r="N227" t="s">
        <v>1997</v>
      </c>
      <c r="O227" t="s">
        <v>1999</v>
      </c>
      <c r="P227" t="s">
        <v>2001</v>
      </c>
    </row>
    <row r="228" spans="1:16">
      <c r="A228" t="s">
        <v>2004</v>
      </c>
      <c r="B228" t="s">
        <v>2005</v>
      </c>
      <c r="C228" t="s">
        <v>462</v>
      </c>
      <c r="D228" t="s">
        <v>13097</v>
      </c>
      <c r="E228">
        <v>209</v>
      </c>
      <c r="F228" s="12" t="str">
        <f t="shared" si="12"/>
        <v>yes</v>
      </c>
      <c r="G228">
        <v>499</v>
      </c>
      <c r="H228" t="str">
        <f t="shared" si="13"/>
        <v>0-500</v>
      </c>
      <c r="I228" t="str">
        <f t="shared" si="14"/>
        <v>0.31-0.60</v>
      </c>
      <c r="J228">
        <v>0.57999999999999996</v>
      </c>
      <c r="K228">
        <v>4</v>
      </c>
      <c r="L228">
        <f t="shared" si="15"/>
        <v>239021</v>
      </c>
      <c r="M228" s="15">
        <v>479</v>
      </c>
      <c r="N228" t="s">
        <v>2007</v>
      </c>
      <c r="O228" t="s">
        <v>2009</v>
      </c>
      <c r="P228" t="s">
        <v>2011</v>
      </c>
    </row>
    <row r="229" spans="1:16">
      <c r="A229" t="s">
        <v>2014</v>
      </c>
      <c r="B229" t="s">
        <v>2015</v>
      </c>
      <c r="C229" t="s">
        <v>129</v>
      </c>
      <c r="D229" t="s">
        <v>13095</v>
      </c>
      <c r="E229">
        <v>598</v>
      </c>
      <c r="F229" s="12" t="str">
        <f t="shared" si="12"/>
        <v>yes</v>
      </c>
      <c r="G229">
        <v>4999</v>
      </c>
      <c r="H229" t="str">
        <f t="shared" si="13"/>
        <v>1001-5000</v>
      </c>
      <c r="I229" t="str">
        <f t="shared" si="14"/>
        <v>0.90+</v>
      </c>
      <c r="J229">
        <v>0.88</v>
      </c>
      <c r="K229">
        <v>4.2</v>
      </c>
      <c r="L229">
        <f t="shared" si="15"/>
        <v>4549090</v>
      </c>
      <c r="M229" s="15">
        <v>910</v>
      </c>
      <c r="N229" t="s">
        <v>2017</v>
      </c>
      <c r="O229" t="s">
        <v>2019</v>
      </c>
      <c r="P229" t="s">
        <v>2021</v>
      </c>
    </row>
    <row r="230" spans="1:16">
      <c r="A230" t="s">
        <v>2024</v>
      </c>
      <c r="B230" t="s">
        <v>2025</v>
      </c>
      <c r="C230" t="s">
        <v>18</v>
      </c>
      <c r="D230" t="s">
        <v>13093</v>
      </c>
      <c r="E230">
        <v>799</v>
      </c>
      <c r="F230" s="12" t="str">
        <f t="shared" si="12"/>
        <v>yes</v>
      </c>
      <c r="G230">
        <v>1749</v>
      </c>
      <c r="H230" t="str">
        <f t="shared" si="13"/>
        <v>1001-5000</v>
      </c>
      <c r="I230" t="str">
        <f t="shared" si="14"/>
        <v>0.31-0.60</v>
      </c>
      <c r="J230">
        <v>0.54</v>
      </c>
      <c r="K230">
        <v>4.0999999999999996</v>
      </c>
      <c r="L230">
        <f t="shared" si="15"/>
        <v>9839874</v>
      </c>
      <c r="M230" s="15">
        <v>5626</v>
      </c>
      <c r="N230" t="s">
        <v>2027</v>
      </c>
      <c r="O230" t="s">
        <v>2029</v>
      </c>
      <c r="P230" t="s">
        <v>2031</v>
      </c>
    </row>
    <row r="231" spans="1:16">
      <c r="A231" t="s">
        <v>2034</v>
      </c>
      <c r="B231" t="s">
        <v>2035</v>
      </c>
      <c r="C231" t="s">
        <v>18</v>
      </c>
      <c r="D231" t="s">
        <v>13093</v>
      </c>
      <c r="E231">
        <v>159</v>
      </c>
      <c r="F231" s="12" t="str">
        <f t="shared" si="12"/>
        <v>yes</v>
      </c>
      <c r="G231">
        <v>595</v>
      </c>
      <c r="H231" t="str">
        <f t="shared" si="13"/>
        <v>501-1000</v>
      </c>
      <c r="I231" t="str">
        <f t="shared" si="14"/>
        <v>0.90+</v>
      </c>
      <c r="J231">
        <v>0.73</v>
      </c>
      <c r="K231">
        <v>4.3</v>
      </c>
      <c r="L231">
        <f t="shared" si="15"/>
        <v>8439480</v>
      </c>
      <c r="M231" s="15">
        <v>14184</v>
      </c>
      <c r="N231" t="s">
        <v>2037</v>
      </c>
      <c r="O231" t="s">
        <v>2039</v>
      </c>
      <c r="P231" t="s">
        <v>2041</v>
      </c>
    </row>
    <row r="232" spans="1:16">
      <c r="A232" t="s">
        <v>2044</v>
      </c>
      <c r="B232" t="s">
        <v>2045</v>
      </c>
      <c r="C232" t="s">
        <v>2046</v>
      </c>
      <c r="D232" t="s">
        <v>13106</v>
      </c>
      <c r="E232">
        <v>499</v>
      </c>
      <c r="F232" s="12" t="str">
        <f t="shared" si="12"/>
        <v>yes</v>
      </c>
      <c r="G232">
        <v>1100</v>
      </c>
      <c r="H232" t="str">
        <f t="shared" si="13"/>
        <v>1001-5000</v>
      </c>
      <c r="I232" t="str">
        <f t="shared" si="14"/>
        <v>0.31-0.60</v>
      </c>
      <c r="J232">
        <v>0.55000000000000004</v>
      </c>
      <c r="K232">
        <v>4.4000000000000004</v>
      </c>
      <c r="L232">
        <f t="shared" si="15"/>
        <v>27694700</v>
      </c>
      <c r="M232" s="15">
        <v>25177</v>
      </c>
      <c r="N232" t="s">
        <v>2048</v>
      </c>
      <c r="O232" t="s">
        <v>2050</v>
      </c>
      <c r="P232" t="s">
        <v>2052</v>
      </c>
    </row>
    <row r="233" spans="1:16">
      <c r="A233" t="s">
        <v>2055</v>
      </c>
      <c r="B233" t="s">
        <v>2056</v>
      </c>
      <c r="C233" t="s">
        <v>169</v>
      </c>
      <c r="D233" t="s">
        <v>13096</v>
      </c>
      <c r="E233">
        <v>31999</v>
      </c>
      <c r="F233" s="12" t="str">
        <f t="shared" si="12"/>
        <v>no</v>
      </c>
      <c r="G233">
        <v>49999</v>
      </c>
      <c r="H233" t="str">
        <f t="shared" si="13"/>
        <v>10000+</v>
      </c>
      <c r="I233" t="str">
        <f t="shared" si="14"/>
        <v>0.31-0.60</v>
      </c>
      <c r="J233">
        <v>0.36</v>
      </c>
      <c r="K233">
        <v>4.3</v>
      </c>
      <c r="L233">
        <f t="shared" si="15"/>
        <v>1062578748</v>
      </c>
      <c r="M233" s="15">
        <v>21252</v>
      </c>
      <c r="N233" t="s">
        <v>2058</v>
      </c>
      <c r="O233" t="s">
        <v>2060</v>
      </c>
      <c r="P233" t="s">
        <v>2062</v>
      </c>
    </row>
    <row r="234" spans="1:16">
      <c r="A234" t="s">
        <v>2065</v>
      </c>
      <c r="B234" t="s">
        <v>2066</v>
      </c>
      <c r="C234" t="s">
        <v>169</v>
      </c>
      <c r="D234" t="s">
        <v>13096</v>
      </c>
      <c r="E234">
        <v>32990</v>
      </c>
      <c r="F234" s="12" t="str">
        <f t="shared" si="12"/>
        <v>no</v>
      </c>
      <c r="G234">
        <v>56790</v>
      </c>
      <c r="H234" t="str">
        <f t="shared" si="13"/>
        <v>10000+</v>
      </c>
      <c r="I234" t="str">
        <f t="shared" si="14"/>
        <v>0.31-0.60</v>
      </c>
      <c r="J234">
        <v>0.42</v>
      </c>
      <c r="K234">
        <v>4.3</v>
      </c>
      <c r="L234">
        <f t="shared" si="15"/>
        <v>32199930</v>
      </c>
      <c r="M234" s="15">
        <v>567</v>
      </c>
      <c r="N234" t="s">
        <v>2068</v>
      </c>
      <c r="O234" t="s">
        <v>2070</v>
      </c>
      <c r="P234" t="s">
        <v>2072</v>
      </c>
    </row>
    <row r="235" spans="1:16">
      <c r="A235" t="s">
        <v>2075</v>
      </c>
      <c r="B235" t="s">
        <v>2076</v>
      </c>
      <c r="C235" t="s">
        <v>462</v>
      </c>
      <c r="D235" t="s">
        <v>13097</v>
      </c>
      <c r="E235">
        <v>299</v>
      </c>
      <c r="F235" s="12" t="str">
        <f t="shared" si="12"/>
        <v>yes</v>
      </c>
      <c r="G235">
        <v>1199</v>
      </c>
      <c r="H235" t="str">
        <f t="shared" si="13"/>
        <v>1001-5000</v>
      </c>
      <c r="I235" t="str">
        <f t="shared" si="14"/>
        <v>0.90+</v>
      </c>
      <c r="J235">
        <v>0.75</v>
      </c>
      <c r="K235">
        <v>3.5</v>
      </c>
      <c r="L235">
        <f t="shared" si="15"/>
        <v>558734</v>
      </c>
      <c r="M235" s="15">
        <v>466</v>
      </c>
      <c r="N235" t="s">
        <v>2078</v>
      </c>
      <c r="O235" t="s">
        <v>2080</v>
      </c>
      <c r="P235" t="s">
        <v>2082</v>
      </c>
    </row>
    <row r="236" spans="1:16">
      <c r="A236" t="s">
        <v>2085</v>
      </c>
      <c r="B236" t="s">
        <v>2086</v>
      </c>
      <c r="C236" t="s">
        <v>18</v>
      </c>
      <c r="D236" t="s">
        <v>13093</v>
      </c>
      <c r="E236">
        <v>128.31</v>
      </c>
      <c r="F236" s="12" t="str">
        <f t="shared" si="12"/>
        <v>yes</v>
      </c>
      <c r="G236">
        <v>549</v>
      </c>
      <c r="H236" t="str">
        <f t="shared" si="13"/>
        <v>501-1000</v>
      </c>
      <c r="I236" t="str">
        <f t="shared" si="14"/>
        <v>0.90+</v>
      </c>
      <c r="J236">
        <v>0.77</v>
      </c>
      <c r="K236">
        <v>3.9</v>
      </c>
      <c r="L236">
        <f t="shared" si="15"/>
        <v>33489</v>
      </c>
      <c r="M236" s="15">
        <v>61</v>
      </c>
      <c r="N236" t="s">
        <v>1717</v>
      </c>
      <c r="O236" t="s">
        <v>1719</v>
      </c>
      <c r="P236" t="s">
        <v>1721</v>
      </c>
    </row>
    <row r="237" spans="1:16">
      <c r="A237" t="s">
        <v>2089</v>
      </c>
      <c r="B237" t="s">
        <v>2090</v>
      </c>
      <c r="C237" t="s">
        <v>18</v>
      </c>
      <c r="D237" t="s">
        <v>13093</v>
      </c>
      <c r="E237">
        <v>599</v>
      </c>
      <c r="F237" s="12" t="str">
        <f t="shared" si="12"/>
        <v>no</v>
      </c>
      <c r="G237">
        <v>849</v>
      </c>
      <c r="H237" t="str">
        <f t="shared" si="13"/>
        <v>501-1000</v>
      </c>
      <c r="I237" t="str">
        <f t="shared" si="14"/>
        <v>0-0.30</v>
      </c>
      <c r="J237">
        <v>0.28999999999999998</v>
      </c>
      <c r="K237">
        <v>4.5</v>
      </c>
      <c r="L237">
        <f t="shared" si="15"/>
        <v>402426</v>
      </c>
      <c r="M237" s="15">
        <v>474</v>
      </c>
      <c r="N237" t="s">
        <v>2091</v>
      </c>
      <c r="O237" t="s">
        <v>2093</v>
      </c>
      <c r="P237" t="s">
        <v>2095</v>
      </c>
    </row>
    <row r="238" spans="1:16">
      <c r="A238" t="s">
        <v>2098</v>
      </c>
      <c r="B238" t="s">
        <v>2099</v>
      </c>
      <c r="C238" t="s">
        <v>462</v>
      </c>
      <c r="D238" t="s">
        <v>13097</v>
      </c>
      <c r="E238">
        <v>399</v>
      </c>
      <c r="F238" s="12" t="str">
        <f t="shared" si="12"/>
        <v>yes</v>
      </c>
      <c r="G238">
        <v>899</v>
      </c>
      <c r="H238" t="str">
        <f t="shared" si="13"/>
        <v>501-1000</v>
      </c>
      <c r="I238" t="str">
        <f t="shared" si="14"/>
        <v>0.31-0.60</v>
      </c>
      <c r="J238">
        <v>0.56000000000000005</v>
      </c>
      <c r="K238">
        <v>3.4</v>
      </c>
      <c r="L238">
        <f t="shared" si="15"/>
        <v>387469</v>
      </c>
      <c r="M238" s="15">
        <v>431</v>
      </c>
      <c r="N238" t="s">
        <v>2101</v>
      </c>
      <c r="O238" t="s">
        <v>2103</v>
      </c>
      <c r="P238" t="s">
        <v>2105</v>
      </c>
    </row>
    <row r="239" spans="1:16">
      <c r="A239" t="s">
        <v>2108</v>
      </c>
      <c r="B239" t="s">
        <v>2109</v>
      </c>
      <c r="C239" t="s">
        <v>18</v>
      </c>
      <c r="D239" t="s">
        <v>13093</v>
      </c>
      <c r="E239">
        <v>449</v>
      </c>
      <c r="F239" s="12" t="str">
        <f t="shared" si="12"/>
        <v>yes</v>
      </c>
      <c r="G239">
        <v>1099</v>
      </c>
      <c r="H239" t="str">
        <f t="shared" si="13"/>
        <v>1001-5000</v>
      </c>
      <c r="I239" t="str">
        <f t="shared" si="14"/>
        <v>0.31-0.60</v>
      </c>
      <c r="J239">
        <v>0.59</v>
      </c>
      <c r="K239">
        <v>4</v>
      </c>
      <c r="L239">
        <f t="shared" si="15"/>
        <v>265958</v>
      </c>
      <c r="M239" s="15">
        <v>242</v>
      </c>
      <c r="N239" t="s">
        <v>2111</v>
      </c>
      <c r="O239" t="s">
        <v>2113</v>
      </c>
      <c r="P239" t="s">
        <v>2115</v>
      </c>
    </row>
    <row r="240" spans="1:16">
      <c r="A240" t="s">
        <v>2118</v>
      </c>
      <c r="B240" t="s">
        <v>2119</v>
      </c>
      <c r="C240" t="s">
        <v>18</v>
      </c>
      <c r="D240" t="s">
        <v>13093</v>
      </c>
      <c r="E240">
        <v>254</v>
      </c>
      <c r="F240" s="12" t="str">
        <f t="shared" si="12"/>
        <v>yes</v>
      </c>
      <c r="G240">
        <v>799</v>
      </c>
      <c r="H240" t="str">
        <f t="shared" si="13"/>
        <v>501-1000</v>
      </c>
      <c r="I240" t="str">
        <f t="shared" si="14"/>
        <v>0.90+</v>
      </c>
      <c r="J240">
        <v>0.68</v>
      </c>
      <c r="K240">
        <v>4</v>
      </c>
      <c r="L240">
        <f t="shared" si="15"/>
        <v>2321095</v>
      </c>
      <c r="M240" s="15">
        <v>2905</v>
      </c>
      <c r="N240" t="s">
        <v>2121</v>
      </c>
      <c r="O240" t="s">
        <v>2123</v>
      </c>
      <c r="P240" t="s">
        <v>2125</v>
      </c>
    </row>
    <row r="241" spans="1:16">
      <c r="A241" t="s">
        <v>2128</v>
      </c>
      <c r="B241" t="s">
        <v>2129</v>
      </c>
      <c r="C241" t="s">
        <v>2130</v>
      </c>
      <c r="D241" t="s">
        <v>13107</v>
      </c>
      <c r="E241">
        <v>399</v>
      </c>
      <c r="F241" s="12" t="str">
        <f t="shared" si="12"/>
        <v>no</v>
      </c>
      <c r="G241">
        <v>795</v>
      </c>
      <c r="H241" t="str">
        <f t="shared" si="13"/>
        <v>501-1000</v>
      </c>
      <c r="I241" t="str">
        <f t="shared" si="14"/>
        <v>0.31-0.60</v>
      </c>
      <c r="J241">
        <v>0.5</v>
      </c>
      <c r="K241">
        <v>4.4000000000000004</v>
      </c>
      <c r="L241">
        <f t="shared" si="15"/>
        <v>9612345</v>
      </c>
      <c r="M241" s="15">
        <v>12091</v>
      </c>
      <c r="N241" t="s">
        <v>2132</v>
      </c>
      <c r="O241" t="s">
        <v>2134</v>
      </c>
      <c r="P241" t="s">
        <v>2136</v>
      </c>
    </row>
    <row r="242" spans="1:16">
      <c r="A242" t="s">
        <v>2139</v>
      </c>
      <c r="B242" t="s">
        <v>2140</v>
      </c>
      <c r="C242" t="s">
        <v>18</v>
      </c>
      <c r="D242" t="s">
        <v>13093</v>
      </c>
      <c r="E242">
        <v>179</v>
      </c>
      <c r="F242" s="12" t="str">
        <f t="shared" si="12"/>
        <v>yes</v>
      </c>
      <c r="G242">
        <v>399</v>
      </c>
      <c r="H242" t="str">
        <f t="shared" si="13"/>
        <v>0-500</v>
      </c>
      <c r="I242" t="str">
        <f t="shared" si="14"/>
        <v>0.31-0.60</v>
      </c>
      <c r="J242">
        <v>0.55000000000000004</v>
      </c>
      <c r="K242">
        <v>4</v>
      </c>
      <c r="L242">
        <f t="shared" si="15"/>
        <v>567777</v>
      </c>
      <c r="M242" s="15">
        <v>1423</v>
      </c>
      <c r="N242" t="s">
        <v>720</v>
      </c>
      <c r="O242" t="s">
        <v>722</v>
      </c>
      <c r="P242" t="s">
        <v>13029</v>
      </c>
    </row>
    <row r="243" spans="1:16">
      <c r="A243" t="s">
        <v>2143</v>
      </c>
      <c r="B243" t="s">
        <v>2144</v>
      </c>
      <c r="C243" t="s">
        <v>18</v>
      </c>
      <c r="D243" t="s">
        <v>13093</v>
      </c>
      <c r="E243">
        <v>339</v>
      </c>
      <c r="F243" s="12" t="str">
        <f t="shared" si="12"/>
        <v>yes</v>
      </c>
      <c r="G243">
        <v>999</v>
      </c>
      <c r="H243" t="str">
        <f t="shared" si="13"/>
        <v>501-1000</v>
      </c>
      <c r="I243" t="str">
        <f t="shared" si="14"/>
        <v>0.90+</v>
      </c>
      <c r="J243">
        <v>0.66</v>
      </c>
      <c r="K243">
        <v>4.3</v>
      </c>
      <c r="L243">
        <f t="shared" si="15"/>
        <v>6248745</v>
      </c>
      <c r="M243" s="15">
        <v>6255</v>
      </c>
      <c r="N243" t="s">
        <v>1446</v>
      </c>
      <c r="O243" t="s">
        <v>1448</v>
      </c>
      <c r="P243" t="s">
        <v>13030</v>
      </c>
    </row>
    <row r="244" spans="1:16">
      <c r="A244" t="s">
        <v>2147</v>
      </c>
      <c r="B244" t="s">
        <v>2148</v>
      </c>
      <c r="C244" t="s">
        <v>643</v>
      </c>
      <c r="D244" t="s">
        <v>13099</v>
      </c>
      <c r="E244">
        <v>399</v>
      </c>
      <c r="F244" s="12" t="str">
        <f t="shared" si="12"/>
        <v>yes</v>
      </c>
      <c r="G244">
        <v>999</v>
      </c>
      <c r="H244" t="str">
        <f t="shared" si="13"/>
        <v>501-1000</v>
      </c>
      <c r="I244" t="str">
        <f t="shared" si="14"/>
        <v>0.31-0.60</v>
      </c>
      <c r="J244">
        <v>0.6</v>
      </c>
      <c r="K244">
        <v>4</v>
      </c>
      <c r="L244">
        <f t="shared" si="15"/>
        <v>1234764</v>
      </c>
      <c r="M244" s="15">
        <v>1236</v>
      </c>
      <c r="N244" t="s">
        <v>2150</v>
      </c>
      <c r="O244" t="s">
        <v>2152</v>
      </c>
      <c r="P244" t="s">
        <v>2154</v>
      </c>
    </row>
    <row r="245" spans="1:16">
      <c r="A245" t="s">
        <v>2157</v>
      </c>
      <c r="B245" t="s">
        <v>2158</v>
      </c>
      <c r="C245" t="s">
        <v>462</v>
      </c>
      <c r="D245" t="s">
        <v>13097</v>
      </c>
      <c r="E245">
        <v>199</v>
      </c>
      <c r="F245" s="12" t="str">
        <f t="shared" si="12"/>
        <v>no</v>
      </c>
      <c r="G245">
        <v>399</v>
      </c>
      <c r="H245" t="str">
        <f t="shared" si="13"/>
        <v>0-500</v>
      </c>
      <c r="I245" t="str">
        <f t="shared" si="14"/>
        <v>0.31-0.60</v>
      </c>
      <c r="J245">
        <v>0.5</v>
      </c>
      <c r="K245">
        <v>4.2</v>
      </c>
      <c r="L245">
        <f t="shared" si="15"/>
        <v>532665</v>
      </c>
      <c r="M245" s="15">
        <v>1335</v>
      </c>
      <c r="N245" t="s">
        <v>2160</v>
      </c>
      <c r="O245" t="s">
        <v>2162</v>
      </c>
      <c r="P245" t="s">
        <v>2164</v>
      </c>
    </row>
    <row r="246" spans="1:16">
      <c r="A246" t="s">
        <v>2167</v>
      </c>
      <c r="B246" t="s">
        <v>2168</v>
      </c>
      <c r="C246" t="s">
        <v>462</v>
      </c>
      <c r="D246" t="s">
        <v>13097</v>
      </c>
      <c r="E246">
        <v>349</v>
      </c>
      <c r="F246" s="12" t="str">
        <f t="shared" si="12"/>
        <v>yes</v>
      </c>
      <c r="G246">
        <v>1999</v>
      </c>
      <c r="H246" t="str">
        <f t="shared" si="13"/>
        <v>1001-5000</v>
      </c>
      <c r="I246" t="str">
        <f t="shared" si="14"/>
        <v>0.90+</v>
      </c>
      <c r="J246">
        <v>0.83</v>
      </c>
      <c r="K246">
        <v>3.8</v>
      </c>
      <c r="L246">
        <f t="shared" si="15"/>
        <v>393803</v>
      </c>
      <c r="M246" s="15">
        <v>197</v>
      </c>
      <c r="N246" t="s">
        <v>2170</v>
      </c>
      <c r="O246" t="s">
        <v>2172</v>
      </c>
      <c r="P246" t="s">
        <v>2174</v>
      </c>
    </row>
    <row r="247" spans="1:16">
      <c r="A247" t="s">
        <v>2177</v>
      </c>
      <c r="B247" t="s">
        <v>2178</v>
      </c>
      <c r="C247" t="s">
        <v>18</v>
      </c>
      <c r="D247" t="s">
        <v>13093</v>
      </c>
      <c r="E247">
        <v>299</v>
      </c>
      <c r="F247" s="12" t="str">
        <f t="shared" si="12"/>
        <v>yes</v>
      </c>
      <c r="G247">
        <v>798</v>
      </c>
      <c r="H247" t="str">
        <f t="shared" si="13"/>
        <v>501-1000</v>
      </c>
      <c r="I247" t="str">
        <f t="shared" si="14"/>
        <v>0.90+</v>
      </c>
      <c r="J247">
        <v>0.63</v>
      </c>
      <c r="K247">
        <v>4.4000000000000004</v>
      </c>
      <c r="L247">
        <f t="shared" si="15"/>
        <v>22975218</v>
      </c>
      <c r="M247" s="15">
        <v>28791</v>
      </c>
      <c r="N247" t="s">
        <v>781</v>
      </c>
      <c r="O247" t="s">
        <v>783</v>
      </c>
      <c r="P247" t="s">
        <v>785</v>
      </c>
    </row>
    <row r="248" spans="1:16">
      <c r="A248" t="s">
        <v>2181</v>
      </c>
      <c r="B248" t="s">
        <v>2182</v>
      </c>
      <c r="C248" t="s">
        <v>18</v>
      </c>
      <c r="D248" t="s">
        <v>13093</v>
      </c>
      <c r="E248">
        <v>89</v>
      </c>
      <c r="F248" s="12" t="str">
        <f t="shared" si="12"/>
        <v>yes</v>
      </c>
      <c r="G248">
        <v>800</v>
      </c>
      <c r="H248" t="str">
        <f t="shared" si="13"/>
        <v>501-1000</v>
      </c>
      <c r="I248" t="str">
        <f t="shared" si="14"/>
        <v>0.90+</v>
      </c>
      <c r="J248">
        <v>0.89</v>
      </c>
      <c r="K248">
        <v>3.9</v>
      </c>
      <c r="L248">
        <f t="shared" si="15"/>
        <v>860000</v>
      </c>
      <c r="M248" s="15">
        <v>1075</v>
      </c>
      <c r="N248" t="s">
        <v>343</v>
      </c>
      <c r="O248" t="s">
        <v>345</v>
      </c>
      <c r="P248" t="s">
        <v>347</v>
      </c>
    </row>
    <row r="249" spans="1:16">
      <c r="A249" t="s">
        <v>2186</v>
      </c>
      <c r="B249" t="s">
        <v>2187</v>
      </c>
      <c r="C249" t="s">
        <v>18</v>
      </c>
      <c r="D249" t="s">
        <v>13093</v>
      </c>
      <c r="E249">
        <v>549</v>
      </c>
      <c r="F249" s="12" t="str">
        <f t="shared" si="12"/>
        <v>no</v>
      </c>
      <c r="G249">
        <v>995</v>
      </c>
      <c r="H249" t="str">
        <f t="shared" si="13"/>
        <v>501-1000</v>
      </c>
      <c r="I249" t="str">
        <f t="shared" si="14"/>
        <v>0.31-0.60</v>
      </c>
      <c r="J249">
        <v>0.45</v>
      </c>
      <c r="K249">
        <v>4.2</v>
      </c>
      <c r="L249">
        <f t="shared" si="15"/>
        <v>29597270</v>
      </c>
      <c r="M249" s="15">
        <v>29746</v>
      </c>
      <c r="N249" t="s">
        <v>599</v>
      </c>
      <c r="O249" t="s">
        <v>601</v>
      </c>
      <c r="P249" t="s">
        <v>603</v>
      </c>
    </row>
    <row r="250" spans="1:16">
      <c r="A250" t="s">
        <v>2191</v>
      </c>
      <c r="B250" t="s">
        <v>2192</v>
      </c>
      <c r="C250" t="s">
        <v>18</v>
      </c>
      <c r="D250" t="s">
        <v>13093</v>
      </c>
      <c r="E250">
        <v>129</v>
      </c>
      <c r="F250" s="12" t="str">
        <f t="shared" si="12"/>
        <v>yes</v>
      </c>
      <c r="G250">
        <v>1000</v>
      </c>
      <c r="H250" t="str">
        <f t="shared" si="13"/>
        <v>501-1000</v>
      </c>
      <c r="I250" t="str">
        <f t="shared" si="14"/>
        <v>0.90+</v>
      </c>
      <c r="J250">
        <v>0.87</v>
      </c>
      <c r="K250">
        <v>3.9</v>
      </c>
      <c r="L250">
        <f t="shared" si="15"/>
        <v>295000</v>
      </c>
      <c r="M250" s="15">
        <v>295</v>
      </c>
      <c r="N250" t="s">
        <v>2194</v>
      </c>
      <c r="O250" t="s">
        <v>2196</v>
      </c>
      <c r="P250" t="s">
        <v>2198</v>
      </c>
    </row>
    <row r="251" spans="1:16">
      <c r="A251" t="s">
        <v>2201</v>
      </c>
      <c r="B251" t="s">
        <v>2202</v>
      </c>
      <c r="C251" t="s">
        <v>169</v>
      </c>
      <c r="D251" t="s">
        <v>13096</v>
      </c>
      <c r="E251">
        <v>77990</v>
      </c>
      <c r="F251" s="12" t="str">
        <f t="shared" si="12"/>
        <v>no</v>
      </c>
      <c r="G251">
        <v>139900</v>
      </c>
      <c r="H251" t="str">
        <f t="shared" si="13"/>
        <v>10000+</v>
      </c>
      <c r="I251" t="str">
        <f t="shared" si="14"/>
        <v>0.31-0.60</v>
      </c>
      <c r="J251">
        <v>0.44</v>
      </c>
      <c r="K251">
        <v>4.7</v>
      </c>
      <c r="L251">
        <f t="shared" si="15"/>
        <v>830306500</v>
      </c>
      <c r="M251" s="15">
        <v>5935</v>
      </c>
      <c r="N251" t="s">
        <v>2204</v>
      </c>
      <c r="O251" t="s">
        <v>2206</v>
      </c>
      <c r="P251" t="s">
        <v>2208</v>
      </c>
    </row>
    <row r="252" spans="1:16">
      <c r="A252" t="s">
        <v>2211</v>
      </c>
      <c r="B252" t="s">
        <v>2212</v>
      </c>
      <c r="C252" t="s">
        <v>462</v>
      </c>
      <c r="D252" t="s">
        <v>13097</v>
      </c>
      <c r="E252">
        <v>349</v>
      </c>
      <c r="F252" s="12" t="str">
        <f t="shared" si="12"/>
        <v>yes</v>
      </c>
      <c r="G252">
        <v>799</v>
      </c>
      <c r="H252" t="str">
        <f t="shared" si="13"/>
        <v>501-1000</v>
      </c>
      <c r="I252" t="str">
        <f t="shared" si="14"/>
        <v>0.31-0.60</v>
      </c>
      <c r="J252">
        <v>0.56000000000000005</v>
      </c>
      <c r="K252">
        <v>3.6</v>
      </c>
      <c r="L252">
        <f t="shared" si="15"/>
        <v>258077</v>
      </c>
      <c r="M252" s="15">
        <v>323</v>
      </c>
      <c r="N252" t="s">
        <v>2214</v>
      </c>
      <c r="O252" t="s">
        <v>2216</v>
      </c>
      <c r="P252" t="s">
        <v>2218</v>
      </c>
    </row>
    <row r="253" spans="1:16">
      <c r="A253" t="s">
        <v>2221</v>
      </c>
      <c r="B253" t="s">
        <v>2222</v>
      </c>
      <c r="C253" t="s">
        <v>462</v>
      </c>
      <c r="D253" t="s">
        <v>13097</v>
      </c>
      <c r="E253">
        <v>499</v>
      </c>
      <c r="F253" s="12" t="str">
        <f t="shared" si="12"/>
        <v>no</v>
      </c>
      <c r="G253">
        <v>899</v>
      </c>
      <c r="H253" t="str">
        <f t="shared" si="13"/>
        <v>501-1000</v>
      </c>
      <c r="I253" t="str">
        <f t="shared" si="14"/>
        <v>0.31-0.60</v>
      </c>
      <c r="J253">
        <v>0.44</v>
      </c>
      <c r="K253">
        <v>3.7</v>
      </c>
      <c r="L253">
        <f t="shared" si="15"/>
        <v>166315</v>
      </c>
      <c r="M253" s="15">
        <v>185</v>
      </c>
      <c r="N253" t="s">
        <v>2224</v>
      </c>
      <c r="O253" t="s">
        <v>2226</v>
      </c>
      <c r="P253" t="s">
        <v>2228</v>
      </c>
    </row>
    <row r="254" spans="1:16">
      <c r="A254" t="s">
        <v>2231</v>
      </c>
      <c r="B254" t="s">
        <v>2232</v>
      </c>
      <c r="C254" t="s">
        <v>18</v>
      </c>
      <c r="D254" t="s">
        <v>13093</v>
      </c>
      <c r="E254">
        <v>299</v>
      </c>
      <c r="F254" s="12" t="str">
        <f t="shared" si="12"/>
        <v>yes</v>
      </c>
      <c r="G254">
        <v>799</v>
      </c>
      <c r="H254" t="str">
        <f t="shared" si="13"/>
        <v>501-1000</v>
      </c>
      <c r="I254" t="str">
        <f t="shared" si="14"/>
        <v>0.90+</v>
      </c>
      <c r="J254">
        <v>0.63</v>
      </c>
      <c r="K254">
        <v>4.2</v>
      </c>
      <c r="L254">
        <f t="shared" si="15"/>
        <v>1691483</v>
      </c>
      <c r="M254" s="15">
        <v>2117</v>
      </c>
      <c r="N254" t="s">
        <v>2234</v>
      </c>
      <c r="O254" t="s">
        <v>2236</v>
      </c>
      <c r="P254" t="s">
        <v>2238</v>
      </c>
    </row>
    <row r="255" spans="1:16">
      <c r="A255" t="s">
        <v>2241</v>
      </c>
      <c r="B255" t="s">
        <v>2242</v>
      </c>
      <c r="C255" t="s">
        <v>18</v>
      </c>
      <c r="D255" t="s">
        <v>13093</v>
      </c>
      <c r="E255">
        <v>182</v>
      </c>
      <c r="F255" s="12" t="str">
        <f t="shared" si="12"/>
        <v>yes</v>
      </c>
      <c r="G255">
        <v>599</v>
      </c>
      <c r="H255" t="str">
        <f t="shared" si="13"/>
        <v>501-1000</v>
      </c>
      <c r="I255" t="str">
        <f t="shared" si="14"/>
        <v>0.90+</v>
      </c>
      <c r="J255">
        <v>0.7</v>
      </c>
      <c r="K255">
        <v>4</v>
      </c>
      <c r="L255">
        <f t="shared" si="15"/>
        <v>5617422</v>
      </c>
      <c r="M255" s="15">
        <v>9378</v>
      </c>
      <c r="N255" t="s">
        <v>236</v>
      </c>
      <c r="O255" t="s">
        <v>238</v>
      </c>
      <c r="P255" t="s">
        <v>1573</v>
      </c>
    </row>
    <row r="256" spans="1:16">
      <c r="A256" t="s">
        <v>2246</v>
      </c>
      <c r="B256" t="s">
        <v>2247</v>
      </c>
      <c r="C256" t="s">
        <v>643</v>
      </c>
      <c r="D256" t="s">
        <v>13099</v>
      </c>
      <c r="E256">
        <v>96</v>
      </c>
      <c r="F256" s="12" t="str">
        <f t="shared" si="12"/>
        <v>yes</v>
      </c>
      <c r="G256">
        <v>399</v>
      </c>
      <c r="H256" t="str">
        <f t="shared" si="13"/>
        <v>0-500</v>
      </c>
      <c r="I256" t="str">
        <f t="shared" si="14"/>
        <v>0.90+</v>
      </c>
      <c r="J256">
        <v>0.76</v>
      </c>
      <c r="K256">
        <v>3.6</v>
      </c>
      <c r="L256">
        <f t="shared" si="15"/>
        <v>716604</v>
      </c>
      <c r="M256" s="15">
        <v>1796</v>
      </c>
      <c r="N256" t="s">
        <v>2249</v>
      </c>
      <c r="O256" t="s">
        <v>2251</v>
      </c>
      <c r="P256" t="s">
        <v>2253</v>
      </c>
    </row>
    <row r="257" spans="1:16">
      <c r="A257" t="s">
        <v>2256</v>
      </c>
      <c r="B257" t="s">
        <v>2257</v>
      </c>
      <c r="C257" t="s">
        <v>169</v>
      </c>
      <c r="D257" t="s">
        <v>13096</v>
      </c>
      <c r="E257">
        <v>54990</v>
      </c>
      <c r="F257" s="12" t="str">
        <f t="shared" si="12"/>
        <v>no</v>
      </c>
      <c r="G257">
        <v>85000</v>
      </c>
      <c r="H257" t="str">
        <f t="shared" si="13"/>
        <v>10000+</v>
      </c>
      <c r="I257" t="str">
        <f t="shared" si="14"/>
        <v>0.31-0.60</v>
      </c>
      <c r="J257">
        <v>0.35</v>
      </c>
      <c r="K257">
        <v>4.3</v>
      </c>
      <c r="L257">
        <f t="shared" si="15"/>
        <v>304895000</v>
      </c>
      <c r="M257" s="15">
        <v>3587</v>
      </c>
      <c r="N257" t="s">
        <v>988</v>
      </c>
      <c r="O257" t="s">
        <v>990</v>
      </c>
      <c r="P257" t="s">
        <v>992</v>
      </c>
    </row>
    <row r="258" spans="1:16">
      <c r="A258" t="s">
        <v>2260</v>
      </c>
      <c r="B258" t="s">
        <v>2261</v>
      </c>
      <c r="C258" t="s">
        <v>1173</v>
      </c>
      <c r="D258" t="s">
        <v>13100</v>
      </c>
      <c r="E258">
        <v>439</v>
      </c>
      <c r="F258" s="12" t="str">
        <f t="shared" ref="F258:F321" si="16">IF(J258 &gt; 0.5, "yes","no")</f>
        <v>no</v>
      </c>
      <c r="G258">
        <v>758</v>
      </c>
      <c r="H258" t="str">
        <f t="shared" ref="H258:H321" si="17">IF(G258&lt;=500,"0-500",IF(G258&lt;=1000,"501-1000",IF(G258&lt;=5000,"1001-5000",IF(G258&lt;=10000,"5001-10001","10000+"))))</f>
        <v>501-1000</v>
      </c>
      <c r="I258" t="str">
        <f t="shared" ref="I258:I321" si="18">IF(J258&lt;=0.3,"0-0.30",IF(J258&lt;=0.6,"0.31-0.60",IF(J258&lt;=0.09,"0.61-0.90","0.90+")))</f>
        <v>0.31-0.60</v>
      </c>
      <c r="J258">
        <v>0.42</v>
      </c>
      <c r="K258">
        <v>4.2</v>
      </c>
      <c r="L258">
        <f t="shared" ref="L258:L321" si="19">G258*M258</f>
        <v>3256368</v>
      </c>
      <c r="M258" s="15">
        <v>4296</v>
      </c>
      <c r="N258" t="s">
        <v>2263</v>
      </c>
      <c r="O258" t="s">
        <v>2265</v>
      </c>
      <c r="P258" t="s">
        <v>2267</v>
      </c>
    </row>
    <row r="259" spans="1:16">
      <c r="A259" t="s">
        <v>2270</v>
      </c>
      <c r="B259" t="s">
        <v>2271</v>
      </c>
      <c r="C259" t="s">
        <v>18</v>
      </c>
      <c r="D259" t="s">
        <v>13093</v>
      </c>
      <c r="E259">
        <v>299</v>
      </c>
      <c r="F259" s="12" t="str">
        <f t="shared" si="16"/>
        <v>yes</v>
      </c>
      <c r="G259">
        <v>999</v>
      </c>
      <c r="H259" t="str">
        <f t="shared" si="17"/>
        <v>501-1000</v>
      </c>
      <c r="I259" t="str">
        <f t="shared" si="18"/>
        <v>0.90+</v>
      </c>
      <c r="J259">
        <v>0.7</v>
      </c>
      <c r="K259">
        <v>4.3</v>
      </c>
      <c r="L259">
        <f t="shared" si="19"/>
        <v>2648349</v>
      </c>
      <c r="M259" s="15">
        <v>2651</v>
      </c>
      <c r="N259" t="s">
        <v>1543</v>
      </c>
      <c r="O259" t="s">
        <v>1545</v>
      </c>
      <c r="P259" t="s">
        <v>1547</v>
      </c>
    </row>
    <row r="260" spans="1:16">
      <c r="A260" t="s">
        <v>2274</v>
      </c>
      <c r="B260" t="s">
        <v>2275</v>
      </c>
      <c r="C260" t="s">
        <v>18</v>
      </c>
      <c r="D260" t="s">
        <v>13093</v>
      </c>
      <c r="E260">
        <v>299</v>
      </c>
      <c r="F260" s="12" t="str">
        <f t="shared" si="16"/>
        <v>yes</v>
      </c>
      <c r="G260">
        <v>799</v>
      </c>
      <c r="H260" t="str">
        <f t="shared" si="17"/>
        <v>501-1000</v>
      </c>
      <c r="I260" t="str">
        <f t="shared" si="18"/>
        <v>0.90+</v>
      </c>
      <c r="J260">
        <v>0.63</v>
      </c>
      <c r="K260">
        <v>4.2</v>
      </c>
      <c r="L260">
        <f t="shared" si="19"/>
        <v>75396037</v>
      </c>
      <c r="M260" s="15">
        <v>94363</v>
      </c>
      <c r="N260" t="s">
        <v>50</v>
      </c>
      <c r="O260" t="s">
        <v>52</v>
      </c>
      <c r="P260" t="s">
        <v>54</v>
      </c>
    </row>
    <row r="261" spans="1:16">
      <c r="A261" t="s">
        <v>2279</v>
      </c>
      <c r="B261" t="s">
        <v>2280</v>
      </c>
      <c r="C261" t="s">
        <v>18</v>
      </c>
      <c r="D261" t="s">
        <v>13093</v>
      </c>
      <c r="E261">
        <v>789</v>
      </c>
      <c r="F261" s="12" t="str">
        <f t="shared" si="16"/>
        <v>yes</v>
      </c>
      <c r="G261">
        <v>1999</v>
      </c>
      <c r="H261" t="str">
        <f t="shared" si="17"/>
        <v>1001-5000</v>
      </c>
      <c r="I261" t="str">
        <f t="shared" si="18"/>
        <v>0.90+</v>
      </c>
      <c r="J261">
        <v>0.61</v>
      </c>
      <c r="K261">
        <v>4.2</v>
      </c>
      <c r="L261">
        <f t="shared" si="19"/>
        <v>69045460</v>
      </c>
      <c r="M261" s="15">
        <v>34540</v>
      </c>
      <c r="N261" t="s">
        <v>2282</v>
      </c>
      <c r="O261" t="s">
        <v>2284</v>
      </c>
      <c r="P261" t="s">
        <v>2286</v>
      </c>
    </row>
    <row r="262" spans="1:16">
      <c r="A262" t="s">
        <v>2289</v>
      </c>
      <c r="B262" t="s">
        <v>2290</v>
      </c>
      <c r="C262" t="s">
        <v>129</v>
      </c>
      <c r="D262" t="s">
        <v>13095</v>
      </c>
      <c r="E262">
        <v>299</v>
      </c>
      <c r="F262" s="12" t="str">
        <f t="shared" si="16"/>
        <v>yes</v>
      </c>
      <c r="G262">
        <v>700</v>
      </c>
      <c r="H262" t="str">
        <f t="shared" si="17"/>
        <v>501-1000</v>
      </c>
      <c r="I262" t="str">
        <f t="shared" si="18"/>
        <v>0.31-0.60</v>
      </c>
      <c r="J262">
        <v>0.56999999999999995</v>
      </c>
      <c r="K262">
        <v>4.4000000000000004</v>
      </c>
      <c r="L262">
        <f t="shared" si="19"/>
        <v>6099800</v>
      </c>
      <c r="M262" s="15">
        <v>8714</v>
      </c>
      <c r="N262" t="s">
        <v>2292</v>
      </c>
      <c r="O262" t="s">
        <v>2294</v>
      </c>
      <c r="P262" t="s">
        <v>2296</v>
      </c>
    </row>
    <row r="263" spans="1:16">
      <c r="A263" t="s">
        <v>2299</v>
      </c>
      <c r="B263" t="s">
        <v>2300</v>
      </c>
      <c r="C263" t="s">
        <v>18</v>
      </c>
      <c r="D263" t="s">
        <v>13093</v>
      </c>
      <c r="E263">
        <v>325</v>
      </c>
      <c r="F263" s="12" t="str">
        <f t="shared" si="16"/>
        <v>yes</v>
      </c>
      <c r="G263">
        <v>1099</v>
      </c>
      <c r="H263" t="str">
        <f t="shared" si="17"/>
        <v>1001-5000</v>
      </c>
      <c r="I263" t="str">
        <f t="shared" si="18"/>
        <v>0.90+</v>
      </c>
      <c r="J263">
        <v>0.7</v>
      </c>
      <c r="K263">
        <v>4.2</v>
      </c>
      <c r="L263">
        <f t="shared" si="19"/>
        <v>11623024</v>
      </c>
      <c r="M263" s="15">
        <v>10576</v>
      </c>
      <c r="N263" t="s">
        <v>791</v>
      </c>
      <c r="O263" t="s">
        <v>793</v>
      </c>
      <c r="P263" t="s">
        <v>795</v>
      </c>
    </row>
    <row r="264" spans="1:16">
      <c r="A264" t="s">
        <v>2304</v>
      </c>
      <c r="B264" t="s">
        <v>2305</v>
      </c>
      <c r="C264" t="s">
        <v>18</v>
      </c>
      <c r="D264" t="s">
        <v>13093</v>
      </c>
      <c r="E264">
        <v>1299</v>
      </c>
      <c r="F264" s="12" t="str">
        <f t="shared" si="16"/>
        <v>no</v>
      </c>
      <c r="G264">
        <v>1999</v>
      </c>
      <c r="H264" t="str">
        <f t="shared" si="17"/>
        <v>1001-5000</v>
      </c>
      <c r="I264" t="str">
        <f t="shared" si="18"/>
        <v>0.31-0.60</v>
      </c>
      <c r="J264">
        <v>0.35</v>
      </c>
      <c r="K264">
        <v>4.4000000000000004</v>
      </c>
      <c r="L264">
        <f t="shared" si="19"/>
        <v>14628682</v>
      </c>
      <c r="M264" s="15">
        <v>7318</v>
      </c>
      <c r="N264" t="s">
        <v>1737</v>
      </c>
      <c r="O264" t="s">
        <v>1739</v>
      </c>
      <c r="P264" t="s">
        <v>1741</v>
      </c>
    </row>
    <row r="265" spans="1:16">
      <c r="A265" t="s">
        <v>2309</v>
      </c>
      <c r="B265" t="s">
        <v>2310</v>
      </c>
      <c r="C265" t="s">
        <v>462</v>
      </c>
      <c r="D265" t="s">
        <v>13097</v>
      </c>
      <c r="E265">
        <v>790</v>
      </c>
      <c r="F265" s="12" t="str">
        <f t="shared" si="16"/>
        <v>yes</v>
      </c>
      <c r="G265">
        <v>1999</v>
      </c>
      <c r="H265" t="str">
        <f t="shared" si="17"/>
        <v>1001-5000</v>
      </c>
      <c r="I265" t="str">
        <f t="shared" si="18"/>
        <v>0.31-0.60</v>
      </c>
      <c r="J265">
        <v>0.6</v>
      </c>
      <c r="K265">
        <v>3</v>
      </c>
      <c r="L265">
        <f t="shared" si="19"/>
        <v>205897</v>
      </c>
      <c r="M265" s="15">
        <v>103</v>
      </c>
      <c r="N265" t="s">
        <v>2312</v>
      </c>
      <c r="O265" t="s">
        <v>2314</v>
      </c>
      <c r="P265" t="s">
        <v>2316</v>
      </c>
    </row>
    <row r="266" spans="1:16">
      <c r="A266" t="s">
        <v>2319</v>
      </c>
      <c r="B266" t="s">
        <v>2320</v>
      </c>
      <c r="C266" t="s">
        <v>2321</v>
      </c>
      <c r="D266" t="s">
        <v>13108</v>
      </c>
      <c r="E266">
        <v>4699</v>
      </c>
      <c r="F266" s="12" t="str">
        <f t="shared" si="16"/>
        <v>no</v>
      </c>
      <c r="G266">
        <v>4699</v>
      </c>
      <c r="H266" t="str">
        <f t="shared" si="17"/>
        <v>1001-5000</v>
      </c>
      <c r="I266" t="str">
        <f t="shared" si="18"/>
        <v>0-0.30</v>
      </c>
      <c r="J266">
        <v>0</v>
      </c>
      <c r="K266">
        <v>4.5</v>
      </c>
      <c r="L266">
        <f t="shared" si="19"/>
        <v>1052576</v>
      </c>
      <c r="M266" s="15">
        <v>224</v>
      </c>
      <c r="N266" t="s">
        <v>2323</v>
      </c>
      <c r="O266" t="s">
        <v>2325</v>
      </c>
      <c r="P266" t="s">
        <v>2327</v>
      </c>
    </row>
    <row r="267" spans="1:16">
      <c r="A267" t="s">
        <v>2330</v>
      </c>
      <c r="B267" t="s">
        <v>2331</v>
      </c>
      <c r="C267" t="s">
        <v>169</v>
      </c>
      <c r="D267" t="s">
        <v>13096</v>
      </c>
      <c r="E267">
        <v>18999</v>
      </c>
      <c r="F267" s="12" t="str">
        <f t="shared" si="16"/>
        <v>no</v>
      </c>
      <c r="G267">
        <v>24990</v>
      </c>
      <c r="H267" t="str">
        <f t="shared" si="17"/>
        <v>10000+</v>
      </c>
      <c r="I267" t="str">
        <f t="shared" si="18"/>
        <v>0-0.30</v>
      </c>
      <c r="J267">
        <v>0.24</v>
      </c>
      <c r="K267">
        <v>4.3</v>
      </c>
      <c r="L267">
        <f t="shared" si="19"/>
        <v>117502980</v>
      </c>
      <c r="M267" s="15">
        <v>4702</v>
      </c>
      <c r="N267" t="s">
        <v>246</v>
      </c>
      <c r="O267" t="s">
        <v>248</v>
      </c>
      <c r="P267" t="s">
        <v>13024</v>
      </c>
    </row>
    <row r="268" spans="1:16">
      <c r="A268" t="s">
        <v>2335</v>
      </c>
      <c r="B268" t="s">
        <v>2336</v>
      </c>
      <c r="C268" t="s">
        <v>18</v>
      </c>
      <c r="D268" t="s">
        <v>13093</v>
      </c>
      <c r="E268">
        <v>199</v>
      </c>
      <c r="F268" s="12" t="str">
        <f t="shared" si="16"/>
        <v>yes</v>
      </c>
      <c r="G268">
        <v>999</v>
      </c>
      <c r="H268" t="str">
        <f t="shared" si="17"/>
        <v>501-1000</v>
      </c>
      <c r="I268" t="str">
        <f t="shared" si="18"/>
        <v>0.90+</v>
      </c>
      <c r="J268">
        <v>0.8</v>
      </c>
      <c r="K268">
        <v>4.2</v>
      </c>
      <c r="L268">
        <f t="shared" si="19"/>
        <v>84915</v>
      </c>
      <c r="M268" s="15">
        <v>85</v>
      </c>
      <c r="N268" t="s">
        <v>2338</v>
      </c>
      <c r="O268" t="s">
        <v>2340</v>
      </c>
      <c r="P268" t="s">
        <v>2342</v>
      </c>
    </row>
    <row r="269" spans="1:16">
      <c r="A269" t="s">
        <v>2345</v>
      </c>
      <c r="B269" t="s">
        <v>2346</v>
      </c>
      <c r="C269" t="s">
        <v>129</v>
      </c>
      <c r="D269" t="s">
        <v>13095</v>
      </c>
      <c r="E269">
        <v>269</v>
      </c>
      <c r="F269" s="12" t="str">
        <f t="shared" si="16"/>
        <v>yes</v>
      </c>
      <c r="G269">
        <v>650</v>
      </c>
      <c r="H269" t="str">
        <f t="shared" si="17"/>
        <v>501-1000</v>
      </c>
      <c r="I269" t="str">
        <f t="shared" si="18"/>
        <v>0.31-0.60</v>
      </c>
      <c r="J269">
        <v>0.59</v>
      </c>
      <c r="K269">
        <v>4.4000000000000004</v>
      </c>
      <c r="L269">
        <f t="shared" si="19"/>
        <v>23320050</v>
      </c>
      <c r="M269" s="15">
        <v>35877</v>
      </c>
      <c r="N269" t="s">
        <v>2348</v>
      </c>
      <c r="O269" t="s">
        <v>2350</v>
      </c>
      <c r="P269" t="s">
        <v>2352</v>
      </c>
    </row>
    <row r="270" spans="1:16">
      <c r="A270" t="s">
        <v>2355</v>
      </c>
      <c r="B270" t="s">
        <v>2356</v>
      </c>
      <c r="C270" t="s">
        <v>2357</v>
      </c>
      <c r="D270" t="s">
        <v>13109</v>
      </c>
      <c r="E270">
        <v>1990</v>
      </c>
      <c r="F270" s="12" t="str">
        <f t="shared" si="16"/>
        <v>no</v>
      </c>
      <c r="G270">
        <v>3100</v>
      </c>
      <c r="H270" t="str">
        <f t="shared" si="17"/>
        <v>1001-5000</v>
      </c>
      <c r="I270" t="str">
        <f t="shared" si="18"/>
        <v>0.31-0.60</v>
      </c>
      <c r="J270">
        <v>0.36</v>
      </c>
      <c r="K270">
        <v>4</v>
      </c>
      <c r="L270">
        <f t="shared" si="19"/>
        <v>2780700</v>
      </c>
      <c r="M270" s="15">
        <v>897</v>
      </c>
      <c r="N270" t="s">
        <v>2359</v>
      </c>
      <c r="O270" t="s">
        <v>2361</v>
      </c>
      <c r="P270" t="s">
        <v>2363</v>
      </c>
    </row>
    <row r="271" spans="1:16">
      <c r="A271" t="s">
        <v>2366</v>
      </c>
      <c r="B271" t="s">
        <v>2367</v>
      </c>
      <c r="C271" t="s">
        <v>2368</v>
      </c>
      <c r="D271" t="s">
        <v>13110</v>
      </c>
      <c r="E271">
        <v>2299</v>
      </c>
      <c r="F271" s="12" t="str">
        <f t="shared" si="16"/>
        <v>no</v>
      </c>
      <c r="G271">
        <v>3999</v>
      </c>
      <c r="H271" t="str">
        <f t="shared" si="17"/>
        <v>1001-5000</v>
      </c>
      <c r="I271" t="str">
        <f t="shared" si="18"/>
        <v>0.31-0.60</v>
      </c>
      <c r="J271">
        <v>0.43</v>
      </c>
      <c r="K271">
        <v>3.8</v>
      </c>
      <c r="L271">
        <f t="shared" si="19"/>
        <v>1127718</v>
      </c>
      <c r="M271" s="15">
        <v>282</v>
      </c>
      <c r="N271" t="s">
        <v>2370</v>
      </c>
      <c r="O271" t="s">
        <v>2372</v>
      </c>
      <c r="P271" t="s">
        <v>2374</v>
      </c>
    </row>
    <row r="272" spans="1:16">
      <c r="A272" t="s">
        <v>2377</v>
      </c>
      <c r="B272" t="s">
        <v>2378</v>
      </c>
      <c r="C272" t="s">
        <v>169</v>
      </c>
      <c r="D272" t="s">
        <v>13096</v>
      </c>
      <c r="E272">
        <v>35999</v>
      </c>
      <c r="F272" s="12" t="str">
        <f t="shared" si="16"/>
        <v>no</v>
      </c>
      <c r="G272">
        <v>49990</v>
      </c>
      <c r="H272" t="str">
        <f t="shared" si="17"/>
        <v>10000+</v>
      </c>
      <c r="I272" t="str">
        <f t="shared" si="18"/>
        <v>0-0.30</v>
      </c>
      <c r="J272">
        <v>0.28000000000000003</v>
      </c>
      <c r="K272">
        <v>4.3</v>
      </c>
      <c r="L272">
        <f t="shared" si="19"/>
        <v>80533890</v>
      </c>
      <c r="M272" s="15">
        <v>1611</v>
      </c>
      <c r="N272" t="s">
        <v>1504</v>
      </c>
      <c r="O272" t="s">
        <v>1506</v>
      </c>
      <c r="P272" t="s">
        <v>1508</v>
      </c>
    </row>
    <row r="273" spans="1:16">
      <c r="A273" t="s">
        <v>2382</v>
      </c>
      <c r="B273" t="s">
        <v>2383</v>
      </c>
      <c r="C273" t="s">
        <v>462</v>
      </c>
      <c r="D273" t="s">
        <v>13097</v>
      </c>
      <c r="E273">
        <v>349</v>
      </c>
      <c r="F273" s="12" t="str">
        <f t="shared" si="16"/>
        <v>yes</v>
      </c>
      <c r="G273">
        <v>999</v>
      </c>
      <c r="H273" t="str">
        <f t="shared" si="17"/>
        <v>501-1000</v>
      </c>
      <c r="I273" t="str">
        <f t="shared" si="18"/>
        <v>0.90+</v>
      </c>
      <c r="J273">
        <v>0.65</v>
      </c>
      <c r="K273">
        <v>4.2</v>
      </c>
      <c r="L273">
        <f t="shared" si="19"/>
        <v>512487</v>
      </c>
      <c r="M273" s="15">
        <v>513</v>
      </c>
      <c r="N273" t="s">
        <v>2385</v>
      </c>
      <c r="O273" t="s">
        <v>2387</v>
      </c>
      <c r="P273" t="s">
        <v>2389</v>
      </c>
    </row>
    <row r="274" spans="1:16">
      <c r="A274" t="s">
        <v>2392</v>
      </c>
      <c r="B274" t="s">
        <v>2393</v>
      </c>
      <c r="C274" t="s">
        <v>18</v>
      </c>
      <c r="D274" t="s">
        <v>13093</v>
      </c>
      <c r="E274">
        <v>719</v>
      </c>
      <c r="F274" s="12" t="str">
        <f t="shared" si="16"/>
        <v>yes</v>
      </c>
      <c r="G274">
        <v>1499</v>
      </c>
      <c r="H274" t="str">
        <f t="shared" si="17"/>
        <v>1001-5000</v>
      </c>
      <c r="I274" t="str">
        <f t="shared" si="18"/>
        <v>0.31-0.60</v>
      </c>
      <c r="J274">
        <v>0.52</v>
      </c>
      <c r="K274">
        <v>4.0999999999999996</v>
      </c>
      <c r="L274">
        <f t="shared" si="19"/>
        <v>1566455</v>
      </c>
      <c r="M274" s="15">
        <v>1045</v>
      </c>
      <c r="N274" t="s">
        <v>910</v>
      </c>
      <c r="O274" t="s">
        <v>912</v>
      </c>
      <c r="P274" t="s">
        <v>914</v>
      </c>
    </row>
    <row r="275" spans="1:16">
      <c r="A275" t="s">
        <v>2397</v>
      </c>
      <c r="B275" t="s">
        <v>2398</v>
      </c>
      <c r="C275" t="s">
        <v>169</v>
      </c>
      <c r="D275" t="s">
        <v>13096</v>
      </c>
      <c r="E275">
        <v>8999</v>
      </c>
      <c r="F275" s="12" t="str">
        <f t="shared" si="16"/>
        <v>yes</v>
      </c>
      <c r="G275">
        <v>18999</v>
      </c>
      <c r="H275" t="str">
        <f t="shared" si="17"/>
        <v>10000+</v>
      </c>
      <c r="I275" t="str">
        <f t="shared" si="18"/>
        <v>0.31-0.60</v>
      </c>
      <c r="J275">
        <v>0.53</v>
      </c>
      <c r="K275">
        <v>4</v>
      </c>
      <c r="L275">
        <f t="shared" si="19"/>
        <v>120586653</v>
      </c>
      <c r="M275" s="15">
        <v>6347</v>
      </c>
      <c r="N275" t="s">
        <v>2400</v>
      </c>
      <c r="O275" t="s">
        <v>2402</v>
      </c>
      <c r="P275" t="s">
        <v>2404</v>
      </c>
    </row>
    <row r="276" spans="1:16">
      <c r="A276" t="s">
        <v>2407</v>
      </c>
      <c r="B276" t="s">
        <v>2408</v>
      </c>
      <c r="C276" t="s">
        <v>1985</v>
      </c>
      <c r="D276" t="s">
        <v>13105</v>
      </c>
      <c r="E276">
        <v>917</v>
      </c>
      <c r="F276" s="12" t="str">
        <f t="shared" si="16"/>
        <v>yes</v>
      </c>
      <c r="G276">
        <v>2299</v>
      </c>
      <c r="H276" t="str">
        <f t="shared" si="17"/>
        <v>1001-5000</v>
      </c>
      <c r="I276" t="str">
        <f t="shared" si="18"/>
        <v>0.31-0.60</v>
      </c>
      <c r="J276">
        <v>0.6</v>
      </c>
      <c r="K276">
        <v>4.2</v>
      </c>
      <c r="L276">
        <f t="shared" si="19"/>
        <v>7586700</v>
      </c>
      <c r="M276" s="15">
        <v>3300</v>
      </c>
      <c r="N276" t="s">
        <v>2410</v>
      </c>
      <c r="O276" t="s">
        <v>2412</v>
      </c>
      <c r="P276" t="s">
        <v>2414</v>
      </c>
    </row>
    <row r="277" spans="1:16">
      <c r="A277" t="s">
        <v>2417</v>
      </c>
      <c r="B277" t="s">
        <v>2418</v>
      </c>
      <c r="C277" t="s">
        <v>462</v>
      </c>
      <c r="D277" t="s">
        <v>13097</v>
      </c>
      <c r="E277">
        <v>399</v>
      </c>
      <c r="F277" s="12" t="str">
        <f t="shared" si="16"/>
        <v>yes</v>
      </c>
      <c r="G277">
        <v>999</v>
      </c>
      <c r="H277" t="str">
        <f t="shared" si="17"/>
        <v>501-1000</v>
      </c>
      <c r="I277" t="str">
        <f t="shared" si="18"/>
        <v>0.31-0.60</v>
      </c>
      <c r="J277">
        <v>0.6</v>
      </c>
      <c r="K277">
        <v>3.3</v>
      </c>
      <c r="L277">
        <f t="shared" si="19"/>
        <v>22977</v>
      </c>
      <c r="M277" s="15">
        <v>23</v>
      </c>
      <c r="N277" t="s">
        <v>2420</v>
      </c>
      <c r="O277" t="s">
        <v>2422</v>
      </c>
      <c r="P277" t="s">
        <v>2424</v>
      </c>
    </row>
    <row r="278" spans="1:16">
      <c r="A278" t="s">
        <v>2427</v>
      </c>
      <c r="B278" t="s">
        <v>2428</v>
      </c>
      <c r="C278" t="s">
        <v>169</v>
      </c>
      <c r="D278" t="s">
        <v>13096</v>
      </c>
      <c r="E278">
        <v>45999</v>
      </c>
      <c r="F278" s="12" t="str">
        <f t="shared" si="16"/>
        <v>no</v>
      </c>
      <c r="G278">
        <v>69900</v>
      </c>
      <c r="H278" t="str">
        <f t="shared" si="17"/>
        <v>10000+</v>
      </c>
      <c r="I278" t="str">
        <f t="shared" si="18"/>
        <v>0.31-0.60</v>
      </c>
      <c r="J278">
        <v>0.34</v>
      </c>
      <c r="K278">
        <v>4.3</v>
      </c>
      <c r="L278">
        <f t="shared" si="19"/>
        <v>496919100</v>
      </c>
      <c r="M278" s="15">
        <v>7109</v>
      </c>
      <c r="N278" t="s">
        <v>579</v>
      </c>
      <c r="O278" t="s">
        <v>581</v>
      </c>
      <c r="P278" t="s">
        <v>583</v>
      </c>
    </row>
    <row r="279" spans="1:16">
      <c r="A279" t="s">
        <v>2432</v>
      </c>
      <c r="B279" t="s">
        <v>2433</v>
      </c>
      <c r="C279" t="s">
        <v>18</v>
      </c>
      <c r="D279" t="s">
        <v>13093</v>
      </c>
      <c r="E279">
        <v>119</v>
      </c>
      <c r="F279" s="12" t="str">
        <f t="shared" si="16"/>
        <v>yes</v>
      </c>
      <c r="G279">
        <v>299</v>
      </c>
      <c r="H279" t="str">
        <f t="shared" si="17"/>
        <v>0-500</v>
      </c>
      <c r="I279" t="str">
        <f t="shared" si="18"/>
        <v>0.31-0.60</v>
      </c>
      <c r="J279">
        <v>0.6</v>
      </c>
      <c r="K279">
        <v>3.8</v>
      </c>
      <c r="L279">
        <f t="shared" si="19"/>
        <v>15249</v>
      </c>
      <c r="M279" s="15">
        <v>51</v>
      </c>
      <c r="N279" t="s">
        <v>2435</v>
      </c>
      <c r="O279" t="s">
        <v>2437</v>
      </c>
      <c r="P279" t="s">
        <v>2439</v>
      </c>
    </row>
    <row r="280" spans="1:16">
      <c r="A280" t="s">
        <v>2442</v>
      </c>
      <c r="B280" t="s">
        <v>2443</v>
      </c>
      <c r="C280" t="s">
        <v>169</v>
      </c>
      <c r="D280" t="s">
        <v>13096</v>
      </c>
      <c r="E280">
        <v>21999</v>
      </c>
      <c r="F280" s="12" t="str">
        <f t="shared" si="16"/>
        <v>no</v>
      </c>
      <c r="G280">
        <v>29999</v>
      </c>
      <c r="H280" t="str">
        <f t="shared" si="17"/>
        <v>10000+</v>
      </c>
      <c r="I280" t="str">
        <f t="shared" si="18"/>
        <v>0-0.30</v>
      </c>
      <c r="J280">
        <v>0.27</v>
      </c>
      <c r="K280">
        <v>4.2</v>
      </c>
      <c r="L280">
        <f t="shared" si="19"/>
        <v>985167160</v>
      </c>
      <c r="M280" s="15">
        <v>32840</v>
      </c>
      <c r="N280" t="s">
        <v>171</v>
      </c>
      <c r="O280" t="s">
        <v>173</v>
      </c>
      <c r="P280" t="s">
        <v>948</v>
      </c>
    </row>
    <row r="281" spans="1:16">
      <c r="A281" t="s">
        <v>2447</v>
      </c>
      <c r="B281" t="s">
        <v>2448</v>
      </c>
      <c r="C281" t="s">
        <v>462</v>
      </c>
      <c r="D281" t="s">
        <v>13097</v>
      </c>
      <c r="E281">
        <v>299</v>
      </c>
      <c r="F281" s="12" t="str">
        <f t="shared" si="16"/>
        <v>no</v>
      </c>
      <c r="G281">
        <v>599</v>
      </c>
      <c r="H281" t="str">
        <f t="shared" si="17"/>
        <v>501-1000</v>
      </c>
      <c r="I281" t="str">
        <f t="shared" si="18"/>
        <v>0.31-0.60</v>
      </c>
      <c r="J281">
        <v>0.5</v>
      </c>
      <c r="K281">
        <v>3.7</v>
      </c>
      <c r="L281">
        <f t="shared" si="19"/>
        <v>424092</v>
      </c>
      <c r="M281" s="15">
        <v>708</v>
      </c>
      <c r="N281" t="s">
        <v>2450</v>
      </c>
      <c r="O281" t="s">
        <v>2452</v>
      </c>
      <c r="P281" t="s">
        <v>2454</v>
      </c>
    </row>
    <row r="282" spans="1:16">
      <c r="A282" t="s">
        <v>2457</v>
      </c>
      <c r="B282" t="s">
        <v>2458</v>
      </c>
      <c r="C282" t="s">
        <v>169</v>
      </c>
      <c r="D282" t="s">
        <v>13096</v>
      </c>
      <c r="E282">
        <v>21990</v>
      </c>
      <c r="F282" s="12" t="str">
        <f t="shared" si="16"/>
        <v>no</v>
      </c>
      <c r="G282">
        <v>34990</v>
      </c>
      <c r="H282" t="str">
        <f t="shared" si="17"/>
        <v>10000+</v>
      </c>
      <c r="I282" t="str">
        <f t="shared" si="18"/>
        <v>0.31-0.60</v>
      </c>
      <c r="J282">
        <v>0.37</v>
      </c>
      <c r="K282">
        <v>4.3</v>
      </c>
      <c r="L282">
        <f t="shared" si="19"/>
        <v>57978430</v>
      </c>
      <c r="M282" s="15">
        <v>1657</v>
      </c>
      <c r="N282" t="s">
        <v>2460</v>
      </c>
      <c r="O282" t="s">
        <v>2462</v>
      </c>
      <c r="P282" t="s">
        <v>2464</v>
      </c>
    </row>
    <row r="283" spans="1:16">
      <c r="A283" t="s">
        <v>2467</v>
      </c>
      <c r="B283" t="s">
        <v>2468</v>
      </c>
      <c r="C283" t="s">
        <v>18</v>
      </c>
      <c r="D283" t="s">
        <v>13093</v>
      </c>
      <c r="E283">
        <v>417.44</v>
      </c>
      <c r="F283" s="12" t="str">
        <f t="shared" si="16"/>
        <v>no</v>
      </c>
      <c r="G283">
        <v>670</v>
      </c>
      <c r="H283" t="str">
        <f t="shared" si="17"/>
        <v>501-1000</v>
      </c>
      <c r="I283" t="str">
        <f t="shared" si="18"/>
        <v>0.31-0.60</v>
      </c>
      <c r="J283">
        <v>0.38</v>
      </c>
      <c r="K283">
        <v>3.9</v>
      </c>
      <c r="L283">
        <f t="shared" si="19"/>
        <v>350410</v>
      </c>
      <c r="M283" s="15">
        <v>523</v>
      </c>
      <c r="N283" t="s">
        <v>2470</v>
      </c>
      <c r="O283" t="s">
        <v>2472</v>
      </c>
      <c r="P283" t="s">
        <v>2474</v>
      </c>
    </row>
    <row r="284" spans="1:16">
      <c r="A284" t="s">
        <v>2477</v>
      </c>
      <c r="B284" t="s">
        <v>2478</v>
      </c>
      <c r="C284" t="s">
        <v>18</v>
      </c>
      <c r="D284" t="s">
        <v>13093</v>
      </c>
      <c r="E284">
        <v>199</v>
      </c>
      <c r="F284" s="12" t="str">
        <f t="shared" si="16"/>
        <v>yes</v>
      </c>
      <c r="G284">
        <v>999</v>
      </c>
      <c r="H284" t="str">
        <f t="shared" si="17"/>
        <v>501-1000</v>
      </c>
      <c r="I284" t="str">
        <f t="shared" si="18"/>
        <v>0.90+</v>
      </c>
      <c r="J284">
        <v>0.8</v>
      </c>
      <c r="K284">
        <v>3</v>
      </c>
      <c r="L284">
        <f t="shared" si="19"/>
        <v>0</v>
      </c>
      <c r="N284" t="s">
        <v>2480</v>
      </c>
      <c r="O284" t="s">
        <v>2482</v>
      </c>
      <c r="P284" t="s">
        <v>2484</v>
      </c>
    </row>
    <row r="285" spans="1:16">
      <c r="A285" t="s">
        <v>2487</v>
      </c>
      <c r="B285" t="s">
        <v>2488</v>
      </c>
      <c r="C285" t="s">
        <v>169</v>
      </c>
      <c r="D285" t="s">
        <v>13096</v>
      </c>
      <c r="E285">
        <v>47990</v>
      </c>
      <c r="F285" s="12" t="str">
        <f t="shared" si="16"/>
        <v>no</v>
      </c>
      <c r="G285">
        <v>79990</v>
      </c>
      <c r="H285" t="str">
        <f t="shared" si="17"/>
        <v>10000+</v>
      </c>
      <c r="I285" t="str">
        <f t="shared" si="18"/>
        <v>0.31-0.60</v>
      </c>
      <c r="J285">
        <v>0.4</v>
      </c>
      <c r="K285">
        <v>4.3</v>
      </c>
      <c r="L285">
        <f t="shared" si="19"/>
        <v>110066240</v>
      </c>
      <c r="M285" s="15">
        <v>1376</v>
      </c>
      <c r="N285" t="s">
        <v>1225</v>
      </c>
      <c r="O285" t="s">
        <v>1227</v>
      </c>
      <c r="P285" t="s">
        <v>1229</v>
      </c>
    </row>
    <row r="286" spans="1:16">
      <c r="A286" t="s">
        <v>2491</v>
      </c>
      <c r="B286" t="s">
        <v>2492</v>
      </c>
      <c r="C286" t="s">
        <v>462</v>
      </c>
      <c r="D286" t="s">
        <v>13097</v>
      </c>
      <c r="E286">
        <v>215</v>
      </c>
      <c r="F286" s="12" t="str">
        <f t="shared" si="16"/>
        <v>yes</v>
      </c>
      <c r="G286">
        <v>499</v>
      </c>
      <c r="H286" t="str">
        <f t="shared" si="17"/>
        <v>0-500</v>
      </c>
      <c r="I286" t="str">
        <f t="shared" si="18"/>
        <v>0.31-0.60</v>
      </c>
      <c r="J286">
        <v>0.56999999999999995</v>
      </c>
      <c r="K286">
        <v>3.5</v>
      </c>
      <c r="L286">
        <f t="shared" si="19"/>
        <v>60379</v>
      </c>
      <c r="M286" s="15">
        <v>121</v>
      </c>
      <c r="N286" t="s">
        <v>2494</v>
      </c>
      <c r="O286" t="s">
        <v>2496</v>
      </c>
      <c r="P286" t="s">
        <v>2498</v>
      </c>
    </row>
    <row r="287" spans="1:16">
      <c r="A287" t="s">
        <v>2501</v>
      </c>
      <c r="B287" t="s">
        <v>2502</v>
      </c>
      <c r="C287" t="s">
        <v>18</v>
      </c>
      <c r="D287" t="s">
        <v>13093</v>
      </c>
      <c r="E287">
        <v>99</v>
      </c>
      <c r="F287" s="12" t="str">
        <f t="shared" si="16"/>
        <v>yes</v>
      </c>
      <c r="G287">
        <v>800</v>
      </c>
      <c r="H287" t="str">
        <f t="shared" si="17"/>
        <v>501-1000</v>
      </c>
      <c r="I287" t="str">
        <f t="shared" si="18"/>
        <v>0.90+</v>
      </c>
      <c r="J287">
        <v>0.88</v>
      </c>
      <c r="K287">
        <v>3.9</v>
      </c>
      <c r="L287">
        <f t="shared" si="19"/>
        <v>860000</v>
      </c>
      <c r="M287" s="15">
        <v>1075</v>
      </c>
      <c r="N287" t="s">
        <v>343</v>
      </c>
      <c r="O287" t="s">
        <v>345</v>
      </c>
      <c r="P287" t="s">
        <v>2503</v>
      </c>
    </row>
    <row r="288" spans="1:16">
      <c r="A288" t="s">
        <v>2506</v>
      </c>
      <c r="B288" t="s">
        <v>2507</v>
      </c>
      <c r="C288" t="s">
        <v>169</v>
      </c>
      <c r="D288" t="s">
        <v>13096</v>
      </c>
      <c r="E288">
        <v>18999</v>
      </c>
      <c r="F288" s="12" t="str">
        <f t="shared" si="16"/>
        <v>no</v>
      </c>
      <c r="G288">
        <v>35000</v>
      </c>
      <c r="H288" t="str">
        <f t="shared" si="17"/>
        <v>10000+</v>
      </c>
      <c r="I288" t="str">
        <f t="shared" si="18"/>
        <v>0.31-0.60</v>
      </c>
      <c r="J288">
        <v>0.46</v>
      </c>
      <c r="K288">
        <v>4</v>
      </c>
      <c r="L288">
        <f t="shared" si="19"/>
        <v>35035000</v>
      </c>
      <c r="M288" s="15">
        <v>1001</v>
      </c>
      <c r="N288" t="s">
        <v>2509</v>
      </c>
      <c r="O288" t="s">
        <v>2511</v>
      </c>
      <c r="P288" t="s">
        <v>2513</v>
      </c>
    </row>
    <row r="289" spans="1:16">
      <c r="A289" t="s">
        <v>2516</v>
      </c>
      <c r="B289" t="s">
        <v>2517</v>
      </c>
      <c r="C289" t="s">
        <v>18</v>
      </c>
      <c r="D289" t="s">
        <v>13093</v>
      </c>
      <c r="E289">
        <v>249</v>
      </c>
      <c r="F289" s="12" t="str">
        <f t="shared" si="16"/>
        <v>yes</v>
      </c>
      <c r="G289">
        <v>999</v>
      </c>
      <c r="H289" t="str">
        <f t="shared" si="17"/>
        <v>501-1000</v>
      </c>
      <c r="I289" t="str">
        <f t="shared" si="18"/>
        <v>0.90+</v>
      </c>
      <c r="J289">
        <v>0.75</v>
      </c>
      <c r="K289">
        <v>4.3</v>
      </c>
      <c r="L289">
        <f t="shared" si="19"/>
        <v>111888</v>
      </c>
      <c r="M289" s="15">
        <v>112</v>
      </c>
      <c r="N289" t="s">
        <v>2519</v>
      </c>
      <c r="O289" t="s">
        <v>2521</v>
      </c>
      <c r="P289" t="s">
        <v>2523</v>
      </c>
    </row>
    <row r="290" spans="1:16">
      <c r="A290" t="s">
        <v>2526</v>
      </c>
      <c r="B290" t="s">
        <v>2527</v>
      </c>
      <c r="C290" t="s">
        <v>508</v>
      </c>
      <c r="D290" t="s">
        <v>13098</v>
      </c>
      <c r="E290">
        <v>7999</v>
      </c>
      <c r="F290" s="12" t="str">
        <f t="shared" si="16"/>
        <v>no</v>
      </c>
      <c r="G290">
        <v>15999</v>
      </c>
      <c r="H290" t="str">
        <f t="shared" si="17"/>
        <v>10000+</v>
      </c>
      <c r="I290" t="str">
        <f t="shared" si="18"/>
        <v>0.31-0.60</v>
      </c>
      <c r="J290">
        <v>0.5</v>
      </c>
      <c r="K290">
        <v>3.8</v>
      </c>
      <c r="L290">
        <f t="shared" si="19"/>
        <v>48348978</v>
      </c>
      <c r="M290" s="15">
        <v>3022</v>
      </c>
      <c r="N290" t="s">
        <v>2529</v>
      </c>
      <c r="O290" t="s">
        <v>2531</v>
      </c>
      <c r="P290" t="s">
        <v>2533</v>
      </c>
    </row>
    <row r="291" spans="1:16">
      <c r="A291" t="s">
        <v>2536</v>
      </c>
      <c r="B291" t="s">
        <v>2537</v>
      </c>
      <c r="C291" t="s">
        <v>18</v>
      </c>
      <c r="D291" t="s">
        <v>13093</v>
      </c>
      <c r="E291">
        <v>649</v>
      </c>
      <c r="F291" s="12" t="str">
        <f t="shared" si="16"/>
        <v>yes</v>
      </c>
      <c r="G291">
        <v>1600</v>
      </c>
      <c r="H291" t="str">
        <f t="shared" si="17"/>
        <v>1001-5000</v>
      </c>
      <c r="I291" t="str">
        <f t="shared" si="18"/>
        <v>0.31-0.60</v>
      </c>
      <c r="J291">
        <v>0.59</v>
      </c>
      <c r="K291">
        <v>4.3</v>
      </c>
      <c r="L291">
        <f t="shared" si="19"/>
        <v>8721600</v>
      </c>
      <c r="M291" s="15">
        <v>5451</v>
      </c>
      <c r="N291" t="s">
        <v>1634</v>
      </c>
      <c r="O291" t="s">
        <v>1636</v>
      </c>
      <c r="P291" t="s">
        <v>1638</v>
      </c>
    </row>
    <row r="292" spans="1:16">
      <c r="A292" t="s">
        <v>2541</v>
      </c>
      <c r="B292" t="s">
        <v>747</v>
      </c>
      <c r="C292" t="s">
        <v>462</v>
      </c>
      <c r="D292" t="s">
        <v>13097</v>
      </c>
      <c r="E292">
        <v>1289</v>
      </c>
      <c r="F292" s="12" t="str">
        <f t="shared" si="16"/>
        <v>no</v>
      </c>
      <c r="G292">
        <v>2499</v>
      </c>
      <c r="H292" t="str">
        <f t="shared" si="17"/>
        <v>1001-5000</v>
      </c>
      <c r="I292" t="str">
        <f t="shared" si="18"/>
        <v>0.31-0.60</v>
      </c>
      <c r="J292">
        <v>0.48</v>
      </c>
      <c r="K292">
        <v>3.3</v>
      </c>
      <c r="L292">
        <f t="shared" si="19"/>
        <v>182427</v>
      </c>
      <c r="M292" s="15">
        <v>73</v>
      </c>
      <c r="N292" t="s">
        <v>2543</v>
      </c>
      <c r="O292" t="s">
        <v>2545</v>
      </c>
      <c r="P292" t="s">
        <v>2547</v>
      </c>
    </row>
    <row r="293" spans="1:16">
      <c r="A293" t="s">
        <v>2550</v>
      </c>
      <c r="B293" t="s">
        <v>2551</v>
      </c>
      <c r="C293" t="s">
        <v>129</v>
      </c>
      <c r="D293" t="s">
        <v>13095</v>
      </c>
      <c r="E293">
        <v>609</v>
      </c>
      <c r="F293" s="12" t="str">
        <f t="shared" si="16"/>
        <v>yes</v>
      </c>
      <c r="G293">
        <v>1500</v>
      </c>
      <c r="H293" t="str">
        <f t="shared" si="17"/>
        <v>1001-5000</v>
      </c>
      <c r="I293" t="str">
        <f t="shared" si="18"/>
        <v>0.31-0.60</v>
      </c>
      <c r="J293">
        <v>0.59</v>
      </c>
      <c r="K293">
        <v>4.5</v>
      </c>
      <c r="L293">
        <f t="shared" si="19"/>
        <v>1543500</v>
      </c>
      <c r="M293" s="15">
        <v>1029</v>
      </c>
      <c r="N293" t="s">
        <v>2553</v>
      </c>
      <c r="O293" t="s">
        <v>2555</v>
      </c>
      <c r="P293" t="s">
        <v>2557</v>
      </c>
    </row>
    <row r="294" spans="1:16">
      <c r="A294" t="s">
        <v>2560</v>
      </c>
      <c r="B294" t="s">
        <v>2561</v>
      </c>
      <c r="C294" t="s">
        <v>169</v>
      </c>
      <c r="D294" t="s">
        <v>13096</v>
      </c>
      <c r="E294">
        <v>32990</v>
      </c>
      <c r="F294" s="12" t="str">
        <f t="shared" si="16"/>
        <v>no</v>
      </c>
      <c r="G294">
        <v>54990</v>
      </c>
      <c r="H294" t="str">
        <f t="shared" si="17"/>
        <v>10000+</v>
      </c>
      <c r="I294" t="str">
        <f t="shared" si="18"/>
        <v>0.31-0.60</v>
      </c>
      <c r="J294">
        <v>0.4</v>
      </c>
      <c r="K294">
        <v>4.0999999999999996</v>
      </c>
      <c r="L294">
        <f t="shared" si="19"/>
        <v>85509450</v>
      </c>
      <c r="M294" s="15">
        <v>1555</v>
      </c>
      <c r="N294" t="s">
        <v>2563</v>
      </c>
      <c r="O294" t="s">
        <v>2565</v>
      </c>
      <c r="P294" t="s">
        <v>2567</v>
      </c>
    </row>
    <row r="295" spans="1:16">
      <c r="A295" t="s">
        <v>2570</v>
      </c>
      <c r="B295" t="s">
        <v>2571</v>
      </c>
      <c r="C295" t="s">
        <v>129</v>
      </c>
      <c r="D295" t="s">
        <v>13095</v>
      </c>
      <c r="E295">
        <v>599</v>
      </c>
      <c r="F295" s="12" t="str">
        <f t="shared" si="16"/>
        <v>yes</v>
      </c>
      <c r="G295">
        <v>1999</v>
      </c>
      <c r="H295" t="str">
        <f t="shared" si="17"/>
        <v>1001-5000</v>
      </c>
      <c r="I295" t="str">
        <f t="shared" si="18"/>
        <v>0.90+</v>
      </c>
      <c r="J295">
        <v>0.7</v>
      </c>
      <c r="K295">
        <v>4.2</v>
      </c>
      <c r="L295">
        <f t="shared" si="19"/>
        <v>93953</v>
      </c>
      <c r="M295" s="15">
        <v>47</v>
      </c>
      <c r="N295" t="s">
        <v>2573</v>
      </c>
      <c r="O295" t="s">
        <v>2575</v>
      </c>
      <c r="P295" t="s">
        <v>2577</v>
      </c>
    </row>
    <row r="296" spans="1:16">
      <c r="A296" t="s">
        <v>2580</v>
      </c>
      <c r="B296" t="s">
        <v>2581</v>
      </c>
      <c r="C296" t="s">
        <v>18</v>
      </c>
      <c r="D296" t="s">
        <v>13093</v>
      </c>
      <c r="E296">
        <v>349</v>
      </c>
      <c r="F296" s="12" t="str">
        <f t="shared" si="16"/>
        <v>yes</v>
      </c>
      <c r="G296">
        <v>899</v>
      </c>
      <c r="H296" t="str">
        <f t="shared" si="17"/>
        <v>501-1000</v>
      </c>
      <c r="I296" t="str">
        <f t="shared" si="18"/>
        <v>0.90+</v>
      </c>
      <c r="J296">
        <v>0.61</v>
      </c>
      <c r="K296">
        <v>4.0999999999999996</v>
      </c>
      <c r="L296">
        <f t="shared" si="19"/>
        <v>13391504</v>
      </c>
      <c r="M296" s="15">
        <v>14896</v>
      </c>
      <c r="N296" t="s">
        <v>2583</v>
      </c>
      <c r="O296" t="s">
        <v>2585</v>
      </c>
      <c r="P296" t="s">
        <v>2587</v>
      </c>
    </row>
    <row r="297" spans="1:16">
      <c r="A297" t="s">
        <v>2590</v>
      </c>
      <c r="B297" t="s">
        <v>2591</v>
      </c>
      <c r="C297" t="s">
        <v>169</v>
      </c>
      <c r="D297" t="s">
        <v>13096</v>
      </c>
      <c r="E297">
        <v>29999</v>
      </c>
      <c r="F297" s="12" t="str">
        <f t="shared" si="16"/>
        <v>no</v>
      </c>
      <c r="G297">
        <v>50999</v>
      </c>
      <c r="H297" t="str">
        <f t="shared" si="17"/>
        <v>10000+</v>
      </c>
      <c r="I297" t="str">
        <f t="shared" si="18"/>
        <v>0.31-0.60</v>
      </c>
      <c r="J297">
        <v>0.41</v>
      </c>
      <c r="K297">
        <v>4.4000000000000004</v>
      </c>
      <c r="L297">
        <f t="shared" si="19"/>
        <v>87310288</v>
      </c>
      <c r="M297" s="15">
        <v>1712</v>
      </c>
      <c r="N297" t="s">
        <v>2593</v>
      </c>
      <c r="O297" t="s">
        <v>2595</v>
      </c>
      <c r="P297" t="s">
        <v>2597</v>
      </c>
    </row>
    <row r="298" spans="1:16">
      <c r="A298" t="s">
        <v>2600</v>
      </c>
      <c r="B298" t="s">
        <v>2158</v>
      </c>
      <c r="C298" t="s">
        <v>462</v>
      </c>
      <c r="D298" t="s">
        <v>13097</v>
      </c>
      <c r="E298">
        <v>199</v>
      </c>
      <c r="F298" s="12" t="str">
        <f t="shared" si="16"/>
        <v>no</v>
      </c>
      <c r="G298">
        <v>399</v>
      </c>
      <c r="H298" t="str">
        <f t="shared" si="17"/>
        <v>0-500</v>
      </c>
      <c r="I298" t="str">
        <f t="shared" si="18"/>
        <v>0.31-0.60</v>
      </c>
      <c r="J298">
        <v>0.5</v>
      </c>
      <c r="K298">
        <v>4.2</v>
      </c>
      <c r="L298">
        <f t="shared" si="19"/>
        <v>532665</v>
      </c>
      <c r="M298" s="15">
        <v>1335</v>
      </c>
      <c r="N298" t="s">
        <v>2160</v>
      </c>
      <c r="O298" t="s">
        <v>2162</v>
      </c>
      <c r="P298" t="s">
        <v>2164</v>
      </c>
    </row>
    <row r="299" spans="1:16">
      <c r="A299" t="s">
        <v>2602</v>
      </c>
      <c r="B299" t="s">
        <v>2603</v>
      </c>
      <c r="C299" t="s">
        <v>462</v>
      </c>
      <c r="D299" t="s">
        <v>13097</v>
      </c>
      <c r="E299">
        <v>349</v>
      </c>
      <c r="F299" s="12" t="str">
        <f t="shared" si="16"/>
        <v>no</v>
      </c>
      <c r="G299">
        <v>699</v>
      </c>
      <c r="H299" t="str">
        <f t="shared" si="17"/>
        <v>501-1000</v>
      </c>
      <c r="I299" t="str">
        <f t="shared" si="18"/>
        <v>0.31-0.60</v>
      </c>
      <c r="J299">
        <v>0.5</v>
      </c>
      <c r="K299">
        <v>3.9</v>
      </c>
      <c r="L299">
        <f t="shared" si="19"/>
        <v>149586</v>
      </c>
      <c r="M299" s="15">
        <v>214</v>
      </c>
      <c r="N299" t="s">
        <v>2605</v>
      </c>
      <c r="O299" t="s">
        <v>2607</v>
      </c>
      <c r="P299" t="s">
        <v>2609</v>
      </c>
    </row>
    <row r="300" spans="1:16">
      <c r="A300" t="s">
        <v>2612</v>
      </c>
      <c r="B300" t="s">
        <v>2613</v>
      </c>
      <c r="C300" t="s">
        <v>643</v>
      </c>
      <c r="D300" t="s">
        <v>13099</v>
      </c>
      <c r="E300">
        <v>1850</v>
      </c>
      <c r="F300" s="12" t="str">
        <f t="shared" si="16"/>
        <v>yes</v>
      </c>
      <c r="G300">
        <v>4500</v>
      </c>
      <c r="H300" t="str">
        <f t="shared" si="17"/>
        <v>1001-5000</v>
      </c>
      <c r="I300" t="str">
        <f t="shared" si="18"/>
        <v>0.31-0.60</v>
      </c>
      <c r="J300">
        <v>0.59</v>
      </c>
      <c r="K300">
        <v>4</v>
      </c>
      <c r="L300">
        <f t="shared" si="19"/>
        <v>828000</v>
      </c>
      <c r="M300" s="15">
        <v>184</v>
      </c>
      <c r="N300" t="s">
        <v>2615</v>
      </c>
      <c r="O300" t="s">
        <v>2617</v>
      </c>
      <c r="P300" t="s">
        <v>2619</v>
      </c>
    </row>
    <row r="301" spans="1:16">
      <c r="A301" t="s">
        <v>2622</v>
      </c>
      <c r="B301" t="s">
        <v>2623</v>
      </c>
      <c r="C301" t="s">
        <v>1404</v>
      </c>
      <c r="D301" t="s">
        <v>13103</v>
      </c>
      <c r="E301">
        <v>13990</v>
      </c>
      <c r="F301" s="12" t="str">
        <f t="shared" si="16"/>
        <v>yes</v>
      </c>
      <c r="G301">
        <v>28900</v>
      </c>
      <c r="H301" t="str">
        <f t="shared" si="17"/>
        <v>10000+</v>
      </c>
      <c r="I301" t="str">
        <f t="shared" si="18"/>
        <v>0.31-0.60</v>
      </c>
      <c r="J301">
        <v>0.52</v>
      </c>
      <c r="K301">
        <v>4.5</v>
      </c>
      <c r="L301">
        <f t="shared" si="19"/>
        <v>202300</v>
      </c>
      <c r="M301" s="15">
        <v>7</v>
      </c>
      <c r="N301" t="s">
        <v>2625</v>
      </c>
      <c r="O301" t="s">
        <v>2627</v>
      </c>
      <c r="P301" t="s">
        <v>2629</v>
      </c>
    </row>
    <row r="302" spans="1:16">
      <c r="A302" t="s">
        <v>2632</v>
      </c>
      <c r="B302" t="s">
        <v>2633</v>
      </c>
      <c r="C302" t="s">
        <v>18</v>
      </c>
      <c r="D302" t="s">
        <v>13093</v>
      </c>
      <c r="E302">
        <v>129</v>
      </c>
      <c r="F302" s="12" t="str">
        <f t="shared" si="16"/>
        <v>yes</v>
      </c>
      <c r="G302">
        <v>449</v>
      </c>
      <c r="H302" t="str">
        <f t="shared" si="17"/>
        <v>0-500</v>
      </c>
      <c r="I302" t="str">
        <f t="shared" si="18"/>
        <v>0.90+</v>
      </c>
      <c r="J302">
        <v>0.71</v>
      </c>
      <c r="K302">
        <v>3.7</v>
      </c>
      <c r="L302">
        <f t="shared" si="19"/>
        <v>18409</v>
      </c>
      <c r="M302" s="15">
        <v>41</v>
      </c>
      <c r="N302" t="s">
        <v>2635</v>
      </c>
      <c r="O302" t="s">
        <v>2637</v>
      </c>
      <c r="P302" t="s">
        <v>2639</v>
      </c>
    </row>
    <row r="303" spans="1:16">
      <c r="A303" t="s">
        <v>2642</v>
      </c>
      <c r="B303" t="s">
        <v>2643</v>
      </c>
      <c r="C303" t="s">
        <v>129</v>
      </c>
      <c r="D303" t="s">
        <v>13095</v>
      </c>
      <c r="E303">
        <v>379</v>
      </c>
      <c r="F303" s="12" t="str">
        <f t="shared" si="16"/>
        <v>yes</v>
      </c>
      <c r="G303">
        <v>999</v>
      </c>
      <c r="H303" t="str">
        <f t="shared" si="17"/>
        <v>501-1000</v>
      </c>
      <c r="I303" t="str">
        <f t="shared" si="18"/>
        <v>0.90+</v>
      </c>
      <c r="J303">
        <v>0.62</v>
      </c>
      <c r="K303">
        <v>4.2</v>
      </c>
      <c r="L303">
        <f t="shared" si="19"/>
        <v>12140847</v>
      </c>
      <c r="M303" s="15">
        <v>12153</v>
      </c>
      <c r="N303" t="s">
        <v>255</v>
      </c>
      <c r="O303" t="s">
        <v>257</v>
      </c>
      <c r="P303" t="s">
        <v>259</v>
      </c>
    </row>
    <row r="304" spans="1:16">
      <c r="A304" t="s">
        <v>2647</v>
      </c>
      <c r="B304" t="s">
        <v>2648</v>
      </c>
      <c r="C304" t="s">
        <v>129</v>
      </c>
      <c r="D304" t="s">
        <v>13095</v>
      </c>
      <c r="E304">
        <v>185</v>
      </c>
      <c r="F304" s="12" t="str">
        <f t="shared" si="16"/>
        <v>yes</v>
      </c>
      <c r="G304">
        <v>499</v>
      </c>
      <c r="H304" t="str">
        <f t="shared" si="17"/>
        <v>0-500</v>
      </c>
      <c r="I304" t="str">
        <f t="shared" si="18"/>
        <v>0.90+</v>
      </c>
      <c r="J304">
        <v>0.63</v>
      </c>
      <c r="K304">
        <v>4.2</v>
      </c>
      <c r="L304">
        <f t="shared" si="19"/>
        <v>12475</v>
      </c>
      <c r="M304" s="15">
        <v>25</v>
      </c>
      <c r="N304" t="s">
        <v>2650</v>
      </c>
      <c r="O304" t="s">
        <v>2652</v>
      </c>
      <c r="P304" t="s">
        <v>2654</v>
      </c>
    </row>
    <row r="305" spans="1:16">
      <c r="A305" t="s">
        <v>2657</v>
      </c>
      <c r="B305" t="s">
        <v>2658</v>
      </c>
      <c r="C305" t="s">
        <v>98</v>
      </c>
      <c r="D305" t="s">
        <v>13094</v>
      </c>
      <c r="E305">
        <v>218</v>
      </c>
      <c r="F305" s="12" t="str">
        <f t="shared" si="16"/>
        <v>yes</v>
      </c>
      <c r="G305">
        <v>999</v>
      </c>
      <c r="H305" t="str">
        <f t="shared" si="17"/>
        <v>501-1000</v>
      </c>
      <c r="I305" t="str">
        <f t="shared" si="18"/>
        <v>0.90+</v>
      </c>
      <c r="J305">
        <v>0.78</v>
      </c>
      <c r="K305">
        <v>4.2</v>
      </c>
      <c r="L305">
        <f t="shared" si="19"/>
        <v>162837</v>
      </c>
      <c r="M305" s="15">
        <v>163</v>
      </c>
      <c r="N305" t="s">
        <v>2660</v>
      </c>
      <c r="O305" t="s">
        <v>2662</v>
      </c>
      <c r="P305" t="s">
        <v>2664</v>
      </c>
    </row>
    <row r="306" spans="1:16">
      <c r="A306" t="s">
        <v>2667</v>
      </c>
      <c r="B306" t="s">
        <v>2668</v>
      </c>
      <c r="C306" t="s">
        <v>18</v>
      </c>
      <c r="D306" t="s">
        <v>13093</v>
      </c>
      <c r="E306">
        <v>199</v>
      </c>
      <c r="F306" s="12" t="str">
        <f t="shared" si="16"/>
        <v>yes</v>
      </c>
      <c r="G306">
        <v>999</v>
      </c>
      <c r="H306" t="str">
        <f t="shared" si="17"/>
        <v>501-1000</v>
      </c>
      <c r="I306" t="str">
        <f t="shared" si="18"/>
        <v>0.90+</v>
      </c>
      <c r="J306">
        <v>0.8</v>
      </c>
      <c r="K306">
        <v>4.3</v>
      </c>
      <c r="L306">
        <f t="shared" si="19"/>
        <v>86913</v>
      </c>
      <c r="M306" s="15">
        <v>87</v>
      </c>
      <c r="N306" t="s">
        <v>2670</v>
      </c>
      <c r="O306" t="s">
        <v>2672</v>
      </c>
      <c r="P306" t="s">
        <v>2674</v>
      </c>
    </row>
    <row r="307" spans="1:16">
      <c r="A307" t="s">
        <v>2677</v>
      </c>
      <c r="B307" t="s">
        <v>2678</v>
      </c>
      <c r="C307" t="s">
        <v>129</v>
      </c>
      <c r="D307" t="s">
        <v>13095</v>
      </c>
      <c r="E307">
        <v>499</v>
      </c>
      <c r="F307" s="12" t="str">
        <f t="shared" si="16"/>
        <v>no</v>
      </c>
      <c r="G307">
        <v>900</v>
      </c>
      <c r="H307" t="str">
        <f t="shared" si="17"/>
        <v>501-1000</v>
      </c>
      <c r="I307" t="str">
        <f t="shared" si="18"/>
        <v>0.31-0.60</v>
      </c>
      <c r="J307">
        <v>0.45</v>
      </c>
      <c r="K307">
        <v>4.4000000000000004</v>
      </c>
      <c r="L307">
        <f t="shared" si="19"/>
        <v>1948500</v>
      </c>
      <c r="M307" s="15">
        <v>2165</v>
      </c>
      <c r="N307" t="s">
        <v>2680</v>
      </c>
      <c r="O307" t="s">
        <v>2682</v>
      </c>
      <c r="P307" t="s">
        <v>2684</v>
      </c>
    </row>
    <row r="308" spans="1:16">
      <c r="A308" t="s">
        <v>2686</v>
      </c>
      <c r="B308" t="s">
        <v>2687</v>
      </c>
      <c r="C308" t="s">
        <v>169</v>
      </c>
      <c r="D308" t="s">
        <v>13096</v>
      </c>
      <c r="E308">
        <v>26999</v>
      </c>
      <c r="F308" s="12" t="str">
        <f t="shared" si="16"/>
        <v>no</v>
      </c>
      <c r="G308">
        <v>42999</v>
      </c>
      <c r="H308" t="str">
        <f t="shared" si="17"/>
        <v>10000+</v>
      </c>
      <c r="I308" t="str">
        <f t="shared" si="18"/>
        <v>0.31-0.60</v>
      </c>
      <c r="J308">
        <v>0.37</v>
      </c>
      <c r="K308">
        <v>4.2</v>
      </c>
      <c r="L308">
        <f t="shared" si="19"/>
        <v>64928490</v>
      </c>
      <c r="M308" s="15">
        <v>1510</v>
      </c>
      <c r="N308" t="s">
        <v>2689</v>
      </c>
      <c r="O308" t="s">
        <v>2691</v>
      </c>
      <c r="P308" t="s">
        <v>2693</v>
      </c>
    </row>
    <row r="309" spans="1:16">
      <c r="A309" t="s">
        <v>2696</v>
      </c>
      <c r="B309" t="s">
        <v>2697</v>
      </c>
      <c r="C309" t="s">
        <v>643</v>
      </c>
      <c r="D309" t="s">
        <v>13099</v>
      </c>
      <c r="E309">
        <v>893</v>
      </c>
      <c r="F309" s="12" t="str">
        <f t="shared" si="16"/>
        <v>no</v>
      </c>
      <c r="G309">
        <v>1052</v>
      </c>
      <c r="H309" t="str">
        <f t="shared" si="17"/>
        <v>1001-5000</v>
      </c>
      <c r="I309" t="str">
        <f t="shared" si="18"/>
        <v>0-0.30</v>
      </c>
      <c r="J309">
        <v>0.15</v>
      </c>
      <c r="K309">
        <v>4.3</v>
      </c>
      <c r="L309">
        <f t="shared" si="19"/>
        <v>111512</v>
      </c>
      <c r="M309" s="15">
        <v>106</v>
      </c>
      <c r="N309" t="s">
        <v>2699</v>
      </c>
      <c r="O309" t="s">
        <v>2701</v>
      </c>
      <c r="P309" t="s">
        <v>2703</v>
      </c>
    </row>
    <row r="310" spans="1:16">
      <c r="A310" t="s">
        <v>2706</v>
      </c>
      <c r="B310" t="s">
        <v>2707</v>
      </c>
      <c r="C310" t="s">
        <v>169</v>
      </c>
      <c r="D310" t="s">
        <v>13096</v>
      </c>
      <c r="E310">
        <v>10990</v>
      </c>
      <c r="F310" s="12" t="str">
        <f t="shared" si="16"/>
        <v>no</v>
      </c>
      <c r="G310">
        <v>19990</v>
      </c>
      <c r="H310" t="str">
        <f t="shared" si="17"/>
        <v>10000+</v>
      </c>
      <c r="I310" t="str">
        <f t="shared" si="18"/>
        <v>0.31-0.60</v>
      </c>
      <c r="J310">
        <v>0.45</v>
      </c>
      <c r="K310">
        <v>3.7</v>
      </c>
      <c r="L310">
        <f t="shared" si="19"/>
        <v>2578710</v>
      </c>
      <c r="M310" s="15">
        <v>129</v>
      </c>
      <c r="N310" t="s">
        <v>2709</v>
      </c>
      <c r="O310" t="s">
        <v>2711</v>
      </c>
      <c r="P310" t="s">
        <v>2713</v>
      </c>
    </row>
    <row r="311" spans="1:16">
      <c r="A311" t="s">
        <v>2716</v>
      </c>
      <c r="B311" t="s">
        <v>2717</v>
      </c>
      <c r="C311" t="s">
        <v>18</v>
      </c>
      <c r="D311" t="s">
        <v>13093</v>
      </c>
      <c r="E311">
        <v>379</v>
      </c>
      <c r="F311" s="12" t="str">
        <f t="shared" si="16"/>
        <v>yes</v>
      </c>
      <c r="G311">
        <v>1099</v>
      </c>
      <c r="H311" t="str">
        <f t="shared" si="17"/>
        <v>1001-5000</v>
      </c>
      <c r="I311" t="str">
        <f t="shared" si="18"/>
        <v>0.90+</v>
      </c>
      <c r="J311">
        <v>0.66</v>
      </c>
      <c r="K311">
        <v>4.3</v>
      </c>
      <c r="L311">
        <f t="shared" si="19"/>
        <v>3350851</v>
      </c>
      <c r="M311" s="15">
        <v>3049</v>
      </c>
      <c r="N311" t="s">
        <v>2719</v>
      </c>
      <c r="O311" t="s">
        <v>2721</v>
      </c>
      <c r="P311" t="s">
        <v>2723</v>
      </c>
    </row>
    <row r="312" spans="1:16">
      <c r="A312" t="s">
        <v>2726</v>
      </c>
      <c r="B312" t="s">
        <v>2727</v>
      </c>
      <c r="C312" t="s">
        <v>169</v>
      </c>
      <c r="D312" t="s">
        <v>13096</v>
      </c>
      <c r="E312">
        <v>16999</v>
      </c>
      <c r="F312" s="12" t="str">
        <f t="shared" si="16"/>
        <v>no</v>
      </c>
      <c r="G312">
        <v>25999</v>
      </c>
      <c r="H312" t="str">
        <f t="shared" si="17"/>
        <v>10000+</v>
      </c>
      <c r="I312" t="str">
        <f t="shared" si="18"/>
        <v>0.31-0.60</v>
      </c>
      <c r="J312">
        <v>0.35</v>
      </c>
      <c r="K312">
        <v>4.2</v>
      </c>
      <c r="L312">
        <f t="shared" si="19"/>
        <v>853807160</v>
      </c>
      <c r="M312" s="15">
        <v>32840</v>
      </c>
      <c r="N312" t="s">
        <v>171</v>
      </c>
      <c r="O312" t="s">
        <v>173</v>
      </c>
      <c r="P312" t="s">
        <v>175</v>
      </c>
    </row>
    <row r="313" spans="1:16">
      <c r="A313" t="s">
        <v>2731</v>
      </c>
      <c r="B313" t="s">
        <v>2732</v>
      </c>
      <c r="C313" t="s">
        <v>129</v>
      </c>
      <c r="D313" t="s">
        <v>13095</v>
      </c>
      <c r="E313">
        <v>699</v>
      </c>
      <c r="F313" s="12" t="str">
        <f t="shared" si="16"/>
        <v>yes</v>
      </c>
      <c r="G313">
        <v>1899</v>
      </c>
      <c r="H313" t="str">
        <f t="shared" si="17"/>
        <v>1001-5000</v>
      </c>
      <c r="I313" t="str">
        <f t="shared" si="18"/>
        <v>0.90+</v>
      </c>
      <c r="J313">
        <v>0.63</v>
      </c>
      <c r="K313">
        <v>4.4000000000000004</v>
      </c>
      <c r="L313">
        <f t="shared" si="19"/>
        <v>740610</v>
      </c>
      <c r="M313" s="15">
        <v>390</v>
      </c>
      <c r="N313" t="s">
        <v>2734</v>
      </c>
      <c r="O313" t="s">
        <v>2736</v>
      </c>
      <c r="P313" t="s">
        <v>2738</v>
      </c>
    </row>
    <row r="314" spans="1:16">
      <c r="A314" t="s">
        <v>2741</v>
      </c>
      <c r="B314" t="s">
        <v>2742</v>
      </c>
      <c r="C314" t="s">
        <v>2743</v>
      </c>
      <c r="D314" t="s">
        <v>13111</v>
      </c>
      <c r="E314">
        <v>2699</v>
      </c>
      <c r="F314" s="12" t="str">
        <f t="shared" si="16"/>
        <v>no</v>
      </c>
      <c r="G314">
        <v>3500</v>
      </c>
      <c r="H314" t="str">
        <f t="shared" si="17"/>
        <v>1001-5000</v>
      </c>
      <c r="I314" t="str">
        <f t="shared" si="18"/>
        <v>0-0.30</v>
      </c>
      <c r="J314">
        <v>0.23</v>
      </c>
      <c r="K314">
        <v>3.5</v>
      </c>
      <c r="L314">
        <f t="shared" si="19"/>
        <v>2173500</v>
      </c>
      <c r="M314" s="15">
        <v>621</v>
      </c>
      <c r="N314" t="s">
        <v>2745</v>
      </c>
      <c r="O314" t="s">
        <v>2747</v>
      </c>
      <c r="P314" t="s">
        <v>2749</v>
      </c>
    </row>
    <row r="315" spans="1:16">
      <c r="A315" t="s">
        <v>2752</v>
      </c>
      <c r="B315" t="s">
        <v>2753</v>
      </c>
      <c r="C315" t="s">
        <v>18</v>
      </c>
      <c r="D315" t="s">
        <v>13093</v>
      </c>
      <c r="E315">
        <v>129</v>
      </c>
      <c r="F315" s="12" t="str">
        <f t="shared" si="16"/>
        <v>yes</v>
      </c>
      <c r="G315">
        <v>599</v>
      </c>
      <c r="H315" t="str">
        <f t="shared" si="17"/>
        <v>501-1000</v>
      </c>
      <c r="I315" t="str">
        <f t="shared" si="18"/>
        <v>0.90+</v>
      </c>
      <c r="J315">
        <v>0.78</v>
      </c>
      <c r="K315">
        <v>4.0999999999999996</v>
      </c>
      <c r="L315">
        <f t="shared" si="19"/>
        <v>158735</v>
      </c>
      <c r="M315" s="15">
        <v>265</v>
      </c>
      <c r="N315" t="s">
        <v>2755</v>
      </c>
      <c r="O315" t="s">
        <v>2757</v>
      </c>
      <c r="P315" t="s">
        <v>2759</v>
      </c>
    </row>
    <row r="316" spans="1:16">
      <c r="A316" t="s">
        <v>2762</v>
      </c>
      <c r="B316" t="s">
        <v>2763</v>
      </c>
      <c r="C316" t="s">
        <v>18</v>
      </c>
      <c r="D316" t="s">
        <v>13093</v>
      </c>
      <c r="E316">
        <v>389</v>
      </c>
      <c r="F316" s="12" t="str">
        <f t="shared" si="16"/>
        <v>yes</v>
      </c>
      <c r="G316">
        <v>999</v>
      </c>
      <c r="H316" t="str">
        <f t="shared" si="17"/>
        <v>501-1000</v>
      </c>
      <c r="I316" t="str">
        <f t="shared" si="18"/>
        <v>0.90+</v>
      </c>
      <c r="J316">
        <v>0.61</v>
      </c>
      <c r="K316">
        <v>4.3</v>
      </c>
      <c r="L316">
        <f t="shared" si="19"/>
        <v>837162</v>
      </c>
      <c r="M316" s="15">
        <v>838</v>
      </c>
      <c r="N316" t="s">
        <v>2765</v>
      </c>
      <c r="O316" t="s">
        <v>2767</v>
      </c>
      <c r="P316" t="s">
        <v>2769</v>
      </c>
    </row>
    <row r="317" spans="1:16">
      <c r="A317" t="s">
        <v>2772</v>
      </c>
      <c r="B317" t="s">
        <v>2773</v>
      </c>
      <c r="C317" t="s">
        <v>462</v>
      </c>
      <c r="D317" t="s">
        <v>13097</v>
      </c>
      <c r="E317">
        <v>246</v>
      </c>
      <c r="F317" s="12" t="str">
        <f t="shared" si="16"/>
        <v>yes</v>
      </c>
      <c r="G317">
        <v>600</v>
      </c>
      <c r="H317" t="str">
        <f t="shared" si="17"/>
        <v>501-1000</v>
      </c>
      <c r="I317" t="str">
        <f t="shared" si="18"/>
        <v>0.31-0.60</v>
      </c>
      <c r="J317">
        <v>0.59</v>
      </c>
      <c r="K317">
        <v>4.2</v>
      </c>
      <c r="L317">
        <f t="shared" si="19"/>
        <v>85800</v>
      </c>
      <c r="M317" s="15">
        <v>143</v>
      </c>
      <c r="N317" t="s">
        <v>2775</v>
      </c>
      <c r="O317" t="s">
        <v>2777</v>
      </c>
      <c r="P317" t="s">
        <v>2779</v>
      </c>
    </row>
    <row r="318" spans="1:16">
      <c r="A318" t="s">
        <v>2782</v>
      </c>
      <c r="B318" t="s">
        <v>2783</v>
      </c>
      <c r="C318" t="s">
        <v>18</v>
      </c>
      <c r="D318" t="s">
        <v>13093</v>
      </c>
      <c r="E318">
        <v>299</v>
      </c>
      <c r="F318" s="12" t="str">
        <f t="shared" si="16"/>
        <v>yes</v>
      </c>
      <c r="G318">
        <v>799</v>
      </c>
      <c r="H318" t="str">
        <f t="shared" si="17"/>
        <v>501-1000</v>
      </c>
      <c r="I318" t="str">
        <f t="shared" si="18"/>
        <v>0.90+</v>
      </c>
      <c r="J318">
        <v>0.63</v>
      </c>
      <c r="K318">
        <v>4</v>
      </c>
      <c r="L318">
        <f t="shared" si="19"/>
        <v>120649</v>
      </c>
      <c r="M318" s="15">
        <v>151</v>
      </c>
      <c r="N318" t="s">
        <v>2785</v>
      </c>
      <c r="O318" t="s">
        <v>2787</v>
      </c>
      <c r="P318" t="s">
        <v>2789</v>
      </c>
    </row>
    <row r="319" spans="1:16">
      <c r="A319" t="s">
        <v>2792</v>
      </c>
      <c r="B319" t="s">
        <v>2793</v>
      </c>
      <c r="C319" t="s">
        <v>462</v>
      </c>
      <c r="D319" t="s">
        <v>13097</v>
      </c>
      <c r="E319">
        <v>247</v>
      </c>
      <c r="F319" s="12" t="str">
        <f t="shared" si="16"/>
        <v>no</v>
      </c>
      <c r="G319">
        <v>399</v>
      </c>
      <c r="H319" t="str">
        <f t="shared" si="17"/>
        <v>0-500</v>
      </c>
      <c r="I319" t="str">
        <f t="shared" si="18"/>
        <v>0.31-0.60</v>
      </c>
      <c r="J319">
        <v>0.38</v>
      </c>
      <c r="K319">
        <v>3.9</v>
      </c>
      <c r="L319">
        <f t="shared" si="19"/>
        <v>79800</v>
      </c>
      <c r="M319" s="15">
        <v>200</v>
      </c>
      <c r="N319" t="s">
        <v>2795</v>
      </c>
      <c r="O319" t="s">
        <v>2797</v>
      </c>
      <c r="P319" t="s">
        <v>13036</v>
      </c>
    </row>
    <row r="320" spans="1:16">
      <c r="A320" t="s">
        <v>2801</v>
      </c>
      <c r="B320" t="s">
        <v>2802</v>
      </c>
      <c r="C320" t="s">
        <v>462</v>
      </c>
      <c r="D320" t="s">
        <v>13097</v>
      </c>
      <c r="E320">
        <v>1369</v>
      </c>
      <c r="F320" s="12" t="str">
        <f t="shared" si="16"/>
        <v>yes</v>
      </c>
      <c r="G320">
        <v>2999</v>
      </c>
      <c r="H320" t="str">
        <f t="shared" si="17"/>
        <v>1001-5000</v>
      </c>
      <c r="I320" t="str">
        <f t="shared" si="18"/>
        <v>0.31-0.60</v>
      </c>
      <c r="J320">
        <v>0.54</v>
      </c>
      <c r="K320">
        <v>3.3</v>
      </c>
      <c r="L320">
        <f t="shared" si="19"/>
        <v>680773</v>
      </c>
      <c r="M320" s="15">
        <v>227</v>
      </c>
      <c r="N320" t="s">
        <v>2804</v>
      </c>
      <c r="O320" t="s">
        <v>2806</v>
      </c>
      <c r="P320" t="s">
        <v>2808</v>
      </c>
    </row>
    <row r="321" spans="1:16">
      <c r="A321" t="s">
        <v>2811</v>
      </c>
      <c r="B321" t="s">
        <v>2812</v>
      </c>
      <c r="C321" t="s">
        <v>462</v>
      </c>
      <c r="D321" t="s">
        <v>13097</v>
      </c>
      <c r="E321">
        <v>199</v>
      </c>
      <c r="F321" s="12" t="str">
        <f t="shared" si="16"/>
        <v>yes</v>
      </c>
      <c r="G321">
        <v>499</v>
      </c>
      <c r="H321" t="str">
        <f t="shared" si="17"/>
        <v>0-500</v>
      </c>
      <c r="I321" t="str">
        <f t="shared" si="18"/>
        <v>0.31-0.60</v>
      </c>
      <c r="J321">
        <v>0.6</v>
      </c>
      <c r="K321">
        <v>3.8</v>
      </c>
      <c r="L321">
        <f t="shared" si="19"/>
        <v>268462</v>
      </c>
      <c r="M321" s="15">
        <v>538</v>
      </c>
      <c r="N321" t="s">
        <v>2814</v>
      </c>
      <c r="O321" t="s">
        <v>2816</v>
      </c>
      <c r="P321" t="s">
        <v>2818</v>
      </c>
    </row>
    <row r="322" spans="1:16">
      <c r="A322" t="s">
        <v>2821</v>
      </c>
      <c r="B322" t="s">
        <v>2822</v>
      </c>
      <c r="C322" t="s">
        <v>129</v>
      </c>
      <c r="D322" t="s">
        <v>13095</v>
      </c>
      <c r="E322">
        <v>299</v>
      </c>
      <c r="F322" s="12" t="str">
        <f t="shared" ref="F322:F385" si="20">IF(J322 &gt; 0.5, "yes","no")</f>
        <v>no</v>
      </c>
      <c r="G322">
        <v>599</v>
      </c>
      <c r="H322" t="str">
        <f t="shared" ref="H322:H385" si="21">IF(G322&lt;=500,"0-500",IF(G322&lt;=1000,"501-1000",IF(G322&lt;=5000,"1001-5000",IF(G322&lt;=10000,"5001-10001","10000+"))))</f>
        <v>501-1000</v>
      </c>
      <c r="I322" t="str">
        <f t="shared" ref="I322:I385" si="22">IF(J322&lt;=0.3,"0-0.30",IF(J322&lt;=0.6,"0.31-0.60",IF(J322&lt;=0.09,"0.61-0.90","0.90+")))</f>
        <v>0.31-0.60</v>
      </c>
      <c r="J322">
        <v>0.5</v>
      </c>
      <c r="K322">
        <v>4</v>
      </c>
      <c r="L322">
        <f t="shared" ref="L322:L385" si="23">G322*M322</f>
        <v>102429</v>
      </c>
      <c r="M322" s="15">
        <v>171</v>
      </c>
      <c r="N322" t="s">
        <v>2824</v>
      </c>
      <c r="O322" t="s">
        <v>2826</v>
      </c>
      <c r="P322" t="s">
        <v>2828</v>
      </c>
    </row>
    <row r="323" spans="1:16">
      <c r="A323" t="s">
        <v>2831</v>
      </c>
      <c r="B323" t="s">
        <v>2832</v>
      </c>
      <c r="C323" t="s">
        <v>169</v>
      </c>
      <c r="D323" t="s">
        <v>13096</v>
      </c>
      <c r="E323">
        <v>14999</v>
      </c>
      <c r="F323" s="12" t="str">
        <f t="shared" si="20"/>
        <v>no</v>
      </c>
      <c r="G323">
        <v>14999</v>
      </c>
      <c r="H323" t="str">
        <f t="shared" si="21"/>
        <v>10000+</v>
      </c>
      <c r="I323" t="str">
        <f t="shared" si="22"/>
        <v>0-0.30</v>
      </c>
      <c r="J323">
        <v>0</v>
      </c>
      <c r="K323">
        <v>4.3</v>
      </c>
      <c r="L323">
        <f t="shared" si="23"/>
        <v>412592492</v>
      </c>
      <c r="M323" s="15">
        <v>27508</v>
      </c>
      <c r="N323" t="s">
        <v>2834</v>
      </c>
      <c r="O323" t="s">
        <v>2836</v>
      </c>
      <c r="P323" t="s">
        <v>2838</v>
      </c>
    </row>
    <row r="324" spans="1:16">
      <c r="A324" t="s">
        <v>2841</v>
      </c>
      <c r="B324" t="s">
        <v>2842</v>
      </c>
      <c r="C324" t="s">
        <v>18</v>
      </c>
      <c r="D324" t="s">
        <v>13093</v>
      </c>
      <c r="E324">
        <v>299</v>
      </c>
      <c r="F324" s="12" t="str">
        <f t="shared" si="20"/>
        <v>yes</v>
      </c>
      <c r="G324">
        <v>699</v>
      </c>
      <c r="H324" t="str">
        <f t="shared" si="21"/>
        <v>501-1000</v>
      </c>
      <c r="I324" t="str">
        <f t="shared" si="22"/>
        <v>0.31-0.60</v>
      </c>
      <c r="J324">
        <v>0.56999999999999995</v>
      </c>
      <c r="K324">
        <v>3.9</v>
      </c>
      <c r="L324">
        <f t="shared" si="23"/>
        <v>1016346</v>
      </c>
      <c r="M324" s="15">
        <v>1454</v>
      </c>
      <c r="N324" t="s">
        <v>2844</v>
      </c>
      <c r="O324" t="s">
        <v>2846</v>
      </c>
      <c r="P324" t="s">
        <v>2848</v>
      </c>
    </row>
    <row r="325" spans="1:16">
      <c r="A325" t="s">
        <v>2851</v>
      </c>
      <c r="B325" t="s">
        <v>2852</v>
      </c>
      <c r="C325" t="s">
        <v>169</v>
      </c>
      <c r="D325" t="s">
        <v>13096</v>
      </c>
      <c r="E325">
        <v>24990</v>
      </c>
      <c r="F325" s="12" t="str">
        <f t="shared" si="20"/>
        <v>yes</v>
      </c>
      <c r="G325">
        <v>51990</v>
      </c>
      <c r="H325" t="str">
        <f t="shared" si="21"/>
        <v>10000+</v>
      </c>
      <c r="I325" t="str">
        <f t="shared" si="22"/>
        <v>0.31-0.60</v>
      </c>
      <c r="J325">
        <v>0.52</v>
      </c>
      <c r="K325">
        <v>4.2</v>
      </c>
      <c r="L325">
        <f t="shared" si="23"/>
        <v>153422490</v>
      </c>
      <c r="M325" s="15">
        <v>2951</v>
      </c>
      <c r="N325" t="s">
        <v>2854</v>
      </c>
      <c r="O325" t="s">
        <v>2856</v>
      </c>
      <c r="P325" t="s">
        <v>2858</v>
      </c>
    </row>
    <row r="326" spans="1:16">
      <c r="A326" t="s">
        <v>2861</v>
      </c>
      <c r="B326" t="s">
        <v>2862</v>
      </c>
      <c r="C326" t="s">
        <v>18</v>
      </c>
      <c r="D326" t="s">
        <v>13093</v>
      </c>
      <c r="E326">
        <v>249</v>
      </c>
      <c r="F326" s="12" t="str">
        <f t="shared" si="20"/>
        <v>yes</v>
      </c>
      <c r="G326">
        <v>999</v>
      </c>
      <c r="H326" t="str">
        <f t="shared" si="21"/>
        <v>501-1000</v>
      </c>
      <c r="I326" t="str">
        <f t="shared" si="22"/>
        <v>0.90+</v>
      </c>
      <c r="J326">
        <v>0.75</v>
      </c>
      <c r="K326">
        <v>5</v>
      </c>
      <c r="L326">
        <f t="shared" si="23"/>
        <v>0</v>
      </c>
      <c r="N326" t="s">
        <v>2864</v>
      </c>
      <c r="O326" t="s">
        <v>2866</v>
      </c>
      <c r="P326" t="s">
        <v>2868</v>
      </c>
    </row>
    <row r="327" spans="1:16">
      <c r="A327" t="s">
        <v>2871</v>
      </c>
      <c r="B327" t="s">
        <v>2872</v>
      </c>
      <c r="C327" t="s">
        <v>169</v>
      </c>
      <c r="D327" t="s">
        <v>13096</v>
      </c>
      <c r="E327">
        <v>61999</v>
      </c>
      <c r="F327" s="12" t="str">
        <f t="shared" si="20"/>
        <v>no</v>
      </c>
      <c r="G327">
        <v>69999</v>
      </c>
      <c r="H327" t="str">
        <f t="shared" si="21"/>
        <v>10000+</v>
      </c>
      <c r="I327" t="str">
        <f t="shared" si="22"/>
        <v>0-0.30</v>
      </c>
      <c r="J327">
        <v>0.11</v>
      </c>
      <c r="K327">
        <v>4.0999999999999996</v>
      </c>
      <c r="L327">
        <f t="shared" si="23"/>
        <v>472703247</v>
      </c>
      <c r="M327" s="15">
        <v>6753</v>
      </c>
      <c r="N327" t="s">
        <v>1911</v>
      </c>
      <c r="O327" t="s">
        <v>1913</v>
      </c>
      <c r="P327" t="s">
        <v>1915</v>
      </c>
    </row>
    <row r="328" spans="1:16">
      <c r="A328" t="s">
        <v>2876</v>
      </c>
      <c r="B328" t="s">
        <v>2877</v>
      </c>
      <c r="C328" t="s">
        <v>169</v>
      </c>
      <c r="D328" t="s">
        <v>13096</v>
      </c>
      <c r="E328">
        <v>24499</v>
      </c>
      <c r="F328" s="12" t="str">
        <f t="shared" si="20"/>
        <v>yes</v>
      </c>
      <c r="G328">
        <v>50000</v>
      </c>
      <c r="H328" t="str">
        <f t="shared" si="21"/>
        <v>10000+</v>
      </c>
      <c r="I328" t="str">
        <f t="shared" si="22"/>
        <v>0.31-0.60</v>
      </c>
      <c r="J328">
        <v>0.51</v>
      </c>
      <c r="K328">
        <v>3.9</v>
      </c>
      <c r="L328">
        <f t="shared" si="23"/>
        <v>175900000</v>
      </c>
      <c r="M328" s="15">
        <v>3518</v>
      </c>
      <c r="N328" t="s">
        <v>2879</v>
      </c>
      <c r="O328" t="s">
        <v>2881</v>
      </c>
      <c r="P328" t="s">
        <v>2883</v>
      </c>
    </row>
    <row r="329" spans="1:16">
      <c r="A329" t="s">
        <v>2886</v>
      </c>
      <c r="B329" t="s">
        <v>2887</v>
      </c>
      <c r="C329" t="s">
        <v>169</v>
      </c>
      <c r="D329" t="s">
        <v>13096</v>
      </c>
      <c r="E329">
        <v>10499</v>
      </c>
      <c r="F329" s="12" t="str">
        <f t="shared" si="20"/>
        <v>no</v>
      </c>
      <c r="G329">
        <v>19499</v>
      </c>
      <c r="H329" t="str">
        <f t="shared" si="21"/>
        <v>10000+</v>
      </c>
      <c r="I329" t="str">
        <f t="shared" si="22"/>
        <v>0.31-0.60</v>
      </c>
      <c r="J329">
        <v>0.46</v>
      </c>
      <c r="K329">
        <v>4.2</v>
      </c>
      <c r="L329">
        <f t="shared" si="23"/>
        <v>29443490</v>
      </c>
      <c r="M329" s="15">
        <v>1510</v>
      </c>
      <c r="N329" t="s">
        <v>2689</v>
      </c>
      <c r="O329" t="s">
        <v>2691</v>
      </c>
      <c r="P329" t="s">
        <v>2693</v>
      </c>
    </row>
    <row r="330" spans="1:16">
      <c r="A330" t="s">
        <v>2891</v>
      </c>
      <c r="B330" t="s">
        <v>2892</v>
      </c>
      <c r="C330" t="s">
        <v>18</v>
      </c>
      <c r="D330" t="s">
        <v>13093</v>
      </c>
      <c r="E330">
        <v>349</v>
      </c>
      <c r="F330" s="12" t="str">
        <f t="shared" si="20"/>
        <v>yes</v>
      </c>
      <c r="G330">
        <v>999</v>
      </c>
      <c r="H330" t="str">
        <f t="shared" si="21"/>
        <v>501-1000</v>
      </c>
      <c r="I330" t="str">
        <f t="shared" si="22"/>
        <v>0.90+</v>
      </c>
      <c r="J330">
        <v>0.65</v>
      </c>
      <c r="K330">
        <v>4.3</v>
      </c>
      <c r="L330">
        <f t="shared" si="23"/>
        <v>837162</v>
      </c>
      <c r="M330" s="15">
        <v>838</v>
      </c>
      <c r="N330" t="s">
        <v>2765</v>
      </c>
      <c r="O330" t="s">
        <v>2767</v>
      </c>
      <c r="P330" t="s">
        <v>2769</v>
      </c>
    </row>
    <row r="331" spans="1:16">
      <c r="A331" t="s">
        <v>2896</v>
      </c>
      <c r="B331" t="s">
        <v>2897</v>
      </c>
      <c r="C331" t="s">
        <v>462</v>
      </c>
      <c r="D331" t="s">
        <v>13097</v>
      </c>
      <c r="E331">
        <v>197</v>
      </c>
      <c r="F331" s="12" t="str">
        <f t="shared" si="20"/>
        <v>yes</v>
      </c>
      <c r="G331">
        <v>499</v>
      </c>
      <c r="H331" t="str">
        <f t="shared" si="21"/>
        <v>0-500</v>
      </c>
      <c r="I331" t="str">
        <f t="shared" si="22"/>
        <v>0.90+</v>
      </c>
      <c r="J331">
        <v>0.61</v>
      </c>
      <c r="K331">
        <v>3.8</v>
      </c>
      <c r="L331">
        <f t="shared" si="23"/>
        <v>67864</v>
      </c>
      <c r="M331" s="15">
        <v>136</v>
      </c>
      <c r="N331" t="s">
        <v>2899</v>
      </c>
      <c r="O331" t="s">
        <v>2901</v>
      </c>
      <c r="P331" t="s">
        <v>2903</v>
      </c>
    </row>
    <row r="332" spans="1:16">
      <c r="A332" t="s">
        <v>2906</v>
      </c>
      <c r="B332" t="s">
        <v>2907</v>
      </c>
      <c r="C332" t="s">
        <v>1985</v>
      </c>
      <c r="D332" t="s">
        <v>13105</v>
      </c>
      <c r="E332">
        <v>1299</v>
      </c>
      <c r="F332" s="12" t="str">
        <f t="shared" si="20"/>
        <v>no</v>
      </c>
      <c r="G332">
        <v>2499</v>
      </c>
      <c r="H332" t="str">
        <f t="shared" si="21"/>
        <v>1001-5000</v>
      </c>
      <c r="I332" t="str">
        <f t="shared" si="22"/>
        <v>0.31-0.60</v>
      </c>
      <c r="J332">
        <v>0.48</v>
      </c>
      <c r="K332">
        <v>4.3</v>
      </c>
      <c r="L332">
        <f t="shared" si="23"/>
        <v>752199</v>
      </c>
      <c r="M332" s="15">
        <v>301</v>
      </c>
      <c r="N332" t="s">
        <v>2909</v>
      </c>
      <c r="O332" t="s">
        <v>2911</v>
      </c>
      <c r="P332" t="s">
        <v>2913</v>
      </c>
    </row>
    <row r="333" spans="1:16">
      <c r="A333" t="s">
        <v>2916</v>
      </c>
      <c r="B333" t="s">
        <v>2917</v>
      </c>
      <c r="C333" t="s">
        <v>18</v>
      </c>
      <c r="D333" t="s">
        <v>13093</v>
      </c>
      <c r="E333">
        <v>1519</v>
      </c>
      <c r="F333" s="12" t="str">
        <f t="shared" si="20"/>
        <v>no</v>
      </c>
      <c r="G333">
        <v>1899</v>
      </c>
      <c r="H333" t="str">
        <f t="shared" si="21"/>
        <v>1001-5000</v>
      </c>
      <c r="I333" t="str">
        <f t="shared" si="22"/>
        <v>0-0.30</v>
      </c>
      <c r="J333">
        <v>0.2</v>
      </c>
      <c r="K333">
        <v>4.4000000000000004</v>
      </c>
      <c r="L333">
        <f t="shared" si="23"/>
        <v>37529937</v>
      </c>
      <c r="M333" s="15">
        <v>19763</v>
      </c>
      <c r="N333" t="s">
        <v>2919</v>
      </c>
      <c r="O333" t="s">
        <v>2921</v>
      </c>
      <c r="P333" t="s">
        <v>2923</v>
      </c>
    </row>
    <row r="334" spans="1:16">
      <c r="A334" t="s">
        <v>2926</v>
      </c>
      <c r="B334" t="s">
        <v>2927</v>
      </c>
      <c r="C334" t="s">
        <v>169</v>
      </c>
      <c r="D334" t="s">
        <v>13096</v>
      </c>
      <c r="E334">
        <v>46999</v>
      </c>
      <c r="F334" s="12" t="str">
        <f t="shared" si="20"/>
        <v>no</v>
      </c>
      <c r="G334">
        <v>69999</v>
      </c>
      <c r="H334" t="str">
        <f t="shared" si="21"/>
        <v>10000+</v>
      </c>
      <c r="I334" t="str">
        <f t="shared" si="22"/>
        <v>0.31-0.60</v>
      </c>
      <c r="J334">
        <v>0.33</v>
      </c>
      <c r="K334">
        <v>4.3</v>
      </c>
      <c r="L334">
        <f t="shared" si="23"/>
        <v>1487618748</v>
      </c>
      <c r="M334" s="15">
        <v>21252</v>
      </c>
      <c r="N334" t="s">
        <v>2929</v>
      </c>
      <c r="O334" t="s">
        <v>2931</v>
      </c>
      <c r="P334" t="s">
        <v>2933</v>
      </c>
    </row>
    <row r="335" spans="1:16">
      <c r="A335" t="s">
        <v>2936</v>
      </c>
      <c r="B335" t="s">
        <v>2937</v>
      </c>
      <c r="C335" t="s">
        <v>18</v>
      </c>
      <c r="D335" t="s">
        <v>13093</v>
      </c>
      <c r="E335">
        <v>299</v>
      </c>
      <c r="F335" s="12" t="str">
        <f t="shared" si="20"/>
        <v>yes</v>
      </c>
      <c r="G335">
        <v>799</v>
      </c>
      <c r="H335" t="str">
        <f t="shared" si="21"/>
        <v>501-1000</v>
      </c>
      <c r="I335" t="str">
        <f t="shared" si="22"/>
        <v>0.90+</v>
      </c>
      <c r="J335">
        <v>0.63</v>
      </c>
      <c r="K335">
        <v>4.3</v>
      </c>
      <c r="L335">
        <f t="shared" si="23"/>
        <v>1519698</v>
      </c>
      <c r="M335" s="15">
        <v>1902</v>
      </c>
      <c r="N335" t="s">
        <v>2939</v>
      </c>
      <c r="O335" t="s">
        <v>2941</v>
      </c>
      <c r="P335" t="s">
        <v>2943</v>
      </c>
    </row>
    <row r="336" spans="1:16">
      <c r="A336" t="s">
        <v>2946</v>
      </c>
      <c r="B336" t="s">
        <v>2947</v>
      </c>
      <c r="C336" t="s">
        <v>2948</v>
      </c>
      <c r="D336" t="s">
        <v>13112</v>
      </c>
      <c r="E336">
        <v>1799</v>
      </c>
      <c r="F336" s="12" t="str">
        <f t="shared" si="20"/>
        <v>yes</v>
      </c>
      <c r="G336">
        <v>19999</v>
      </c>
      <c r="H336" t="str">
        <f t="shared" si="21"/>
        <v>10000+</v>
      </c>
      <c r="I336" t="str">
        <f t="shared" si="22"/>
        <v>0.90+</v>
      </c>
      <c r="J336">
        <v>0.91</v>
      </c>
      <c r="K336">
        <v>4.2</v>
      </c>
      <c r="L336">
        <f t="shared" si="23"/>
        <v>278726063</v>
      </c>
      <c r="M336" s="15">
        <v>13937</v>
      </c>
      <c r="N336" t="s">
        <v>2950</v>
      </c>
      <c r="O336" t="s">
        <v>2952</v>
      </c>
      <c r="P336" t="s">
        <v>2954</v>
      </c>
    </row>
    <row r="337" spans="1:16">
      <c r="A337" t="s">
        <v>2957</v>
      </c>
      <c r="B337" t="s">
        <v>2958</v>
      </c>
      <c r="C337" t="s">
        <v>2948</v>
      </c>
      <c r="D337" t="s">
        <v>13112</v>
      </c>
      <c r="E337">
        <v>1998</v>
      </c>
      <c r="F337" s="12" t="str">
        <f t="shared" si="20"/>
        <v>yes</v>
      </c>
      <c r="G337">
        <v>9999</v>
      </c>
      <c r="H337" t="str">
        <f t="shared" si="21"/>
        <v>5001-10001</v>
      </c>
      <c r="I337" t="str">
        <f t="shared" si="22"/>
        <v>0.90+</v>
      </c>
      <c r="J337">
        <v>0.8</v>
      </c>
      <c r="K337">
        <v>4.3</v>
      </c>
      <c r="L337">
        <f t="shared" si="23"/>
        <v>276932304</v>
      </c>
      <c r="M337" s="15">
        <v>27696</v>
      </c>
      <c r="N337" t="s">
        <v>2960</v>
      </c>
      <c r="O337" t="s">
        <v>2962</v>
      </c>
      <c r="P337" t="s">
        <v>2964</v>
      </c>
    </row>
    <row r="338" spans="1:16">
      <c r="A338" t="s">
        <v>2967</v>
      </c>
      <c r="B338" t="s">
        <v>2968</v>
      </c>
      <c r="C338" t="s">
        <v>2948</v>
      </c>
      <c r="D338" t="s">
        <v>13112</v>
      </c>
      <c r="E338">
        <v>1999</v>
      </c>
      <c r="F338" s="12" t="str">
        <f t="shared" si="20"/>
        <v>yes</v>
      </c>
      <c r="G338">
        <v>7990</v>
      </c>
      <c r="H338" t="str">
        <f t="shared" si="21"/>
        <v>5001-10001</v>
      </c>
      <c r="I338" t="str">
        <f t="shared" si="22"/>
        <v>0.90+</v>
      </c>
      <c r="J338">
        <v>0.75</v>
      </c>
      <c r="K338">
        <v>3.8</v>
      </c>
      <c r="L338">
        <f t="shared" si="23"/>
        <v>142469690</v>
      </c>
      <c r="M338" s="15">
        <v>17831</v>
      </c>
      <c r="N338" t="s">
        <v>2970</v>
      </c>
      <c r="O338" t="s">
        <v>2972</v>
      </c>
      <c r="P338" t="s">
        <v>2974</v>
      </c>
    </row>
    <row r="339" spans="1:16">
      <c r="A339" t="s">
        <v>2977</v>
      </c>
      <c r="B339" t="s">
        <v>2978</v>
      </c>
      <c r="C339" t="s">
        <v>2979</v>
      </c>
      <c r="D339" t="s">
        <v>13113</v>
      </c>
      <c r="E339">
        <v>2049</v>
      </c>
      <c r="F339" s="12" t="str">
        <f t="shared" si="20"/>
        <v>no</v>
      </c>
      <c r="G339">
        <v>2199</v>
      </c>
      <c r="H339" t="str">
        <f t="shared" si="21"/>
        <v>1001-5000</v>
      </c>
      <c r="I339" t="str">
        <f t="shared" si="22"/>
        <v>0-0.30</v>
      </c>
      <c r="J339">
        <v>7.0000000000000007E-2</v>
      </c>
      <c r="K339">
        <v>4.3</v>
      </c>
      <c r="L339">
        <f t="shared" si="23"/>
        <v>393427488</v>
      </c>
      <c r="M339" s="15">
        <v>178912</v>
      </c>
      <c r="N339" t="s">
        <v>2981</v>
      </c>
      <c r="O339" t="s">
        <v>2983</v>
      </c>
      <c r="P339" t="s">
        <v>2985</v>
      </c>
    </row>
    <row r="340" spans="1:16">
      <c r="A340" t="s">
        <v>2988</v>
      </c>
      <c r="B340" t="s">
        <v>2989</v>
      </c>
      <c r="C340" t="s">
        <v>2990</v>
      </c>
      <c r="D340" t="s">
        <v>13114</v>
      </c>
      <c r="E340">
        <v>6499</v>
      </c>
      <c r="F340" s="12" t="str">
        <f t="shared" si="20"/>
        <v>no</v>
      </c>
      <c r="G340">
        <v>8999</v>
      </c>
      <c r="H340" t="str">
        <f t="shared" si="21"/>
        <v>5001-10001</v>
      </c>
      <c r="I340" t="str">
        <f t="shared" si="22"/>
        <v>0-0.30</v>
      </c>
      <c r="J340">
        <v>0.28000000000000003</v>
      </c>
      <c r="K340">
        <v>4</v>
      </c>
      <c r="L340">
        <f t="shared" si="23"/>
        <v>70255193</v>
      </c>
      <c r="M340" s="15">
        <v>7807</v>
      </c>
      <c r="N340" t="s">
        <v>2992</v>
      </c>
      <c r="O340" t="s">
        <v>2994</v>
      </c>
      <c r="P340" t="s">
        <v>2996</v>
      </c>
    </row>
    <row r="341" spans="1:16">
      <c r="A341" t="s">
        <v>2999</v>
      </c>
      <c r="B341" t="s">
        <v>3000</v>
      </c>
      <c r="C341" t="s">
        <v>2990</v>
      </c>
      <c r="D341" t="s">
        <v>13114</v>
      </c>
      <c r="E341">
        <v>28999</v>
      </c>
      <c r="F341" s="12" t="str">
        <f t="shared" si="20"/>
        <v>no</v>
      </c>
      <c r="G341">
        <v>28999</v>
      </c>
      <c r="H341" t="str">
        <f t="shared" si="21"/>
        <v>10000+</v>
      </c>
      <c r="I341" t="str">
        <f t="shared" si="22"/>
        <v>0-0.30</v>
      </c>
      <c r="J341">
        <v>0</v>
      </c>
      <c r="K341">
        <v>4.3</v>
      </c>
      <c r="L341">
        <f t="shared" si="23"/>
        <v>505017585</v>
      </c>
      <c r="M341" s="15">
        <v>17415</v>
      </c>
      <c r="N341" t="s">
        <v>3002</v>
      </c>
      <c r="O341" t="s">
        <v>3004</v>
      </c>
      <c r="P341" t="s">
        <v>3006</v>
      </c>
    </row>
    <row r="342" spans="1:16">
      <c r="A342" t="s">
        <v>3009</v>
      </c>
      <c r="B342" t="s">
        <v>3010</v>
      </c>
      <c r="C342" t="s">
        <v>2990</v>
      </c>
      <c r="D342" t="s">
        <v>13114</v>
      </c>
      <c r="E342">
        <v>28999</v>
      </c>
      <c r="F342" s="12" t="str">
        <f t="shared" si="20"/>
        <v>no</v>
      </c>
      <c r="G342">
        <v>28999</v>
      </c>
      <c r="H342" t="str">
        <f t="shared" si="21"/>
        <v>10000+</v>
      </c>
      <c r="I342" t="str">
        <f t="shared" si="22"/>
        <v>0-0.30</v>
      </c>
      <c r="J342">
        <v>0</v>
      </c>
      <c r="K342">
        <v>4.3</v>
      </c>
      <c r="L342">
        <f t="shared" si="23"/>
        <v>505017585</v>
      </c>
      <c r="M342" s="15">
        <v>17415</v>
      </c>
      <c r="N342" t="s">
        <v>3002</v>
      </c>
      <c r="O342" t="s">
        <v>3004</v>
      </c>
      <c r="P342" t="s">
        <v>3006</v>
      </c>
    </row>
    <row r="343" spans="1:16">
      <c r="A343" t="s">
        <v>3014</v>
      </c>
      <c r="B343" t="s">
        <v>3015</v>
      </c>
      <c r="C343" t="s">
        <v>2990</v>
      </c>
      <c r="D343" t="s">
        <v>13114</v>
      </c>
      <c r="E343">
        <v>6499</v>
      </c>
      <c r="F343" s="12" t="str">
        <f t="shared" si="20"/>
        <v>no</v>
      </c>
      <c r="G343">
        <v>8999</v>
      </c>
      <c r="H343" t="str">
        <f t="shared" si="21"/>
        <v>5001-10001</v>
      </c>
      <c r="I343" t="str">
        <f t="shared" si="22"/>
        <v>0-0.30</v>
      </c>
      <c r="J343">
        <v>0.28000000000000003</v>
      </c>
      <c r="K343">
        <v>4</v>
      </c>
      <c r="L343">
        <f t="shared" si="23"/>
        <v>70255193</v>
      </c>
      <c r="M343" s="15">
        <v>7807</v>
      </c>
      <c r="N343" t="s">
        <v>2992</v>
      </c>
      <c r="O343" t="s">
        <v>2994</v>
      </c>
      <c r="P343" t="s">
        <v>2996</v>
      </c>
    </row>
    <row r="344" spans="1:16">
      <c r="A344" t="s">
        <v>3018</v>
      </c>
      <c r="B344" t="s">
        <v>3019</v>
      </c>
      <c r="C344" t="s">
        <v>2990</v>
      </c>
      <c r="D344" t="s">
        <v>13114</v>
      </c>
      <c r="E344">
        <v>6499</v>
      </c>
      <c r="F344" s="12" t="str">
        <f t="shared" si="20"/>
        <v>no</v>
      </c>
      <c r="G344">
        <v>8999</v>
      </c>
      <c r="H344" t="str">
        <f t="shared" si="21"/>
        <v>5001-10001</v>
      </c>
      <c r="I344" t="str">
        <f t="shared" si="22"/>
        <v>0-0.30</v>
      </c>
      <c r="J344">
        <v>0.28000000000000003</v>
      </c>
      <c r="K344">
        <v>4</v>
      </c>
      <c r="L344">
        <f t="shared" si="23"/>
        <v>70255193</v>
      </c>
      <c r="M344" s="15">
        <v>7807</v>
      </c>
      <c r="N344" t="s">
        <v>2992</v>
      </c>
      <c r="O344" t="s">
        <v>2994</v>
      </c>
      <c r="P344" t="s">
        <v>2996</v>
      </c>
    </row>
    <row r="345" spans="1:16">
      <c r="A345" t="s">
        <v>3022</v>
      </c>
      <c r="B345" t="s">
        <v>3023</v>
      </c>
      <c r="C345" t="s">
        <v>3024</v>
      </c>
      <c r="D345" t="s">
        <v>13115</v>
      </c>
      <c r="E345">
        <v>569</v>
      </c>
      <c r="F345" s="12" t="str">
        <f t="shared" si="20"/>
        <v>no</v>
      </c>
      <c r="G345">
        <v>1000</v>
      </c>
      <c r="H345" t="str">
        <f t="shared" si="21"/>
        <v>501-1000</v>
      </c>
      <c r="I345" t="str">
        <f t="shared" si="22"/>
        <v>0.31-0.60</v>
      </c>
      <c r="J345">
        <v>0.43</v>
      </c>
      <c r="K345">
        <v>4.4000000000000004</v>
      </c>
      <c r="L345">
        <f t="shared" si="23"/>
        <v>67259000</v>
      </c>
      <c r="M345" s="15">
        <v>67259</v>
      </c>
      <c r="N345" t="s">
        <v>3026</v>
      </c>
      <c r="O345" t="s">
        <v>3028</v>
      </c>
      <c r="P345" t="s">
        <v>3030</v>
      </c>
    </row>
    <row r="346" spans="1:16">
      <c r="A346" t="s">
        <v>3033</v>
      </c>
      <c r="B346" t="s">
        <v>3034</v>
      </c>
      <c r="C346" t="s">
        <v>2948</v>
      </c>
      <c r="D346" t="s">
        <v>13112</v>
      </c>
      <c r="E346">
        <v>1898</v>
      </c>
      <c r="F346" s="12" t="str">
        <f t="shared" si="20"/>
        <v>yes</v>
      </c>
      <c r="G346">
        <v>4999</v>
      </c>
      <c r="H346" t="str">
        <f t="shared" si="21"/>
        <v>1001-5000</v>
      </c>
      <c r="I346" t="str">
        <f t="shared" si="22"/>
        <v>0.90+</v>
      </c>
      <c r="J346">
        <v>0.62</v>
      </c>
      <c r="K346">
        <v>4.0999999999999996</v>
      </c>
      <c r="L346">
        <f t="shared" si="23"/>
        <v>53434311</v>
      </c>
      <c r="M346" s="15">
        <v>10689</v>
      </c>
      <c r="N346" t="s">
        <v>3036</v>
      </c>
      <c r="O346" t="s">
        <v>3038</v>
      </c>
      <c r="P346" t="s">
        <v>3040</v>
      </c>
    </row>
    <row r="347" spans="1:16">
      <c r="A347" t="s">
        <v>3043</v>
      </c>
      <c r="B347" t="s">
        <v>3044</v>
      </c>
      <c r="C347" t="s">
        <v>3045</v>
      </c>
      <c r="D347" t="s">
        <v>13116</v>
      </c>
      <c r="E347">
        <v>1299</v>
      </c>
      <c r="F347" s="12" t="str">
        <f t="shared" si="20"/>
        <v>no</v>
      </c>
      <c r="G347">
        <v>1599</v>
      </c>
      <c r="H347" t="str">
        <f t="shared" si="21"/>
        <v>1001-5000</v>
      </c>
      <c r="I347" t="str">
        <f t="shared" si="22"/>
        <v>0-0.30</v>
      </c>
      <c r="J347">
        <v>0.19</v>
      </c>
      <c r="K347">
        <v>4</v>
      </c>
      <c r="L347">
        <f t="shared" si="23"/>
        <v>205169289</v>
      </c>
      <c r="M347" s="15">
        <v>128311</v>
      </c>
      <c r="N347" t="s">
        <v>3047</v>
      </c>
      <c r="O347" t="s">
        <v>3049</v>
      </c>
      <c r="P347" t="s">
        <v>3051</v>
      </c>
    </row>
    <row r="348" spans="1:16">
      <c r="A348" t="s">
        <v>3054</v>
      </c>
      <c r="B348" t="s">
        <v>3055</v>
      </c>
      <c r="C348" t="s">
        <v>2948</v>
      </c>
      <c r="D348" t="s">
        <v>13112</v>
      </c>
      <c r="E348">
        <v>1499</v>
      </c>
      <c r="F348" s="12" t="str">
        <f t="shared" si="20"/>
        <v>yes</v>
      </c>
      <c r="G348">
        <v>6990</v>
      </c>
      <c r="H348" t="str">
        <f t="shared" si="21"/>
        <v>5001-10001</v>
      </c>
      <c r="I348" t="str">
        <f t="shared" si="22"/>
        <v>0.90+</v>
      </c>
      <c r="J348">
        <v>0.79</v>
      </c>
      <c r="K348">
        <v>3.9</v>
      </c>
      <c r="L348">
        <f t="shared" si="23"/>
        <v>152354040</v>
      </c>
      <c r="M348" s="15">
        <v>21796</v>
      </c>
      <c r="N348" t="s">
        <v>3057</v>
      </c>
      <c r="O348" t="s">
        <v>3059</v>
      </c>
      <c r="P348" t="s">
        <v>3061</v>
      </c>
    </row>
    <row r="349" spans="1:16">
      <c r="A349" t="s">
        <v>3064</v>
      </c>
      <c r="B349" t="s">
        <v>3065</v>
      </c>
      <c r="C349" t="s">
        <v>3066</v>
      </c>
      <c r="D349" t="s">
        <v>13117</v>
      </c>
      <c r="E349">
        <v>599</v>
      </c>
      <c r="F349" s="12" t="str">
        <f t="shared" si="20"/>
        <v>no</v>
      </c>
      <c r="G349">
        <v>999</v>
      </c>
      <c r="H349" t="str">
        <f t="shared" si="21"/>
        <v>501-1000</v>
      </c>
      <c r="I349" t="str">
        <f t="shared" si="22"/>
        <v>0.31-0.60</v>
      </c>
      <c r="J349">
        <v>0.4</v>
      </c>
      <c r="K349">
        <v>4.0999999999999996</v>
      </c>
      <c r="L349">
        <f t="shared" si="23"/>
        <v>192397410</v>
      </c>
      <c r="M349" s="15">
        <v>192590</v>
      </c>
      <c r="N349" t="s">
        <v>3068</v>
      </c>
      <c r="O349" t="s">
        <v>3070</v>
      </c>
      <c r="P349" t="s">
        <v>3072</v>
      </c>
    </row>
    <row r="350" spans="1:16">
      <c r="A350" t="s">
        <v>3075</v>
      </c>
      <c r="B350" t="s">
        <v>3076</v>
      </c>
      <c r="C350" t="s">
        <v>2990</v>
      </c>
      <c r="D350" t="s">
        <v>13114</v>
      </c>
      <c r="E350">
        <v>9499</v>
      </c>
      <c r="F350" s="12" t="str">
        <f t="shared" si="20"/>
        <v>no</v>
      </c>
      <c r="G350">
        <v>11999</v>
      </c>
      <c r="H350" t="str">
        <f t="shared" si="21"/>
        <v>10000+</v>
      </c>
      <c r="I350" t="str">
        <f t="shared" si="22"/>
        <v>0-0.30</v>
      </c>
      <c r="J350">
        <v>0.21</v>
      </c>
      <c r="K350">
        <v>4.2</v>
      </c>
      <c r="L350">
        <f t="shared" si="23"/>
        <v>3407716</v>
      </c>
      <c r="M350" s="15">
        <v>284</v>
      </c>
      <c r="N350" t="s">
        <v>3078</v>
      </c>
      <c r="O350" t="s">
        <v>3080</v>
      </c>
      <c r="P350" t="s">
        <v>3082</v>
      </c>
    </row>
    <row r="351" spans="1:16">
      <c r="A351" t="s">
        <v>3085</v>
      </c>
      <c r="B351" t="s">
        <v>3086</v>
      </c>
      <c r="C351" t="s">
        <v>3066</v>
      </c>
      <c r="D351" t="s">
        <v>13117</v>
      </c>
      <c r="E351">
        <v>599</v>
      </c>
      <c r="F351" s="12" t="str">
        <f t="shared" si="20"/>
        <v>yes</v>
      </c>
      <c r="G351">
        <v>2499</v>
      </c>
      <c r="H351" t="str">
        <f t="shared" si="21"/>
        <v>1001-5000</v>
      </c>
      <c r="I351" t="str">
        <f t="shared" si="22"/>
        <v>0.90+</v>
      </c>
      <c r="J351">
        <v>0.76</v>
      </c>
      <c r="K351">
        <v>3.9</v>
      </c>
      <c r="L351">
        <f t="shared" si="23"/>
        <v>145346838</v>
      </c>
      <c r="M351" s="15">
        <v>58162</v>
      </c>
      <c r="N351" t="s">
        <v>3088</v>
      </c>
      <c r="O351" t="s">
        <v>3090</v>
      </c>
      <c r="P351" t="s">
        <v>3092</v>
      </c>
    </row>
    <row r="352" spans="1:16">
      <c r="A352" t="s">
        <v>3095</v>
      </c>
      <c r="B352" t="s">
        <v>3096</v>
      </c>
      <c r="C352" t="s">
        <v>2990</v>
      </c>
      <c r="D352" t="s">
        <v>13114</v>
      </c>
      <c r="E352">
        <v>8999</v>
      </c>
      <c r="F352" s="12" t="str">
        <f t="shared" si="20"/>
        <v>no</v>
      </c>
      <c r="G352">
        <v>11999</v>
      </c>
      <c r="H352" t="str">
        <f t="shared" si="21"/>
        <v>10000+</v>
      </c>
      <c r="I352" t="str">
        <f t="shared" si="22"/>
        <v>0-0.30</v>
      </c>
      <c r="J352">
        <v>0.25</v>
      </c>
      <c r="K352">
        <v>4</v>
      </c>
      <c r="L352">
        <f t="shared" si="23"/>
        <v>153539204</v>
      </c>
      <c r="M352" s="15">
        <v>12796</v>
      </c>
      <c r="N352" t="s">
        <v>3098</v>
      </c>
      <c r="O352" t="s">
        <v>3100</v>
      </c>
      <c r="P352" t="s">
        <v>3102</v>
      </c>
    </row>
    <row r="353" spans="1:16">
      <c r="A353" t="s">
        <v>3105</v>
      </c>
      <c r="B353" t="s">
        <v>3106</v>
      </c>
      <c r="C353" t="s">
        <v>3107</v>
      </c>
      <c r="D353" t="s">
        <v>13118</v>
      </c>
      <c r="E353">
        <v>349</v>
      </c>
      <c r="F353" s="12" t="str">
        <f t="shared" si="20"/>
        <v>yes</v>
      </c>
      <c r="G353">
        <v>1299</v>
      </c>
      <c r="H353" t="str">
        <f t="shared" si="21"/>
        <v>1001-5000</v>
      </c>
      <c r="I353" t="str">
        <f t="shared" si="22"/>
        <v>0.90+</v>
      </c>
      <c r="J353">
        <v>0.73</v>
      </c>
      <c r="K353">
        <v>4</v>
      </c>
      <c r="L353">
        <f t="shared" si="23"/>
        <v>18552318</v>
      </c>
      <c r="M353" s="15">
        <v>14282</v>
      </c>
      <c r="N353" t="s">
        <v>3109</v>
      </c>
      <c r="O353" t="s">
        <v>3111</v>
      </c>
      <c r="P353" t="s">
        <v>3113</v>
      </c>
    </row>
    <row r="354" spans="1:16">
      <c r="A354" t="s">
        <v>3116</v>
      </c>
      <c r="B354" t="s">
        <v>3117</v>
      </c>
      <c r="C354" t="s">
        <v>3066</v>
      </c>
      <c r="D354" t="s">
        <v>13117</v>
      </c>
      <c r="E354">
        <v>349</v>
      </c>
      <c r="F354" s="12" t="str">
        <f t="shared" si="20"/>
        <v>yes</v>
      </c>
      <c r="G354">
        <v>999</v>
      </c>
      <c r="H354" t="str">
        <f t="shared" si="21"/>
        <v>501-1000</v>
      </c>
      <c r="I354" t="str">
        <f t="shared" si="22"/>
        <v>0.90+</v>
      </c>
      <c r="J354">
        <v>0.65</v>
      </c>
      <c r="K354">
        <v>4.0999999999999996</v>
      </c>
      <c r="L354">
        <f t="shared" si="23"/>
        <v>363349287</v>
      </c>
      <c r="M354" s="15">
        <v>363713</v>
      </c>
      <c r="N354" t="s">
        <v>3119</v>
      </c>
      <c r="O354" t="s">
        <v>3121</v>
      </c>
      <c r="P354" t="s">
        <v>3123</v>
      </c>
    </row>
    <row r="355" spans="1:16">
      <c r="A355" t="s">
        <v>3126</v>
      </c>
      <c r="B355" t="s">
        <v>3127</v>
      </c>
      <c r="C355" t="s">
        <v>3024</v>
      </c>
      <c r="D355" t="s">
        <v>13115</v>
      </c>
      <c r="E355">
        <v>959</v>
      </c>
      <c r="F355" s="12" t="str">
        <f t="shared" si="20"/>
        <v>no</v>
      </c>
      <c r="G355">
        <v>1800</v>
      </c>
      <c r="H355" t="str">
        <f t="shared" si="21"/>
        <v>1001-5000</v>
      </c>
      <c r="I355" t="str">
        <f t="shared" si="22"/>
        <v>0.31-0.60</v>
      </c>
      <c r="J355">
        <v>0.47</v>
      </c>
      <c r="K355">
        <v>4.4000000000000004</v>
      </c>
      <c r="L355">
        <f t="shared" si="23"/>
        <v>121066200</v>
      </c>
      <c r="M355" s="15">
        <v>67259</v>
      </c>
      <c r="N355" t="s">
        <v>3026</v>
      </c>
      <c r="O355" t="s">
        <v>3028</v>
      </c>
      <c r="P355" t="s">
        <v>3030</v>
      </c>
    </row>
    <row r="356" spans="1:16">
      <c r="A356" t="s">
        <v>3130</v>
      </c>
      <c r="B356" t="s">
        <v>3131</v>
      </c>
      <c r="C356" t="s">
        <v>2990</v>
      </c>
      <c r="D356" t="s">
        <v>13114</v>
      </c>
      <c r="E356">
        <v>9499</v>
      </c>
      <c r="F356" s="12" t="str">
        <f t="shared" si="20"/>
        <v>no</v>
      </c>
      <c r="G356">
        <v>11999</v>
      </c>
      <c r="H356" t="str">
        <f t="shared" si="21"/>
        <v>10000+</v>
      </c>
      <c r="I356" t="str">
        <f t="shared" si="22"/>
        <v>0-0.30</v>
      </c>
      <c r="J356">
        <v>0.21</v>
      </c>
      <c r="K356">
        <v>4.2</v>
      </c>
      <c r="L356">
        <f t="shared" si="23"/>
        <v>3407716</v>
      </c>
      <c r="M356" s="15">
        <v>284</v>
      </c>
      <c r="N356" t="s">
        <v>3078</v>
      </c>
      <c r="O356" t="s">
        <v>3080</v>
      </c>
      <c r="P356" t="s">
        <v>3082</v>
      </c>
    </row>
    <row r="357" spans="1:16">
      <c r="A357" t="s">
        <v>3134</v>
      </c>
      <c r="B357" t="s">
        <v>3135</v>
      </c>
      <c r="C357" t="s">
        <v>2979</v>
      </c>
      <c r="D357" t="s">
        <v>13113</v>
      </c>
      <c r="E357">
        <v>1499</v>
      </c>
      <c r="F357" s="12" t="str">
        <f t="shared" si="20"/>
        <v>no</v>
      </c>
      <c r="G357">
        <v>2499</v>
      </c>
      <c r="H357" t="str">
        <f t="shared" si="21"/>
        <v>1001-5000</v>
      </c>
      <c r="I357" t="str">
        <f t="shared" si="22"/>
        <v>0.31-0.60</v>
      </c>
      <c r="J357">
        <v>0.4</v>
      </c>
      <c r="K357">
        <v>4.3</v>
      </c>
      <c r="L357">
        <f t="shared" si="23"/>
        <v>39909030</v>
      </c>
      <c r="M357" s="15">
        <v>15970</v>
      </c>
      <c r="N357" t="s">
        <v>3137</v>
      </c>
      <c r="O357" t="s">
        <v>3139</v>
      </c>
      <c r="P357" t="s">
        <v>3141</v>
      </c>
    </row>
    <row r="358" spans="1:16">
      <c r="A358" t="s">
        <v>3144</v>
      </c>
      <c r="B358" t="s">
        <v>3145</v>
      </c>
      <c r="C358" t="s">
        <v>2979</v>
      </c>
      <c r="D358" t="s">
        <v>13113</v>
      </c>
      <c r="E358">
        <v>1149</v>
      </c>
      <c r="F358" s="12" t="str">
        <f t="shared" si="20"/>
        <v>no</v>
      </c>
      <c r="G358">
        <v>2199</v>
      </c>
      <c r="H358" t="str">
        <f t="shared" si="21"/>
        <v>1001-5000</v>
      </c>
      <c r="I358" t="str">
        <f t="shared" si="22"/>
        <v>0.31-0.60</v>
      </c>
      <c r="J358">
        <v>0.48</v>
      </c>
      <c r="K358">
        <v>4.3</v>
      </c>
      <c r="L358">
        <f t="shared" si="23"/>
        <v>393427488</v>
      </c>
      <c r="M358" s="15">
        <v>178912</v>
      </c>
      <c r="N358" t="s">
        <v>2981</v>
      </c>
      <c r="O358" t="s">
        <v>2983</v>
      </c>
      <c r="P358" t="s">
        <v>2985</v>
      </c>
    </row>
    <row r="359" spans="1:16">
      <c r="A359" t="s">
        <v>3149</v>
      </c>
      <c r="B359" t="s">
        <v>3150</v>
      </c>
      <c r="C359" t="s">
        <v>3151</v>
      </c>
      <c r="D359" t="s">
        <v>13119</v>
      </c>
      <c r="E359">
        <v>349</v>
      </c>
      <c r="F359" s="12" t="str">
        <f t="shared" si="20"/>
        <v>yes</v>
      </c>
      <c r="G359">
        <v>999</v>
      </c>
      <c r="H359" t="str">
        <f t="shared" si="21"/>
        <v>501-1000</v>
      </c>
      <c r="I359" t="str">
        <f t="shared" si="22"/>
        <v>0.90+</v>
      </c>
      <c r="J359">
        <v>0.65</v>
      </c>
      <c r="K359">
        <v>3.9</v>
      </c>
      <c r="L359">
        <f t="shared" si="23"/>
        <v>46352601</v>
      </c>
      <c r="M359" s="15">
        <v>46399</v>
      </c>
      <c r="N359" t="s">
        <v>3153</v>
      </c>
      <c r="O359" t="s">
        <v>3155</v>
      </c>
      <c r="P359" t="s">
        <v>3157</v>
      </c>
    </row>
    <row r="360" spans="1:16">
      <c r="A360" t="s">
        <v>3160</v>
      </c>
      <c r="B360" t="s">
        <v>3161</v>
      </c>
      <c r="C360" t="s">
        <v>3162</v>
      </c>
      <c r="D360" t="s">
        <v>13120</v>
      </c>
      <c r="E360">
        <v>1219</v>
      </c>
      <c r="F360" s="12" t="str">
        <f t="shared" si="20"/>
        <v>no</v>
      </c>
      <c r="G360">
        <v>1699</v>
      </c>
      <c r="H360" t="str">
        <f t="shared" si="21"/>
        <v>1001-5000</v>
      </c>
      <c r="I360" t="str">
        <f t="shared" si="22"/>
        <v>0-0.30</v>
      </c>
      <c r="J360">
        <v>0.28000000000000003</v>
      </c>
      <c r="K360">
        <v>4.4000000000000004</v>
      </c>
      <c r="L360">
        <f t="shared" si="23"/>
        <v>15105809</v>
      </c>
      <c r="M360" s="15">
        <v>8891</v>
      </c>
      <c r="N360" t="s">
        <v>3164</v>
      </c>
      <c r="O360" t="s">
        <v>3166</v>
      </c>
      <c r="P360" t="s">
        <v>3168</v>
      </c>
    </row>
    <row r="361" spans="1:16">
      <c r="A361" t="s">
        <v>3171</v>
      </c>
      <c r="B361" t="s">
        <v>3172</v>
      </c>
      <c r="C361" t="s">
        <v>2948</v>
      </c>
      <c r="D361" t="s">
        <v>13112</v>
      </c>
      <c r="E361">
        <v>1599</v>
      </c>
      <c r="F361" s="12" t="str">
        <f t="shared" si="20"/>
        <v>yes</v>
      </c>
      <c r="G361">
        <v>3999</v>
      </c>
      <c r="H361" t="str">
        <f t="shared" si="21"/>
        <v>1001-5000</v>
      </c>
      <c r="I361" t="str">
        <f t="shared" si="22"/>
        <v>0.31-0.60</v>
      </c>
      <c r="J361">
        <v>0.6</v>
      </c>
      <c r="K361">
        <v>4</v>
      </c>
      <c r="L361">
        <f t="shared" si="23"/>
        <v>120985746</v>
      </c>
      <c r="M361" s="15">
        <v>30254</v>
      </c>
      <c r="N361" t="s">
        <v>3174</v>
      </c>
      <c r="O361" t="s">
        <v>3176</v>
      </c>
      <c r="P361" t="s">
        <v>3178</v>
      </c>
    </row>
    <row r="362" spans="1:16">
      <c r="A362" t="s">
        <v>3181</v>
      </c>
      <c r="B362" t="s">
        <v>3182</v>
      </c>
      <c r="C362" t="s">
        <v>2948</v>
      </c>
      <c r="D362" t="s">
        <v>13112</v>
      </c>
      <c r="E362">
        <v>1499</v>
      </c>
      <c r="F362" s="12" t="str">
        <f t="shared" si="20"/>
        <v>yes</v>
      </c>
      <c r="G362">
        <v>7999</v>
      </c>
      <c r="H362" t="str">
        <f t="shared" si="21"/>
        <v>5001-10001</v>
      </c>
      <c r="I362" t="str">
        <f t="shared" si="22"/>
        <v>0.90+</v>
      </c>
      <c r="J362">
        <v>0.81</v>
      </c>
      <c r="K362">
        <v>4.2</v>
      </c>
      <c r="L362">
        <f t="shared" si="23"/>
        <v>181065364</v>
      </c>
      <c r="M362" s="15">
        <v>22636</v>
      </c>
      <c r="N362" t="s">
        <v>3184</v>
      </c>
      <c r="O362" t="s">
        <v>3186</v>
      </c>
      <c r="P362" t="s">
        <v>3188</v>
      </c>
    </row>
    <row r="363" spans="1:16">
      <c r="A363" t="s">
        <v>3191</v>
      </c>
      <c r="B363" t="s">
        <v>3192</v>
      </c>
      <c r="C363" t="s">
        <v>2990</v>
      </c>
      <c r="D363" t="s">
        <v>13114</v>
      </c>
      <c r="E363">
        <v>18499</v>
      </c>
      <c r="F363" s="12" t="str">
        <f t="shared" si="20"/>
        <v>no</v>
      </c>
      <c r="G363">
        <v>25999</v>
      </c>
      <c r="H363" t="str">
        <f t="shared" si="21"/>
        <v>10000+</v>
      </c>
      <c r="I363" t="str">
        <f t="shared" si="22"/>
        <v>0-0.30</v>
      </c>
      <c r="J363">
        <v>0.28999999999999998</v>
      </c>
      <c r="K363">
        <v>4.0999999999999996</v>
      </c>
      <c r="L363">
        <f t="shared" si="23"/>
        <v>580245682</v>
      </c>
      <c r="M363" s="15">
        <v>22318</v>
      </c>
      <c r="N363" t="s">
        <v>3194</v>
      </c>
      <c r="O363" t="s">
        <v>3196</v>
      </c>
      <c r="P363" t="s">
        <v>3198</v>
      </c>
    </row>
    <row r="364" spans="1:16">
      <c r="A364" t="s">
        <v>3201</v>
      </c>
      <c r="B364" t="s">
        <v>3202</v>
      </c>
      <c r="C364" t="s">
        <v>3024</v>
      </c>
      <c r="D364" t="s">
        <v>13115</v>
      </c>
      <c r="E364">
        <v>369</v>
      </c>
      <c r="F364" s="12" t="str">
        <f t="shared" si="20"/>
        <v>no</v>
      </c>
      <c r="G364">
        <v>700</v>
      </c>
      <c r="H364" t="str">
        <f t="shared" si="21"/>
        <v>501-1000</v>
      </c>
      <c r="I364" t="str">
        <f t="shared" si="22"/>
        <v>0.31-0.60</v>
      </c>
      <c r="J364">
        <v>0.47</v>
      </c>
      <c r="K364">
        <v>4.4000000000000004</v>
      </c>
      <c r="L364">
        <f t="shared" si="23"/>
        <v>47081300</v>
      </c>
      <c r="M364" s="15">
        <v>67259</v>
      </c>
      <c r="N364" t="s">
        <v>3026</v>
      </c>
      <c r="O364" t="s">
        <v>3028</v>
      </c>
      <c r="P364" t="s">
        <v>3030</v>
      </c>
    </row>
    <row r="365" spans="1:16">
      <c r="A365" t="s">
        <v>3206</v>
      </c>
      <c r="B365" t="s">
        <v>3207</v>
      </c>
      <c r="C365" t="s">
        <v>2990</v>
      </c>
      <c r="D365" t="s">
        <v>13114</v>
      </c>
      <c r="E365">
        <v>12999</v>
      </c>
      <c r="F365" s="12" t="str">
        <f t="shared" si="20"/>
        <v>no</v>
      </c>
      <c r="G365">
        <v>17999</v>
      </c>
      <c r="H365" t="str">
        <f t="shared" si="21"/>
        <v>10000+</v>
      </c>
      <c r="I365" t="str">
        <f t="shared" si="22"/>
        <v>0-0.30</v>
      </c>
      <c r="J365">
        <v>0.28000000000000003</v>
      </c>
      <c r="K365">
        <v>4.0999999999999996</v>
      </c>
      <c r="L365">
        <f t="shared" si="23"/>
        <v>341945002</v>
      </c>
      <c r="M365" s="15">
        <v>18998</v>
      </c>
      <c r="N365" t="s">
        <v>3209</v>
      </c>
      <c r="O365" t="s">
        <v>3211</v>
      </c>
      <c r="P365" t="s">
        <v>3213</v>
      </c>
    </row>
    <row r="366" spans="1:16">
      <c r="A366" t="s">
        <v>3216</v>
      </c>
      <c r="B366" t="s">
        <v>2947</v>
      </c>
      <c r="C366" t="s">
        <v>2948</v>
      </c>
      <c r="D366" t="s">
        <v>13112</v>
      </c>
      <c r="E366">
        <v>1799</v>
      </c>
      <c r="F366" s="12" t="str">
        <f t="shared" si="20"/>
        <v>yes</v>
      </c>
      <c r="G366">
        <v>19999</v>
      </c>
      <c r="H366" t="str">
        <f t="shared" si="21"/>
        <v>10000+</v>
      </c>
      <c r="I366" t="str">
        <f t="shared" si="22"/>
        <v>0.90+</v>
      </c>
      <c r="J366">
        <v>0.91</v>
      </c>
      <c r="K366">
        <v>4.2</v>
      </c>
      <c r="L366">
        <f t="shared" si="23"/>
        <v>278726063</v>
      </c>
      <c r="M366" s="15">
        <v>13937</v>
      </c>
      <c r="N366" t="s">
        <v>2950</v>
      </c>
      <c r="O366" t="s">
        <v>2952</v>
      </c>
      <c r="P366" t="s">
        <v>2954</v>
      </c>
    </row>
    <row r="367" spans="1:16">
      <c r="A367" t="s">
        <v>3220</v>
      </c>
      <c r="B367" t="s">
        <v>3221</v>
      </c>
      <c r="C367" t="s">
        <v>2948</v>
      </c>
      <c r="D367" t="s">
        <v>13112</v>
      </c>
      <c r="E367">
        <v>2199</v>
      </c>
      <c r="F367" s="12" t="str">
        <f t="shared" si="20"/>
        <v>yes</v>
      </c>
      <c r="G367">
        <v>9999</v>
      </c>
      <c r="H367" t="str">
        <f t="shared" si="21"/>
        <v>5001-10001</v>
      </c>
      <c r="I367" t="str">
        <f t="shared" si="22"/>
        <v>0.90+</v>
      </c>
      <c r="J367">
        <v>0.78</v>
      </c>
      <c r="K367">
        <v>4.2</v>
      </c>
      <c r="L367">
        <f t="shared" si="23"/>
        <v>294680529</v>
      </c>
      <c r="M367" s="15">
        <v>29471</v>
      </c>
      <c r="N367" t="s">
        <v>3223</v>
      </c>
      <c r="O367" t="s">
        <v>3225</v>
      </c>
      <c r="P367" t="s">
        <v>3227</v>
      </c>
    </row>
    <row r="368" spans="1:16">
      <c r="A368" t="s">
        <v>3230</v>
      </c>
      <c r="B368" t="s">
        <v>3231</v>
      </c>
      <c r="C368" t="s">
        <v>2990</v>
      </c>
      <c r="D368" t="s">
        <v>13114</v>
      </c>
      <c r="E368">
        <v>16999</v>
      </c>
      <c r="F368" s="12" t="str">
        <f t="shared" si="20"/>
        <v>no</v>
      </c>
      <c r="G368">
        <v>24999</v>
      </c>
      <c r="H368" t="str">
        <f t="shared" si="21"/>
        <v>10000+</v>
      </c>
      <c r="I368" t="str">
        <f t="shared" si="22"/>
        <v>0.31-0.60</v>
      </c>
      <c r="J368">
        <v>0.32</v>
      </c>
      <c r="K368">
        <v>4.0999999999999996</v>
      </c>
      <c r="L368">
        <f t="shared" si="23"/>
        <v>557927682</v>
      </c>
      <c r="M368" s="15">
        <v>22318</v>
      </c>
      <c r="N368" t="s">
        <v>3194</v>
      </c>
      <c r="O368" t="s">
        <v>3196</v>
      </c>
      <c r="P368" t="s">
        <v>3198</v>
      </c>
    </row>
    <row r="369" spans="1:16">
      <c r="A369" t="s">
        <v>3235</v>
      </c>
      <c r="B369" t="s">
        <v>3236</v>
      </c>
      <c r="C369" t="s">
        <v>2990</v>
      </c>
      <c r="D369" t="s">
        <v>13114</v>
      </c>
      <c r="E369">
        <v>16499</v>
      </c>
      <c r="F369" s="12" t="str">
        <f t="shared" si="20"/>
        <v>no</v>
      </c>
      <c r="G369">
        <v>20999</v>
      </c>
      <c r="H369" t="str">
        <f t="shared" si="21"/>
        <v>10000+</v>
      </c>
      <c r="I369" t="str">
        <f t="shared" si="22"/>
        <v>0-0.30</v>
      </c>
      <c r="J369">
        <v>0.21</v>
      </c>
      <c r="K369">
        <v>4</v>
      </c>
      <c r="L369">
        <f t="shared" si="23"/>
        <v>448328650</v>
      </c>
      <c r="M369" s="15">
        <v>21350</v>
      </c>
      <c r="N369" t="s">
        <v>3238</v>
      </c>
      <c r="O369" t="s">
        <v>3240</v>
      </c>
      <c r="P369" t="s">
        <v>3242</v>
      </c>
    </row>
    <row r="370" spans="1:16">
      <c r="A370" t="s">
        <v>3245</v>
      </c>
      <c r="B370" t="s">
        <v>2947</v>
      </c>
      <c r="C370" t="s">
        <v>2948</v>
      </c>
      <c r="D370" t="s">
        <v>13112</v>
      </c>
      <c r="E370">
        <v>1799</v>
      </c>
      <c r="F370" s="12" t="str">
        <f t="shared" si="20"/>
        <v>yes</v>
      </c>
      <c r="G370">
        <v>19999</v>
      </c>
      <c r="H370" t="str">
        <f t="shared" si="21"/>
        <v>10000+</v>
      </c>
      <c r="I370" t="str">
        <f t="shared" si="22"/>
        <v>0.90+</v>
      </c>
      <c r="J370">
        <v>0.91</v>
      </c>
      <c r="K370">
        <v>4.2</v>
      </c>
      <c r="L370">
        <f t="shared" si="23"/>
        <v>278726063</v>
      </c>
      <c r="M370" s="15">
        <v>13937</v>
      </c>
      <c r="N370" t="s">
        <v>2950</v>
      </c>
      <c r="O370" t="s">
        <v>2952</v>
      </c>
      <c r="P370" t="s">
        <v>2954</v>
      </c>
    </row>
    <row r="371" spans="1:16">
      <c r="A371" t="s">
        <v>16</v>
      </c>
      <c r="B371" t="s">
        <v>17</v>
      </c>
      <c r="C371" t="s">
        <v>18</v>
      </c>
      <c r="D371" t="s">
        <v>13093</v>
      </c>
      <c r="E371">
        <v>399</v>
      </c>
      <c r="F371" s="12" t="str">
        <f t="shared" si="20"/>
        <v>yes</v>
      </c>
      <c r="G371">
        <v>1099</v>
      </c>
      <c r="H371" t="str">
        <f t="shared" si="21"/>
        <v>1001-5000</v>
      </c>
      <c r="I371" t="str">
        <f t="shared" si="22"/>
        <v>0.90+</v>
      </c>
      <c r="J371">
        <v>0.64</v>
      </c>
      <c r="K371">
        <v>4.2</v>
      </c>
      <c r="L371">
        <f t="shared" si="23"/>
        <v>26672730</v>
      </c>
      <c r="M371" s="15">
        <v>24270</v>
      </c>
      <c r="N371" t="s">
        <v>20</v>
      </c>
      <c r="O371" t="s">
        <v>22</v>
      </c>
      <c r="P371" t="s">
        <v>825</v>
      </c>
    </row>
    <row r="372" spans="1:16">
      <c r="A372" t="s">
        <v>3250</v>
      </c>
      <c r="B372" t="s">
        <v>3251</v>
      </c>
      <c r="C372" t="s">
        <v>2990</v>
      </c>
      <c r="D372" t="s">
        <v>13114</v>
      </c>
      <c r="E372">
        <v>8499</v>
      </c>
      <c r="F372" s="12" t="str">
        <f t="shared" si="20"/>
        <v>no</v>
      </c>
      <c r="G372">
        <v>10999</v>
      </c>
      <c r="H372" t="str">
        <f t="shared" si="21"/>
        <v>10000+</v>
      </c>
      <c r="I372" t="str">
        <f t="shared" si="22"/>
        <v>0-0.30</v>
      </c>
      <c r="J372">
        <v>0.23</v>
      </c>
      <c r="K372">
        <v>4.0999999999999996</v>
      </c>
      <c r="L372">
        <f t="shared" si="23"/>
        <v>3451882164</v>
      </c>
      <c r="M372" s="15">
        <v>313836</v>
      </c>
      <c r="N372" t="s">
        <v>3253</v>
      </c>
      <c r="O372" t="s">
        <v>3255</v>
      </c>
      <c r="P372" t="s">
        <v>3257</v>
      </c>
    </row>
    <row r="373" spans="1:16">
      <c r="A373" t="s">
        <v>3260</v>
      </c>
      <c r="B373" t="s">
        <v>3261</v>
      </c>
      <c r="C373" t="s">
        <v>2990</v>
      </c>
      <c r="D373" t="s">
        <v>13114</v>
      </c>
      <c r="E373">
        <v>6499</v>
      </c>
      <c r="F373" s="12" t="str">
        <f t="shared" si="20"/>
        <v>no</v>
      </c>
      <c r="G373">
        <v>8499</v>
      </c>
      <c r="H373" t="str">
        <f t="shared" si="21"/>
        <v>5001-10001</v>
      </c>
      <c r="I373" t="str">
        <f t="shared" si="22"/>
        <v>0-0.30</v>
      </c>
      <c r="J373">
        <v>0.24</v>
      </c>
      <c r="K373">
        <v>4.0999999999999996</v>
      </c>
      <c r="L373">
        <f t="shared" si="23"/>
        <v>2667292164</v>
      </c>
      <c r="M373" s="15">
        <v>313836</v>
      </c>
      <c r="N373" t="s">
        <v>3253</v>
      </c>
      <c r="O373" t="s">
        <v>3255</v>
      </c>
      <c r="P373" t="s">
        <v>3257</v>
      </c>
    </row>
    <row r="374" spans="1:16">
      <c r="A374" t="s">
        <v>3265</v>
      </c>
      <c r="B374" t="s">
        <v>2947</v>
      </c>
      <c r="C374" t="s">
        <v>2948</v>
      </c>
      <c r="D374" t="s">
        <v>13112</v>
      </c>
      <c r="E374">
        <v>1799</v>
      </c>
      <c r="F374" s="12" t="str">
        <f t="shared" si="20"/>
        <v>yes</v>
      </c>
      <c r="G374">
        <v>19999</v>
      </c>
      <c r="H374" t="str">
        <f t="shared" si="21"/>
        <v>10000+</v>
      </c>
      <c r="I374" t="str">
        <f t="shared" si="22"/>
        <v>0.90+</v>
      </c>
      <c r="J374">
        <v>0.91</v>
      </c>
      <c r="K374">
        <v>4.2</v>
      </c>
      <c r="L374">
        <f t="shared" si="23"/>
        <v>278726063</v>
      </c>
      <c r="M374" s="15">
        <v>13937</v>
      </c>
      <c r="N374" t="s">
        <v>2950</v>
      </c>
      <c r="O374" t="s">
        <v>2952</v>
      </c>
      <c r="P374" t="s">
        <v>2954</v>
      </c>
    </row>
    <row r="375" spans="1:16">
      <c r="A375" t="s">
        <v>3269</v>
      </c>
      <c r="B375" t="s">
        <v>3270</v>
      </c>
      <c r="C375" t="s">
        <v>2990</v>
      </c>
      <c r="D375" t="s">
        <v>13114</v>
      </c>
      <c r="E375">
        <v>8999</v>
      </c>
      <c r="F375" s="12" t="str">
        <f t="shared" si="20"/>
        <v>no</v>
      </c>
      <c r="G375">
        <v>11999</v>
      </c>
      <c r="H375" t="str">
        <f t="shared" si="21"/>
        <v>10000+</v>
      </c>
      <c r="I375" t="str">
        <f t="shared" si="22"/>
        <v>0-0.30</v>
      </c>
      <c r="J375">
        <v>0.25</v>
      </c>
      <c r="K375">
        <v>4</v>
      </c>
      <c r="L375">
        <f t="shared" si="23"/>
        <v>153539204</v>
      </c>
      <c r="M375" s="15">
        <v>12796</v>
      </c>
      <c r="N375" t="s">
        <v>3098</v>
      </c>
      <c r="O375" t="s">
        <v>3100</v>
      </c>
      <c r="P375" t="s">
        <v>3102</v>
      </c>
    </row>
    <row r="376" spans="1:16">
      <c r="A376" t="s">
        <v>3273</v>
      </c>
      <c r="B376" t="s">
        <v>3274</v>
      </c>
      <c r="C376" t="s">
        <v>3275</v>
      </c>
      <c r="D376" t="s">
        <v>13121</v>
      </c>
      <c r="E376">
        <v>139</v>
      </c>
      <c r="F376" s="12" t="str">
        <f t="shared" si="20"/>
        <v>yes</v>
      </c>
      <c r="G376">
        <v>495</v>
      </c>
      <c r="H376" t="str">
        <f t="shared" si="21"/>
        <v>0-500</v>
      </c>
      <c r="I376" t="str">
        <f t="shared" si="22"/>
        <v>0.90+</v>
      </c>
      <c r="J376">
        <v>0.72</v>
      </c>
      <c r="K376">
        <v>4.3</v>
      </c>
      <c r="L376">
        <f t="shared" si="23"/>
        <v>7021575</v>
      </c>
      <c r="M376" s="15">
        <v>14185</v>
      </c>
      <c r="N376" t="s">
        <v>2037</v>
      </c>
      <c r="O376" t="s">
        <v>2039</v>
      </c>
      <c r="P376" t="s">
        <v>3277</v>
      </c>
    </row>
    <row r="377" spans="1:16">
      <c r="A377" t="s">
        <v>3280</v>
      </c>
      <c r="B377" t="s">
        <v>3281</v>
      </c>
      <c r="C377" t="s">
        <v>2948</v>
      </c>
      <c r="D377" t="s">
        <v>13112</v>
      </c>
      <c r="E377">
        <v>3999</v>
      </c>
      <c r="F377" s="12" t="str">
        <f t="shared" si="20"/>
        <v>yes</v>
      </c>
      <c r="G377">
        <v>16999</v>
      </c>
      <c r="H377" t="str">
        <f t="shared" si="21"/>
        <v>10000+</v>
      </c>
      <c r="I377" t="str">
        <f t="shared" si="22"/>
        <v>0.90+</v>
      </c>
      <c r="J377">
        <v>0.76</v>
      </c>
      <c r="K377">
        <v>4.3</v>
      </c>
      <c r="L377">
        <f t="shared" si="23"/>
        <v>291685841</v>
      </c>
      <c r="M377" s="15">
        <v>17159</v>
      </c>
      <c r="N377" t="s">
        <v>3283</v>
      </c>
      <c r="O377" t="s">
        <v>3285</v>
      </c>
      <c r="P377" t="s">
        <v>3287</v>
      </c>
    </row>
    <row r="378" spans="1:16">
      <c r="A378" t="s">
        <v>3290</v>
      </c>
      <c r="B378" t="s">
        <v>3291</v>
      </c>
      <c r="C378" t="s">
        <v>2948</v>
      </c>
      <c r="D378" t="s">
        <v>13112</v>
      </c>
      <c r="E378">
        <v>2998</v>
      </c>
      <c r="F378" s="12" t="str">
        <f t="shared" si="20"/>
        <v>no</v>
      </c>
      <c r="G378">
        <v>5999</v>
      </c>
      <c r="H378" t="str">
        <f t="shared" si="21"/>
        <v>5001-10001</v>
      </c>
      <c r="I378" t="str">
        <f t="shared" si="22"/>
        <v>0.31-0.60</v>
      </c>
      <c r="J378">
        <v>0.5</v>
      </c>
      <c r="K378">
        <v>4.0999999999999996</v>
      </c>
      <c r="L378">
        <f t="shared" si="23"/>
        <v>31068821</v>
      </c>
      <c r="M378" s="15">
        <v>5179</v>
      </c>
      <c r="N378" t="s">
        <v>3293</v>
      </c>
      <c r="O378" t="s">
        <v>3295</v>
      </c>
      <c r="P378" t="s">
        <v>3297</v>
      </c>
    </row>
    <row r="379" spans="1:16">
      <c r="A379" t="s">
        <v>27</v>
      </c>
      <c r="B379" t="s">
        <v>28</v>
      </c>
      <c r="C379" t="s">
        <v>18</v>
      </c>
      <c r="D379" t="s">
        <v>13093</v>
      </c>
      <c r="E379">
        <v>199</v>
      </c>
      <c r="F379" s="12" t="str">
        <f t="shared" si="20"/>
        <v>no</v>
      </c>
      <c r="G379">
        <v>349</v>
      </c>
      <c r="H379" t="str">
        <f t="shared" si="21"/>
        <v>0-500</v>
      </c>
      <c r="I379" t="str">
        <f t="shared" si="22"/>
        <v>0.31-0.60</v>
      </c>
      <c r="J379">
        <v>0.43</v>
      </c>
      <c r="K379">
        <v>4</v>
      </c>
      <c r="L379">
        <f t="shared" si="23"/>
        <v>15353557</v>
      </c>
      <c r="M379" s="15">
        <v>43993</v>
      </c>
      <c r="N379" t="s">
        <v>30</v>
      </c>
      <c r="O379" t="s">
        <v>32</v>
      </c>
      <c r="P379" t="s">
        <v>34</v>
      </c>
    </row>
    <row r="380" spans="1:16">
      <c r="A380" t="s">
        <v>3302</v>
      </c>
      <c r="B380" t="s">
        <v>3303</v>
      </c>
      <c r="C380" t="s">
        <v>2990</v>
      </c>
      <c r="D380" t="s">
        <v>13114</v>
      </c>
      <c r="E380">
        <v>15499</v>
      </c>
      <c r="F380" s="12" t="str">
        <f t="shared" si="20"/>
        <v>no</v>
      </c>
      <c r="G380">
        <v>18999</v>
      </c>
      <c r="H380" t="str">
        <f t="shared" si="21"/>
        <v>10000+</v>
      </c>
      <c r="I380" t="str">
        <f t="shared" si="22"/>
        <v>0-0.30</v>
      </c>
      <c r="J380">
        <v>0.18</v>
      </c>
      <c r="K380">
        <v>4.0999999999999996</v>
      </c>
      <c r="L380">
        <f t="shared" si="23"/>
        <v>365768748</v>
      </c>
      <c r="M380" s="15">
        <v>19252</v>
      </c>
      <c r="N380" t="s">
        <v>3305</v>
      </c>
      <c r="O380" t="s">
        <v>3307</v>
      </c>
      <c r="P380" t="s">
        <v>3309</v>
      </c>
    </row>
    <row r="381" spans="1:16">
      <c r="A381" t="s">
        <v>37</v>
      </c>
      <c r="B381" t="s">
        <v>38</v>
      </c>
      <c r="C381" t="s">
        <v>18</v>
      </c>
      <c r="D381" t="s">
        <v>13093</v>
      </c>
      <c r="E381">
        <v>199</v>
      </c>
      <c r="F381" s="12" t="str">
        <f t="shared" si="20"/>
        <v>yes</v>
      </c>
      <c r="G381">
        <v>999</v>
      </c>
      <c r="H381" t="str">
        <f t="shared" si="21"/>
        <v>501-1000</v>
      </c>
      <c r="I381" t="str">
        <f t="shared" si="22"/>
        <v>0.90+</v>
      </c>
      <c r="J381">
        <v>0.8</v>
      </c>
      <c r="K381">
        <v>3.9</v>
      </c>
      <c r="L381">
        <f t="shared" si="23"/>
        <v>7920072</v>
      </c>
      <c r="M381" s="15">
        <v>7928</v>
      </c>
      <c r="N381" t="s">
        <v>40</v>
      </c>
      <c r="O381" t="s">
        <v>42</v>
      </c>
      <c r="P381" t="s">
        <v>3313</v>
      </c>
    </row>
    <row r="382" spans="1:16">
      <c r="A382" t="s">
        <v>3316</v>
      </c>
      <c r="B382" t="s">
        <v>2947</v>
      </c>
      <c r="C382" t="s">
        <v>2948</v>
      </c>
      <c r="D382" t="s">
        <v>13112</v>
      </c>
      <c r="E382">
        <v>1799</v>
      </c>
      <c r="F382" s="12" t="str">
        <f t="shared" si="20"/>
        <v>yes</v>
      </c>
      <c r="G382">
        <v>19999</v>
      </c>
      <c r="H382" t="str">
        <f t="shared" si="21"/>
        <v>10000+</v>
      </c>
      <c r="I382" t="str">
        <f t="shared" si="22"/>
        <v>0.90+</v>
      </c>
      <c r="J382">
        <v>0.91</v>
      </c>
      <c r="K382">
        <v>4.2</v>
      </c>
      <c r="L382">
        <f t="shared" si="23"/>
        <v>278726063</v>
      </c>
      <c r="M382" s="15">
        <v>13937</v>
      </c>
      <c r="N382" t="s">
        <v>2950</v>
      </c>
      <c r="O382" t="s">
        <v>2952</v>
      </c>
      <c r="P382" t="s">
        <v>2954</v>
      </c>
    </row>
    <row r="383" spans="1:16">
      <c r="A383" t="s">
        <v>3319</v>
      </c>
      <c r="B383" t="s">
        <v>3320</v>
      </c>
      <c r="C383" t="s">
        <v>2990</v>
      </c>
      <c r="D383" t="s">
        <v>13114</v>
      </c>
      <c r="E383">
        <v>8999</v>
      </c>
      <c r="F383" s="12" t="str">
        <f t="shared" si="20"/>
        <v>no</v>
      </c>
      <c r="G383">
        <v>11999</v>
      </c>
      <c r="H383" t="str">
        <f t="shared" si="21"/>
        <v>10000+</v>
      </c>
      <c r="I383" t="str">
        <f t="shared" si="22"/>
        <v>0-0.30</v>
      </c>
      <c r="J383">
        <v>0.25</v>
      </c>
      <c r="K383">
        <v>4</v>
      </c>
      <c r="L383">
        <f t="shared" si="23"/>
        <v>153539204</v>
      </c>
      <c r="M383" s="15">
        <v>12796</v>
      </c>
      <c r="N383" t="s">
        <v>3098</v>
      </c>
      <c r="O383" t="s">
        <v>3100</v>
      </c>
      <c r="P383" t="s">
        <v>3102</v>
      </c>
    </row>
    <row r="384" spans="1:16">
      <c r="A384" t="s">
        <v>3323</v>
      </c>
      <c r="B384" t="s">
        <v>3324</v>
      </c>
      <c r="C384" t="s">
        <v>3107</v>
      </c>
      <c r="D384" t="s">
        <v>13118</v>
      </c>
      <c r="E384">
        <v>873</v>
      </c>
      <c r="F384" s="12" t="str">
        <f t="shared" si="20"/>
        <v>no</v>
      </c>
      <c r="G384">
        <v>1699</v>
      </c>
      <c r="H384" t="str">
        <f t="shared" si="21"/>
        <v>1001-5000</v>
      </c>
      <c r="I384" t="str">
        <f t="shared" si="22"/>
        <v>0.31-0.60</v>
      </c>
      <c r="J384">
        <v>0.49</v>
      </c>
      <c r="K384">
        <v>4.4000000000000004</v>
      </c>
      <c r="L384">
        <f t="shared" si="23"/>
        <v>2854320</v>
      </c>
      <c r="M384" s="15">
        <v>1680</v>
      </c>
      <c r="N384" t="s">
        <v>3326</v>
      </c>
      <c r="O384" t="s">
        <v>3328</v>
      </c>
      <c r="P384" t="s">
        <v>3330</v>
      </c>
    </row>
    <row r="385" spans="1:16">
      <c r="A385" t="s">
        <v>3333</v>
      </c>
      <c r="B385" t="s">
        <v>3334</v>
      </c>
      <c r="C385" t="s">
        <v>2990</v>
      </c>
      <c r="D385" t="s">
        <v>13114</v>
      </c>
      <c r="E385">
        <v>12999</v>
      </c>
      <c r="F385" s="12" t="str">
        <f t="shared" si="20"/>
        <v>no</v>
      </c>
      <c r="G385">
        <v>15999</v>
      </c>
      <c r="H385" t="str">
        <f t="shared" si="21"/>
        <v>10000+</v>
      </c>
      <c r="I385" t="str">
        <f t="shared" si="22"/>
        <v>0-0.30</v>
      </c>
      <c r="J385">
        <v>0.19</v>
      </c>
      <c r="K385">
        <v>4.2</v>
      </c>
      <c r="L385">
        <f t="shared" si="23"/>
        <v>211922754</v>
      </c>
      <c r="M385" s="15">
        <v>13246</v>
      </c>
      <c r="N385" t="s">
        <v>3336</v>
      </c>
      <c r="O385" t="s">
        <v>3338</v>
      </c>
      <c r="P385" t="s">
        <v>3340</v>
      </c>
    </row>
    <row r="386" spans="1:16">
      <c r="A386" t="s">
        <v>3343</v>
      </c>
      <c r="B386" t="s">
        <v>3344</v>
      </c>
      <c r="C386" t="s">
        <v>3345</v>
      </c>
      <c r="D386" t="s">
        <v>13122</v>
      </c>
      <c r="E386">
        <v>539</v>
      </c>
      <c r="F386" s="12" t="str">
        <f t="shared" ref="F386:F449" si="24">IF(J386 &gt; 0.5, "yes","no")</f>
        <v>yes</v>
      </c>
      <c r="G386">
        <v>1599</v>
      </c>
      <c r="H386" t="str">
        <f t="shared" ref="H386:H449" si="25">IF(G386&lt;=500,"0-500",IF(G386&lt;=1000,"501-1000",IF(G386&lt;=5000,"1001-5000",IF(G386&lt;=10000,"5001-10001","10000+"))))</f>
        <v>1001-5000</v>
      </c>
      <c r="I386" t="str">
        <f t="shared" ref="I386:I449" si="26">IF(J386&lt;=0.3,"0-0.30",IF(J386&lt;=0.6,"0.31-0.60",IF(J386&lt;=0.09,"0.61-0.90","0.90+")))</f>
        <v>0.90+</v>
      </c>
      <c r="J386">
        <v>0.66</v>
      </c>
      <c r="K386">
        <v>3.8</v>
      </c>
      <c r="L386">
        <f t="shared" ref="L386:L449" si="27">G386*M386</f>
        <v>23422152</v>
      </c>
      <c r="M386" s="15">
        <v>14648</v>
      </c>
      <c r="N386" t="s">
        <v>3347</v>
      </c>
      <c r="O386" t="s">
        <v>3349</v>
      </c>
      <c r="P386" t="s">
        <v>3351</v>
      </c>
    </row>
    <row r="387" spans="1:16">
      <c r="A387" t="s">
        <v>3354</v>
      </c>
      <c r="B387" t="s">
        <v>2958</v>
      </c>
      <c r="C387" t="s">
        <v>2948</v>
      </c>
      <c r="D387" t="s">
        <v>13112</v>
      </c>
      <c r="E387">
        <v>1999</v>
      </c>
      <c r="F387" s="12" t="str">
        <f t="shared" si="24"/>
        <v>yes</v>
      </c>
      <c r="G387">
        <v>9999</v>
      </c>
      <c r="H387" t="str">
        <f t="shared" si="25"/>
        <v>5001-10001</v>
      </c>
      <c r="I387" t="str">
        <f t="shared" si="26"/>
        <v>0.90+</v>
      </c>
      <c r="J387">
        <v>0.8</v>
      </c>
      <c r="K387">
        <v>4.3</v>
      </c>
      <c r="L387">
        <f t="shared" si="27"/>
        <v>276932304</v>
      </c>
      <c r="M387" s="15">
        <v>27696</v>
      </c>
      <c r="N387" t="s">
        <v>2960</v>
      </c>
      <c r="O387" t="s">
        <v>2962</v>
      </c>
      <c r="P387" t="s">
        <v>2964</v>
      </c>
    </row>
    <row r="388" spans="1:16">
      <c r="A388" t="s">
        <v>3358</v>
      </c>
      <c r="B388" t="s">
        <v>3359</v>
      </c>
      <c r="C388" t="s">
        <v>2990</v>
      </c>
      <c r="D388" t="s">
        <v>13114</v>
      </c>
      <c r="E388">
        <v>15490</v>
      </c>
      <c r="F388" s="12" t="str">
        <f t="shared" si="24"/>
        <v>no</v>
      </c>
      <c r="G388">
        <v>20990</v>
      </c>
      <c r="H388" t="str">
        <f t="shared" si="25"/>
        <v>10000+</v>
      </c>
      <c r="I388" t="str">
        <f t="shared" si="26"/>
        <v>0-0.30</v>
      </c>
      <c r="J388">
        <v>0.26</v>
      </c>
      <c r="K388">
        <v>4.2</v>
      </c>
      <c r="L388">
        <f t="shared" si="27"/>
        <v>690906840</v>
      </c>
      <c r="M388" s="15">
        <v>32916</v>
      </c>
      <c r="N388" t="s">
        <v>3361</v>
      </c>
      <c r="O388" t="s">
        <v>3363</v>
      </c>
      <c r="P388" t="s">
        <v>3365</v>
      </c>
    </row>
    <row r="389" spans="1:16">
      <c r="A389" t="s">
        <v>3368</v>
      </c>
      <c r="B389" t="s">
        <v>3369</v>
      </c>
      <c r="C389" t="s">
        <v>2990</v>
      </c>
      <c r="D389" t="s">
        <v>13114</v>
      </c>
      <c r="E389">
        <v>19999</v>
      </c>
      <c r="F389" s="12" t="str">
        <f t="shared" si="24"/>
        <v>no</v>
      </c>
      <c r="G389">
        <v>24999</v>
      </c>
      <c r="H389" t="str">
        <f t="shared" si="25"/>
        <v>10000+</v>
      </c>
      <c r="I389" t="str">
        <f t="shared" si="26"/>
        <v>0-0.30</v>
      </c>
      <c r="J389">
        <v>0.2</v>
      </c>
      <c r="K389">
        <v>3.9</v>
      </c>
      <c r="L389">
        <f t="shared" si="27"/>
        <v>645574176</v>
      </c>
      <c r="M389" s="15">
        <v>25824</v>
      </c>
      <c r="N389" t="s">
        <v>3371</v>
      </c>
      <c r="O389" t="s">
        <v>3373</v>
      </c>
      <c r="P389" t="s">
        <v>3375</v>
      </c>
    </row>
    <row r="390" spans="1:16">
      <c r="A390" t="s">
        <v>3378</v>
      </c>
      <c r="B390" t="s">
        <v>3379</v>
      </c>
      <c r="C390" t="s">
        <v>3162</v>
      </c>
      <c r="D390" t="s">
        <v>13120</v>
      </c>
      <c r="E390">
        <v>1075</v>
      </c>
      <c r="F390" s="12" t="str">
        <f t="shared" si="24"/>
        <v>no</v>
      </c>
      <c r="G390">
        <v>1699</v>
      </c>
      <c r="H390" t="str">
        <f t="shared" si="25"/>
        <v>1001-5000</v>
      </c>
      <c r="I390" t="str">
        <f t="shared" si="26"/>
        <v>0.31-0.60</v>
      </c>
      <c r="J390">
        <v>0.37</v>
      </c>
      <c r="K390">
        <v>4.4000000000000004</v>
      </c>
      <c r="L390">
        <f t="shared" si="27"/>
        <v>12677938</v>
      </c>
      <c r="M390" s="15">
        <v>7462</v>
      </c>
      <c r="N390" t="s">
        <v>3381</v>
      </c>
      <c r="O390" t="s">
        <v>3383</v>
      </c>
      <c r="P390" t="s">
        <v>3385</v>
      </c>
    </row>
    <row r="391" spans="1:16">
      <c r="A391" t="s">
        <v>3388</v>
      </c>
      <c r="B391" t="s">
        <v>3389</v>
      </c>
      <c r="C391" t="s">
        <v>3066</v>
      </c>
      <c r="D391" t="s">
        <v>13117</v>
      </c>
      <c r="E391">
        <v>399</v>
      </c>
      <c r="F391" s="12" t="str">
        <f t="shared" si="24"/>
        <v>no</v>
      </c>
      <c r="G391">
        <v>699</v>
      </c>
      <c r="H391" t="str">
        <f t="shared" si="25"/>
        <v>501-1000</v>
      </c>
      <c r="I391" t="str">
        <f t="shared" si="26"/>
        <v>0.31-0.60</v>
      </c>
      <c r="J391">
        <v>0.43</v>
      </c>
      <c r="K391">
        <v>4</v>
      </c>
      <c r="L391">
        <f t="shared" si="27"/>
        <v>26434083</v>
      </c>
      <c r="M391" s="15">
        <v>37817</v>
      </c>
      <c r="N391" t="s">
        <v>3391</v>
      </c>
      <c r="O391" t="s">
        <v>3393</v>
      </c>
      <c r="P391" t="s">
        <v>3395</v>
      </c>
    </row>
    <row r="392" spans="1:16">
      <c r="A392" t="s">
        <v>3398</v>
      </c>
      <c r="B392" t="s">
        <v>3399</v>
      </c>
      <c r="C392" t="s">
        <v>2948</v>
      </c>
      <c r="D392" t="s">
        <v>13112</v>
      </c>
      <c r="E392">
        <v>1999</v>
      </c>
      <c r="F392" s="12" t="str">
        <f t="shared" si="24"/>
        <v>no</v>
      </c>
      <c r="G392">
        <v>3990</v>
      </c>
      <c r="H392" t="str">
        <f t="shared" si="25"/>
        <v>1001-5000</v>
      </c>
      <c r="I392" t="str">
        <f t="shared" si="26"/>
        <v>0.31-0.60</v>
      </c>
      <c r="J392">
        <v>0.5</v>
      </c>
      <c r="K392">
        <v>4</v>
      </c>
      <c r="L392">
        <f t="shared" si="27"/>
        <v>120713460</v>
      </c>
      <c r="M392" s="15">
        <v>30254</v>
      </c>
      <c r="N392" t="s">
        <v>3174</v>
      </c>
      <c r="O392" t="s">
        <v>3176</v>
      </c>
      <c r="P392" t="s">
        <v>3178</v>
      </c>
    </row>
    <row r="393" spans="1:16">
      <c r="A393" t="s">
        <v>3403</v>
      </c>
      <c r="B393" t="s">
        <v>3404</v>
      </c>
      <c r="C393" t="s">
        <v>2948</v>
      </c>
      <c r="D393" t="s">
        <v>13112</v>
      </c>
      <c r="E393">
        <v>1999</v>
      </c>
      <c r="F393" s="12" t="str">
        <f t="shared" si="24"/>
        <v>yes</v>
      </c>
      <c r="G393">
        <v>7990</v>
      </c>
      <c r="H393" t="str">
        <f t="shared" si="25"/>
        <v>5001-10001</v>
      </c>
      <c r="I393" t="str">
        <f t="shared" si="26"/>
        <v>0.90+</v>
      </c>
      <c r="J393">
        <v>0.75</v>
      </c>
      <c r="K393">
        <v>3.8</v>
      </c>
      <c r="L393">
        <f t="shared" si="27"/>
        <v>142469690</v>
      </c>
      <c r="M393" s="15">
        <v>17831</v>
      </c>
      <c r="N393" t="s">
        <v>2970</v>
      </c>
      <c r="O393" t="s">
        <v>2972</v>
      </c>
      <c r="P393" t="s">
        <v>2974</v>
      </c>
    </row>
    <row r="394" spans="1:16">
      <c r="A394" t="s">
        <v>47</v>
      </c>
      <c r="B394" t="s">
        <v>48</v>
      </c>
      <c r="C394" t="s">
        <v>18</v>
      </c>
      <c r="D394" t="s">
        <v>13093</v>
      </c>
      <c r="E394">
        <v>329</v>
      </c>
      <c r="F394" s="12" t="str">
        <f t="shared" si="24"/>
        <v>yes</v>
      </c>
      <c r="G394">
        <v>699</v>
      </c>
      <c r="H394" t="str">
        <f t="shared" si="25"/>
        <v>501-1000</v>
      </c>
      <c r="I394" t="str">
        <f t="shared" si="26"/>
        <v>0.31-0.60</v>
      </c>
      <c r="J394">
        <v>0.53</v>
      </c>
      <c r="K394">
        <v>4.2</v>
      </c>
      <c r="L394">
        <f t="shared" si="27"/>
        <v>65960436</v>
      </c>
      <c r="M394" s="15">
        <v>94364</v>
      </c>
      <c r="N394" t="s">
        <v>50</v>
      </c>
      <c r="O394" t="s">
        <v>52</v>
      </c>
      <c r="P394" t="s">
        <v>54</v>
      </c>
    </row>
    <row r="395" spans="1:16">
      <c r="A395" t="s">
        <v>57</v>
      </c>
      <c r="B395" t="s">
        <v>58</v>
      </c>
      <c r="C395" t="s">
        <v>18</v>
      </c>
      <c r="D395" t="s">
        <v>13093</v>
      </c>
      <c r="E395">
        <v>154</v>
      </c>
      <c r="F395" s="12" t="str">
        <f t="shared" si="24"/>
        <v>yes</v>
      </c>
      <c r="G395">
        <v>399</v>
      </c>
      <c r="H395" t="str">
        <f t="shared" si="25"/>
        <v>0-500</v>
      </c>
      <c r="I395" t="str">
        <f t="shared" si="26"/>
        <v>0.90+</v>
      </c>
      <c r="J395">
        <v>0.61</v>
      </c>
      <c r="K395">
        <v>4.2</v>
      </c>
      <c r="L395">
        <f t="shared" si="27"/>
        <v>6745095</v>
      </c>
      <c r="M395" s="15">
        <v>16905</v>
      </c>
      <c r="N395" t="s">
        <v>60</v>
      </c>
      <c r="O395" t="s">
        <v>62</v>
      </c>
      <c r="P395" t="s">
        <v>13023</v>
      </c>
    </row>
    <row r="396" spans="1:16">
      <c r="A396" t="s">
        <v>3411</v>
      </c>
      <c r="B396" t="s">
        <v>3412</v>
      </c>
      <c r="C396" t="s">
        <v>2990</v>
      </c>
      <c r="D396" t="s">
        <v>13114</v>
      </c>
      <c r="E396">
        <v>28999</v>
      </c>
      <c r="F396" s="12" t="str">
        <f t="shared" si="24"/>
        <v>no</v>
      </c>
      <c r="G396">
        <v>34999</v>
      </c>
      <c r="H396" t="str">
        <f t="shared" si="25"/>
        <v>10000+</v>
      </c>
      <c r="I396" t="str">
        <f t="shared" si="26"/>
        <v>0-0.30</v>
      </c>
      <c r="J396">
        <v>0.17</v>
      </c>
      <c r="K396">
        <v>4.4000000000000004</v>
      </c>
      <c r="L396">
        <f t="shared" si="27"/>
        <v>710864689</v>
      </c>
      <c r="M396" s="15">
        <v>20311</v>
      </c>
      <c r="N396" t="s">
        <v>3414</v>
      </c>
      <c r="O396" t="s">
        <v>3416</v>
      </c>
      <c r="P396" t="s">
        <v>3418</v>
      </c>
    </row>
    <row r="397" spans="1:16">
      <c r="A397" t="s">
        <v>3421</v>
      </c>
      <c r="B397" t="s">
        <v>3422</v>
      </c>
      <c r="C397" t="s">
        <v>2948</v>
      </c>
      <c r="D397" t="s">
        <v>13112</v>
      </c>
      <c r="E397">
        <v>2299</v>
      </c>
      <c r="F397" s="12" t="str">
        <f t="shared" si="24"/>
        <v>yes</v>
      </c>
      <c r="G397">
        <v>7990</v>
      </c>
      <c r="H397" t="str">
        <f t="shared" si="25"/>
        <v>5001-10001</v>
      </c>
      <c r="I397" t="str">
        <f t="shared" si="26"/>
        <v>0.90+</v>
      </c>
      <c r="J397">
        <v>0.71</v>
      </c>
      <c r="K397">
        <v>4.2</v>
      </c>
      <c r="L397">
        <f t="shared" si="27"/>
        <v>556279780</v>
      </c>
      <c r="M397" s="15">
        <v>69622</v>
      </c>
      <c r="N397" t="s">
        <v>3424</v>
      </c>
      <c r="O397" t="s">
        <v>3426</v>
      </c>
      <c r="P397" t="s">
        <v>3428</v>
      </c>
    </row>
    <row r="398" spans="1:16">
      <c r="A398" t="s">
        <v>3431</v>
      </c>
      <c r="B398" t="s">
        <v>3432</v>
      </c>
      <c r="C398" t="s">
        <v>3433</v>
      </c>
      <c r="D398" t="s">
        <v>13123</v>
      </c>
      <c r="E398">
        <v>399</v>
      </c>
      <c r="F398" s="12" t="str">
        <f t="shared" si="24"/>
        <v>yes</v>
      </c>
      <c r="G398">
        <v>1999</v>
      </c>
      <c r="H398" t="str">
        <f t="shared" si="25"/>
        <v>1001-5000</v>
      </c>
      <c r="I398" t="str">
        <f t="shared" si="26"/>
        <v>0.90+</v>
      </c>
      <c r="J398">
        <v>0.8</v>
      </c>
      <c r="K398">
        <v>4</v>
      </c>
      <c r="L398">
        <f t="shared" si="27"/>
        <v>6760618</v>
      </c>
      <c r="M398" s="15">
        <v>3382</v>
      </c>
      <c r="N398" t="s">
        <v>3435</v>
      </c>
      <c r="O398" t="s">
        <v>3437</v>
      </c>
      <c r="P398" t="s">
        <v>13037</v>
      </c>
    </row>
    <row r="399" spans="1:16">
      <c r="A399" t="s">
        <v>3441</v>
      </c>
      <c r="B399" t="s">
        <v>3442</v>
      </c>
      <c r="C399" t="s">
        <v>3024</v>
      </c>
      <c r="D399" t="s">
        <v>13115</v>
      </c>
      <c r="E399">
        <v>1149</v>
      </c>
      <c r="F399" s="12" t="str">
        <f t="shared" si="24"/>
        <v>yes</v>
      </c>
      <c r="G399">
        <v>3999</v>
      </c>
      <c r="H399" t="str">
        <f t="shared" si="25"/>
        <v>1001-5000</v>
      </c>
      <c r="I399" t="str">
        <f t="shared" si="26"/>
        <v>0.90+</v>
      </c>
      <c r="J399">
        <v>0.71</v>
      </c>
      <c r="K399">
        <v>4.3</v>
      </c>
      <c r="L399">
        <f t="shared" si="27"/>
        <v>560003964</v>
      </c>
      <c r="M399" s="15">
        <v>140036</v>
      </c>
      <c r="N399" t="s">
        <v>3444</v>
      </c>
      <c r="O399" t="s">
        <v>3446</v>
      </c>
      <c r="P399" t="s">
        <v>3448</v>
      </c>
    </row>
    <row r="400" spans="1:16">
      <c r="A400" t="s">
        <v>3451</v>
      </c>
      <c r="B400" t="s">
        <v>3452</v>
      </c>
      <c r="C400" t="s">
        <v>3162</v>
      </c>
      <c r="D400" t="s">
        <v>13120</v>
      </c>
      <c r="E400">
        <v>529</v>
      </c>
      <c r="F400" s="12" t="str">
        <f t="shared" si="24"/>
        <v>yes</v>
      </c>
      <c r="G400">
        <v>1499</v>
      </c>
      <c r="H400" t="str">
        <f t="shared" si="25"/>
        <v>1001-5000</v>
      </c>
      <c r="I400" t="str">
        <f t="shared" si="26"/>
        <v>0.90+</v>
      </c>
      <c r="J400">
        <v>0.65</v>
      </c>
      <c r="K400">
        <v>4.0999999999999996</v>
      </c>
      <c r="L400">
        <f t="shared" si="27"/>
        <v>12889901</v>
      </c>
      <c r="M400" s="15">
        <v>8599</v>
      </c>
      <c r="N400" t="s">
        <v>3454</v>
      </c>
      <c r="O400" t="s">
        <v>3456</v>
      </c>
      <c r="P400" t="s">
        <v>3458</v>
      </c>
    </row>
    <row r="401" spans="1:16">
      <c r="A401" t="s">
        <v>3461</v>
      </c>
      <c r="B401" t="s">
        <v>3462</v>
      </c>
      <c r="C401" t="s">
        <v>2990</v>
      </c>
      <c r="D401" t="s">
        <v>13114</v>
      </c>
      <c r="E401">
        <v>13999</v>
      </c>
      <c r="F401" s="12" t="str">
        <f t="shared" si="24"/>
        <v>no</v>
      </c>
      <c r="G401">
        <v>19499</v>
      </c>
      <c r="H401" t="str">
        <f t="shared" si="25"/>
        <v>10000+</v>
      </c>
      <c r="I401" t="str">
        <f t="shared" si="26"/>
        <v>0-0.30</v>
      </c>
      <c r="J401">
        <v>0.28000000000000003</v>
      </c>
      <c r="K401">
        <v>4.0999999999999996</v>
      </c>
      <c r="L401">
        <f t="shared" si="27"/>
        <v>370442002</v>
      </c>
      <c r="M401" s="15">
        <v>18998</v>
      </c>
      <c r="N401" t="s">
        <v>3209</v>
      </c>
      <c r="O401" t="s">
        <v>3211</v>
      </c>
      <c r="P401" t="s">
        <v>3213</v>
      </c>
    </row>
    <row r="402" spans="1:16">
      <c r="A402" t="s">
        <v>3466</v>
      </c>
      <c r="B402" t="s">
        <v>3467</v>
      </c>
      <c r="C402" t="s">
        <v>3066</v>
      </c>
      <c r="D402" t="s">
        <v>13117</v>
      </c>
      <c r="E402">
        <v>379</v>
      </c>
      <c r="F402" s="12" t="str">
        <f t="shared" si="24"/>
        <v>yes</v>
      </c>
      <c r="G402">
        <v>999</v>
      </c>
      <c r="H402" t="str">
        <f t="shared" si="25"/>
        <v>501-1000</v>
      </c>
      <c r="I402" t="str">
        <f t="shared" si="26"/>
        <v>0.90+</v>
      </c>
      <c r="J402">
        <v>0.62</v>
      </c>
      <c r="K402">
        <v>4.0999999999999996</v>
      </c>
      <c r="L402">
        <f t="shared" si="27"/>
        <v>363349287</v>
      </c>
      <c r="M402" s="15">
        <v>363713</v>
      </c>
      <c r="N402" t="s">
        <v>3119</v>
      </c>
      <c r="O402" t="s">
        <v>3121</v>
      </c>
      <c r="P402" t="s">
        <v>3123</v>
      </c>
    </row>
    <row r="403" spans="1:16">
      <c r="A403" t="s">
        <v>3471</v>
      </c>
      <c r="B403" t="s">
        <v>3472</v>
      </c>
      <c r="C403" t="s">
        <v>2990</v>
      </c>
      <c r="D403" t="s">
        <v>13114</v>
      </c>
      <c r="E403">
        <v>13999</v>
      </c>
      <c r="F403" s="12" t="str">
        <f t="shared" si="24"/>
        <v>no</v>
      </c>
      <c r="G403">
        <v>19999</v>
      </c>
      <c r="H403" t="str">
        <f t="shared" si="25"/>
        <v>10000+</v>
      </c>
      <c r="I403" t="str">
        <f t="shared" si="26"/>
        <v>0-0.30</v>
      </c>
      <c r="J403">
        <v>0.3</v>
      </c>
      <c r="K403">
        <v>4.0999999999999996</v>
      </c>
      <c r="L403">
        <f t="shared" si="27"/>
        <v>385020748</v>
      </c>
      <c r="M403" s="15">
        <v>19252</v>
      </c>
      <c r="N403" t="s">
        <v>3305</v>
      </c>
      <c r="O403" t="s">
        <v>3307</v>
      </c>
      <c r="P403" t="s">
        <v>3309</v>
      </c>
    </row>
    <row r="404" spans="1:16">
      <c r="A404" t="s">
        <v>3476</v>
      </c>
      <c r="B404" t="s">
        <v>3477</v>
      </c>
      <c r="C404" t="s">
        <v>2948</v>
      </c>
      <c r="D404" t="s">
        <v>13112</v>
      </c>
      <c r="E404">
        <v>3999</v>
      </c>
      <c r="F404" s="12" t="str">
        <f t="shared" si="24"/>
        <v>yes</v>
      </c>
      <c r="G404">
        <v>9999</v>
      </c>
      <c r="H404" t="str">
        <f t="shared" si="25"/>
        <v>5001-10001</v>
      </c>
      <c r="I404" t="str">
        <f t="shared" si="26"/>
        <v>0.31-0.60</v>
      </c>
      <c r="J404">
        <v>0.6</v>
      </c>
      <c r="K404">
        <v>4.4000000000000004</v>
      </c>
      <c r="L404">
        <f t="shared" si="27"/>
        <v>729927</v>
      </c>
      <c r="M404" s="15">
        <v>73</v>
      </c>
      <c r="N404" t="s">
        <v>3479</v>
      </c>
      <c r="O404" t="s">
        <v>3481</v>
      </c>
      <c r="P404" t="s">
        <v>3483</v>
      </c>
    </row>
    <row r="405" spans="1:16">
      <c r="A405" t="s">
        <v>66</v>
      </c>
      <c r="B405" t="s">
        <v>67</v>
      </c>
      <c r="C405" t="s">
        <v>18</v>
      </c>
      <c r="D405" t="s">
        <v>13093</v>
      </c>
      <c r="E405">
        <v>149</v>
      </c>
      <c r="F405" s="12" t="str">
        <f t="shared" si="24"/>
        <v>yes</v>
      </c>
      <c r="G405">
        <v>1000</v>
      </c>
      <c r="H405" t="str">
        <f t="shared" si="25"/>
        <v>501-1000</v>
      </c>
      <c r="I405" t="str">
        <f t="shared" si="26"/>
        <v>0.90+</v>
      </c>
      <c r="J405">
        <v>0.85</v>
      </c>
      <c r="K405">
        <v>3.9</v>
      </c>
      <c r="L405">
        <f t="shared" si="27"/>
        <v>24870000</v>
      </c>
      <c r="M405" s="15">
        <v>24870</v>
      </c>
      <c r="N405" t="s">
        <v>3486</v>
      </c>
      <c r="O405" t="s">
        <v>3488</v>
      </c>
      <c r="P405" t="s">
        <v>3490</v>
      </c>
    </row>
    <row r="406" spans="1:16">
      <c r="A406" t="s">
        <v>3493</v>
      </c>
      <c r="B406" t="s">
        <v>3494</v>
      </c>
      <c r="C406" t="s">
        <v>3495</v>
      </c>
      <c r="D406" t="s">
        <v>13124</v>
      </c>
      <c r="E406">
        <v>99</v>
      </c>
      <c r="F406" s="12" t="str">
        <f t="shared" si="24"/>
        <v>yes</v>
      </c>
      <c r="G406">
        <v>499</v>
      </c>
      <c r="H406" t="str">
        <f t="shared" si="25"/>
        <v>0-500</v>
      </c>
      <c r="I406" t="str">
        <f t="shared" si="26"/>
        <v>0.90+</v>
      </c>
      <c r="J406">
        <v>0.8</v>
      </c>
      <c r="K406">
        <v>4.3</v>
      </c>
      <c r="L406">
        <f t="shared" si="27"/>
        <v>21277859</v>
      </c>
      <c r="M406" s="15">
        <v>42641</v>
      </c>
      <c r="N406" t="s">
        <v>3497</v>
      </c>
      <c r="O406" t="s">
        <v>3499</v>
      </c>
      <c r="P406" t="s">
        <v>13038</v>
      </c>
    </row>
    <row r="407" spans="1:16">
      <c r="A407" t="s">
        <v>3503</v>
      </c>
      <c r="B407" t="s">
        <v>3504</v>
      </c>
      <c r="C407" t="s">
        <v>3066</v>
      </c>
      <c r="D407" t="s">
        <v>13117</v>
      </c>
      <c r="E407">
        <v>4790</v>
      </c>
      <c r="F407" s="12" t="str">
        <f t="shared" si="24"/>
        <v>yes</v>
      </c>
      <c r="G407">
        <v>15990</v>
      </c>
      <c r="H407" t="str">
        <f t="shared" si="25"/>
        <v>10000+</v>
      </c>
      <c r="I407" t="str">
        <f t="shared" si="26"/>
        <v>0.90+</v>
      </c>
      <c r="J407">
        <v>0.7</v>
      </c>
      <c r="K407">
        <v>4</v>
      </c>
      <c r="L407">
        <f t="shared" si="27"/>
        <v>70196100</v>
      </c>
      <c r="M407" s="15">
        <v>4390</v>
      </c>
      <c r="N407" t="s">
        <v>3506</v>
      </c>
      <c r="O407" t="s">
        <v>3508</v>
      </c>
      <c r="P407" t="s">
        <v>3510</v>
      </c>
    </row>
    <row r="408" spans="1:16">
      <c r="A408" t="s">
        <v>3513</v>
      </c>
      <c r="B408" t="s">
        <v>3514</v>
      </c>
      <c r="C408" t="s">
        <v>2990</v>
      </c>
      <c r="D408" t="s">
        <v>13114</v>
      </c>
      <c r="E408">
        <v>33999</v>
      </c>
      <c r="F408" s="12" t="str">
        <f t="shared" si="24"/>
        <v>no</v>
      </c>
      <c r="G408">
        <v>33999</v>
      </c>
      <c r="H408" t="str">
        <f t="shared" si="25"/>
        <v>10000+</v>
      </c>
      <c r="I408" t="str">
        <f t="shared" si="26"/>
        <v>0-0.30</v>
      </c>
      <c r="J408">
        <v>0</v>
      </c>
      <c r="K408">
        <v>4.3</v>
      </c>
      <c r="L408">
        <f t="shared" si="27"/>
        <v>592092585</v>
      </c>
      <c r="M408" s="15">
        <v>17415</v>
      </c>
      <c r="N408" t="s">
        <v>3002</v>
      </c>
      <c r="O408" t="s">
        <v>3004</v>
      </c>
      <c r="P408" t="s">
        <v>3006</v>
      </c>
    </row>
    <row r="409" spans="1:16">
      <c r="A409" t="s">
        <v>3517</v>
      </c>
      <c r="B409" t="s">
        <v>3518</v>
      </c>
      <c r="C409" t="s">
        <v>3519</v>
      </c>
      <c r="D409" t="s">
        <v>13125</v>
      </c>
      <c r="E409">
        <v>99</v>
      </c>
      <c r="F409" s="12" t="str">
        <f t="shared" si="24"/>
        <v>yes</v>
      </c>
      <c r="G409">
        <v>999</v>
      </c>
      <c r="H409" t="str">
        <f t="shared" si="25"/>
        <v>501-1000</v>
      </c>
      <c r="I409" t="str">
        <f t="shared" si="26"/>
        <v>0.90+</v>
      </c>
      <c r="J409">
        <v>0.9</v>
      </c>
      <c r="K409">
        <v>4</v>
      </c>
      <c r="L409">
        <f t="shared" si="27"/>
        <v>1394604</v>
      </c>
      <c r="M409" s="15">
        <v>1396</v>
      </c>
      <c r="N409" t="s">
        <v>3521</v>
      </c>
      <c r="O409" t="s">
        <v>3523</v>
      </c>
      <c r="P409" t="s">
        <v>3525</v>
      </c>
    </row>
    <row r="410" spans="1:16">
      <c r="A410" t="s">
        <v>3528</v>
      </c>
      <c r="B410" t="s">
        <v>3529</v>
      </c>
      <c r="C410" t="s">
        <v>3066</v>
      </c>
      <c r="D410" t="s">
        <v>13117</v>
      </c>
      <c r="E410">
        <v>299</v>
      </c>
      <c r="F410" s="12" t="str">
        <f t="shared" si="24"/>
        <v>yes</v>
      </c>
      <c r="G410">
        <v>1900</v>
      </c>
      <c r="H410" t="str">
        <f t="shared" si="25"/>
        <v>1001-5000</v>
      </c>
      <c r="I410" t="str">
        <f t="shared" si="26"/>
        <v>0.90+</v>
      </c>
      <c r="J410">
        <v>0.84</v>
      </c>
      <c r="K410">
        <v>3.6</v>
      </c>
      <c r="L410">
        <f t="shared" si="27"/>
        <v>34583800</v>
      </c>
      <c r="M410" s="15">
        <v>18202</v>
      </c>
      <c r="N410" t="s">
        <v>3531</v>
      </c>
      <c r="O410" t="s">
        <v>3533</v>
      </c>
      <c r="P410" t="s">
        <v>3535</v>
      </c>
    </row>
    <row r="411" spans="1:16">
      <c r="A411" t="s">
        <v>3538</v>
      </c>
      <c r="B411" t="s">
        <v>3539</v>
      </c>
      <c r="C411" t="s">
        <v>2990</v>
      </c>
      <c r="D411" t="s">
        <v>13114</v>
      </c>
      <c r="E411">
        <v>10999</v>
      </c>
      <c r="F411" s="12" t="str">
        <f t="shared" si="24"/>
        <v>no</v>
      </c>
      <c r="G411">
        <v>14999</v>
      </c>
      <c r="H411" t="str">
        <f t="shared" si="25"/>
        <v>10000+</v>
      </c>
      <c r="I411" t="str">
        <f t="shared" si="26"/>
        <v>0-0.30</v>
      </c>
      <c r="J411">
        <v>0.27</v>
      </c>
      <c r="K411">
        <v>4.0999999999999996</v>
      </c>
      <c r="L411">
        <f t="shared" si="27"/>
        <v>284951002</v>
      </c>
      <c r="M411" s="15">
        <v>18998</v>
      </c>
      <c r="N411" t="s">
        <v>3209</v>
      </c>
      <c r="O411" t="s">
        <v>3211</v>
      </c>
      <c r="P411" t="s">
        <v>3213</v>
      </c>
    </row>
    <row r="412" spans="1:16">
      <c r="A412" t="s">
        <v>3542</v>
      </c>
      <c r="B412" t="s">
        <v>3543</v>
      </c>
      <c r="C412" t="s">
        <v>2990</v>
      </c>
      <c r="D412" t="s">
        <v>13114</v>
      </c>
      <c r="E412">
        <v>34999</v>
      </c>
      <c r="F412" s="12" t="str">
        <f t="shared" si="24"/>
        <v>no</v>
      </c>
      <c r="G412">
        <v>38999</v>
      </c>
      <c r="H412" t="str">
        <f t="shared" si="25"/>
        <v>10000+</v>
      </c>
      <c r="I412" t="str">
        <f t="shared" si="26"/>
        <v>0-0.30</v>
      </c>
      <c r="J412">
        <v>0.1</v>
      </c>
      <c r="K412">
        <v>4.2</v>
      </c>
      <c r="L412">
        <f t="shared" si="27"/>
        <v>430119971</v>
      </c>
      <c r="M412" s="15">
        <v>11029</v>
      </c>
      <c r="N412" t="s">
        <v>3545</v>
      </c>
      <c r="O412" t="s">
        <v>3547</v>
      </c>
      <c r="P412" t="s">
        <v>3549</v>
      </c>
    </row>
    <row r="413" spans="1:16">
      <c r="A413" t="s">
        <v>3552</v>
      </c>
      <c r="B413" t="s">
        <v>3231</v>
      </c>
      <c r="C413" t="s">
        <v>2990</v>
      </c>
      <c r="D413" t="s">
        <v>13114</v>
      </c>
      <c r="E413">
        <v>16999</v>
      </c>
      <c r="F413" s="12" t="str">
        <f t="shared" si="24"/>
        <v>no</v>
      </c>
      <c r="G413">
        <v>24999</v>
      </c>
      <c r="H413" t="str">
        <f t="shared" si="25"/>
        <v>10000+</v>
      </c>
      <c r="I413" t="str">
        <f t="shared" si="26"/>
        <v>0.31-0.60</v>
      </c>
      <c r="J413">
        <v>0.32</v>
      </c>
      <c r="K413">
        <v>4.0999999999999996</v>
      </c>
      <c r="L413">
        <f t="shared" si="27"/>
        <v>557927682</v>
      </c>
      <c r="M413" s="15">
        <v>22318</v>
      </c>
      <c r="N413" t="s">
        <v>3194</v>
      </c>
      <c r="O413" t="s">
        <v>3196</v>
      </c>
      <c r="P413" t="s">
        <v>3198</v>
      </c>
    </row>
    <row r="414" spans="1:16">
      <c r="A414" t="s">
        <v>3554</v>
      </c>
      <c r="B414" t="s">
        <v>3555</v>
      </c>
      <c r="C414" t="s">
        <v>3495</v>
      </c>
      <c r="D414" t="s">
        <v>13124</v>
      </c>
      <c r="E414">
        <v>199</v>
      </c>
      <c r="F414" s="12" t="str">
        <f t="shared" si="24"/>
        <v>yes</v>
      </c>
      <c r="G414">
        <v>499</v>
      </c>
      <c r="H414" t="str">
        <f t="shared" si="25"/>
        <v>0-500</v>
      </c>
      <c r="I414" t="str">
        <f t="shared" si="26"/>
        <v>0.31-0.60</v>
      </c>
      <c r="J414">
        <v>0.6</v>
      </c>
      <c r="K414">
        <v>4.0999999999999996</v>
      </c>
      <c r="L414">
        <f t="shared" si="27"/>
        <v>891214</v>
      </c>
      <c r="M414" s="15">
        <v>1786</v>
      </c>
      <c r="N414" t="s">
        <v>3557</v>
      </c>
      <c r="O414" t="s">
        <v>3559</v>
      </c>
      <c r="P414" t="s">
        <v>3561</v>
      </c>
    </row>
    <row r="415" spans="1:16">
      <c r="A415" t="s">
        <v>3564</v>
      </c>
      <c r="B415" t="s">
        <v>3565</v>
      </c>
      <c r="C415" t="s">
        <v>2979</v>
      </c>
      <c r="D415" t="s">
        <v>13113</v>
      </c>
      <c r="E415">
        <v>999</v>
      </c>
      <c r="F415" s="12" t="str">
        <f t="shared" si="24"/>
        <v>no</v>
      </c>
      <c r="G415">
        <v>1599</v>
      </c>
      <c r="H415" t="str">
        <f t="shared" si="25"/>
        <v>1001-5000</v>
      </c>
      <c r="I415" t="str">
        <f t="shared" si="26"/>
        <v>0.31-0.60</v>
      </c>
      <c r="J415">
        <v>0.38</v>
      </c>
      <c r="K415">
        <v>4</v>
      </c>
      <c r="L415">
        <f t="shared" si="27"/>
        <v>11547978</v>
      </c>
      <c r="M415" s="15">
        <v>7222</v>
      </c>
      <c r="N415" t="s">
        <v>3567</v>
      </c>
      <c r="O415" t="s">
        <v>3569</v>
      </c>
      <c r="P415" t="s">
        <v>3571</v>
      </c>
    </row>
    <row r="416" spans="1:16">
      <c r="A416" t="s">
        <v>3574</v>
      </c>
      <c r="B416" t="s">
        <v>3575</v>
      </c>
      <c r="C416" t="s">
        <v>3045</v>
      </c>
      <c r="D416" t="s">
        <v>13116</v>
      </c>
      <c r="E416">
        <v>1299</v>
      </c>
      <c r="F416" s="12" t="str">
        <f t="shared" si="24"/>
        <v>no</v>
      </c>
      <c r="G416">
        <v>1599</v>
      </c>
      <c r="H416" t="str">
        <f t="shared" si="25"/>
        <v>1001-5000</v>
      </c>
      <c r="I416" t="str">
        <f t="shared" si="26"/>
        <v>0-0.30</v>
      </c>
      <c r="J416">
        <v>0.19</v>
      </c>
      <c r="K416">
        <v>4</v>
      </c>
      <c r="L416">
        <f t="shared" si="27"/>
        <v>205169289</v>
      </c>
      <c r="M416" s="15">
        <v>128311</v>
      </c>
      <c r="N416" t="s">
        <v>3047</v>
      </c>
      <c r="O416" t="s">
        <v>3049</v>
      </c>
      <c r="P416" t="s">
        <v>3051</v>
      </c>
    </row>
    <row r="417" spans="1:16">
      <c r="A417" t="s">
        <v>3578</v>
      </c>
      <c r="B417" t="s">
        <v>3579</v>
      </c>
      <c r="C417" t="s">
        <v>3066</v>
      </c>
      <c r="D417" t="s">
        <v>13117</v>
      </c>
      <c r="E417">
        <v>599</v>
      </c>
      <c r="F417" s="12" t="str">
        <f t="shared" si="24"/>
        <v>yes</v>
      </c>
      <c r="G417">
        <v>1800</v>
      </c>
      <c r="H417" t="str">
        <f t="shared" si="25"/>
        <v>1001-5000</v>
      </c>
      <c r="I417" t="str">
        <f t="shared" si="26"/>
        <v>0.90+</v>
      </c>
      <c r="J417">
        <v>0.67</v>
      </c>
      <c r="K417">
        <v>3.5</v>
      </c>
      <c r="L417">
        <f t="shared" si="27"/>
        <v>151192800</v>
      </c>
      <c r="M417" s="15">
        <v>83996</v>
      </c>
      <c r="N417" t="s">
        <v>3581</v>
      </c>
      <c r="O417" t="s">
        <v>3583</v>
      </c>
      <c r="P417" t="s">
        <v>3585</v>
      </c>
    </row>
    <row r="418" spans="1:16">
      <c r="A418" t="s">
        <v>3588</v>
      </c>
      <c r="B418" t="s">
        <v>3589</v>
      </c>
      <c r="C418" t="s">
        <v>3024</v>
      </c>
      <c r="D418" t="s">
        <v>13115</v>
      </c>
      <c r="E418">
        <v>599</v>
      </c>
      <c r="F418" s="12" t="str">
        <f t="shared" si="24"/>
        <v>yes</v>
      </c>
      <c r="G418">
        <v>1899</v>
      </c>
      <c r="H418" t="str">
        <f t="shared" si="25"/>
        <v>1001-5000</v>
      </c>
      <c r="I418" t="str">
        <f t="shared" si="26"/>
        <v>0.90+</v>
      </c>
      <c r="J418">
        <v>0.68</v>
      </c>
      <c r="K418">
        <v>4.3</v>
      </c>
      <c r="L418">
        <f t="shared" si="27"/>
        <v>265928364</v>
      </c>
      <c r="M418" s="15">
        <v>140036</v>
      </c>
      <c r="N418" t="s">
        <v>3444</v>
      </c>
      <c r="O418" t="s">
        <v>3446</v>
      </c>
      <c r="P418" t="s">
        <v>3448</v>
      </c>
    </row>
    <row r="419" spans="1:16">
      <c r="A419" t="s">
        <v>3592</v>
      </c>
      <c r="B419" t="s">
        <v>3593</v>
      </c>
      <c r="C419" t="s">
        <v>2979</v>
      </c>
      <c r="D419" t="s">
        <v>13113</v>
      </c>
      <c r="E419">
        <v>1799</v>
      </c>
      <c r="F419" s="12" t="str">
        <f t="shared" si="24"/>
        <v>no</v>
      </c>
      <c r="G419">
        <v>2499</v>
      </c>
      <c r="H419" t="str">
        <f t="shared" si="25"/>
        <v>1001-5000</v>
      </c>
      <c r="I419" t="str">
        <f t="shared" si="26"/>
        <v>0-0.30</v>
      </c>
      <c r="J419">
        <v>0.28000000000000003</v>
      </c>
      <c r="K419">
        <v>4.0999999999999996</v>
      </c>
      <c r="L419">
        <f t="shared" si="27"/>
        <v>46676322</v>
      </c>
      <c r="M419" s="15">
        <v>18678</v>
      </c>
      <c r="N419" t="s">
        <v>3595</v>
      </c>
      <c r="O419" t="s">
        <v>3597</v>
      </c>
      <c r="P419" t="s">
        <v>13039</v>
      </c>
    </row>
    <row r="420" spans="1:16">
      <c r="A420" t="s">
        <v>76</v>
      </c>
      <c r="B420" t="s">
        <v>77</v>
      </c>
      <c r="C420" t="s">
        <v>18</v>
      </c>
      <c r="D420" t="s">
        <v>13093</v>
      </c>
      <c r="E420">
        <v>176.63</v>
      </c>
      <c r="F420" s="12" t="str">
        <f t="shared" si="24"/>
        <v>yes</v>
      </c>
      <c r="G420">
        <v>499</v>
      </c>
      <c r="H420" t="str">
        <f t="shared" si="25"/>
        <v>0-500</v>
      </c>
      <c r="I420" t="str">
        <f t="shared" si="26"/>
        <v>0.90+</v>
      </c>
      <c r="J420">
        <v>0.65</v>
      </c>
      <c r="K420">
        <v>4.0999999999999996</v>
      </c>
      <c r="L420">
        <f t="shared" si="27"/>
        <v>7579311</v>
      </c>
      <c r="M420" s="15">
        <v>15189</v>
      </c>
      <c r="N420" t="s">
        <v>79</v>
      </c>
      <c r="O420" t="s">
        <v>81</v>
      </c>
      <c r="P420" t="s">
        <v>83</v>
      </c>
    </row>
    <row r="421" spans="1:16">
      <c r="A421" t="s">
        <v>3603</v>
      </c>
      <c r="B421" t="s">
        <v>3604</v>
      </c>
      <c r="C421" t="s">
        <v>2990</v>
      </c>
      <c r="D421" t="s">
        <v>13114</v>
      </c>
      <c r="E421">
        <v>10999</v>
      </c>
      <c r="F421" s="12" t="str">
        <f t="shared" si="24"/>
        <v>no</v>
      </c>
      <c r="G421">
        <v>14999</v>
      </c>
      <c r="H421" t="str">
        <f t="shared" si="25"/>
        <v>10000+</v>
      </c>
      <c r="I421" t="str">
        <f t="shared" si="26"/>
        <v>0-0.30</v>
      </c>
      <c r="J421">
        <v>0.27</v>
      </c>
      <c r="K421">
        <v>4.0999999999999996</v>
      </c>
      <c r="L421">
        <f t="shared" si="27"/>
        <v>284951002</v>
      </c>
      <c r="M421" s="15">
        <v>18998</v>
      </c>
      <c r="N421" t="s">
        <v>3209</v>
      </c>
      <c r="O421" t="s">
        <v>3211</v>
      </c>
      <c r="P421" t="s">
        <v>3213</v>
      </c>
    </row>
    <row r="422" spans="1:16">
      <c r="A422" t="s">
        <v>3607</v>
      </c>
      <c r="B422" t="s">
        <v>3608</v>
      </c>
      <c r="C422" t="s">
        <v>2948</v>
      </c>
      <c r="D422" t="s">
        <v>13112</v>
      </c>
      <c r="E422">
        <v>2999</v>
      </c>
      <c r="F422" s="12" t="str">
        <f t="shared" si="24"/>
        <v>yes</v>
      </c>
      <c r="G422">
        <v>7990</v>
      </c>
      <c r="H422" t="str">
        <f t="shared" si="25"/>
        <v>5001-10001</v>
      </c>
      <c r="I422" t="str">
        <f t="shared" si="26"/>
        <v>0.90+</v>
      </c>
      <c r="J422">
        <v>0.62</v>
      </c>
      <c r="K422">
        <v>4.0999999999999996</v>
      </c>
      <c r="L422">
        <f t="shared" si="27"/>
        <v>387107510</v>
      </c>
      <c r="M422" s="15">
        <v>48449</v>
      </c>
      <c r="N422" t="s">
        <v>3609</v>
      </c>
      <c r="O422" t="s">
        <v>3611</v>
      </c>
      <c r="P422" t="s">
        <v>3613</v>
      </c>
    </row>
    <row r="423" spans="1:16">
      <c r="A423" t="s">
        <v>3616</v>
      </c>
      <c r="B423" t="s">
        <v>3617</v>
      </c>
      <c r="C423" t="s">
        <v>2948</v>
      </c>
      <c r="D423" t="s">
        <v>13112</v>
      </c>
      <c r="E423">
        <v>1999</v>
      </c>
      <c r="F423" s="12" t="str">
        <f t="shared" si="24"/>
        <v>yes</v>
      </c>
      <c r="G423">
        <v>7990</v>
      </c>
      <c r="H423" t="str">
        <f t="shared" si="25"/>
        <v>5001-10001</v>
      </c>
      <c r="I423" t="str">
        <f t="shared" si="26"/>
        <v>0.90+</v>
      </c>
      <c r="J423">
        <v>0.75</v>
      </c>
      <c r="K423">
        <v>3.8</v>
      </c>
      <c r="L423">
        <f t="shared" si="27"/>
        <v>142469690</v>
      </c>
      <c r="M423" s="15">
        <v>17831</v>
      </c>
      <c r="N423" t="s">
        <v>2970</v>
      </c>
      <c r="O423" t="s">
        <v>2972</v>
      </c>
      <c r="P423" t="s">
        <v>2974</v>
      </c>
    </row>
    <row r="424" spans="1:16">
      <c r="A424" t="s">
        <v>86</v>
      </c>
      <c r="B424" t="s">
        <v>87</v>
      </c>
      <c r="C424" t="s">
        <v>18</v>
      </c>
      <c r="D424" t="s">
        <v>13093</v>
      </c>
      <c r="E424">
        <v>229</v>
      </c>
      <c r="F424" s="12" t="str">
        <f t="shared" si="24"/>
        <v>no</v>
      </c>
      <c r="G424">
        <v>299</v>
      </c>
      <c r="H424" t="str">
        <f t="shared" si="25"/>
        <v>0-500</v>
      </c>
      <c r="I424" t="str">
        <f t="shared" si="26"/>
        <v>0-0.30</v>
      </c>
      <c r="J424">
        <v>0.23</v>
      </c>
      <c r="K424">
        <v>4.3</v>
      </c>
      <c r="L424">
        <f t="shared" si="27"/>
        <v>9092889</v>
      </c>
      <c r="M424" s="15">
        <v>30411</v>
      </c>
      <c r="N424" t="s">
        <v>89</v>
      </c>
      <c r="O424" t="s">
        <v>91</v>
      </c>
      <c r="P424" t="s">
        <v>93</v>
      </c>
    </row>
    <row r="425" spans="1:16">
      <c r="A425" t="s">
        <v>107</v>
      </c>
      <c r="B425" t="s">
        <v>108</v>
      </c>
      <c r="C425" t="s">
        <v>18</v>
      </c>
      <c r="D425" t="s">
        <v>13093</v>
      </c>
      <c r="E425">
        <v>199</v>
      </c>
      <c r="F425" s="12" t="str">
        <f t="shared" si="24"/>
        <v>no</v>
      </c>
      <c r="G425">
        <v>299</v>
      </c>
      <c r="H425" t="str">
        <f t="shared" si="25"/>
        <v>0-500</v>
      </c>
      <c r="I425" t="str">
        <f t="shared" si="26"/>
        <v>0.31-0.60</v>
      </c>
      <c r="J425">
        <v>0.33</v>
      </c>
      <c r="K425">
        <v>4</v>
      </c>
      <c r="L425">
        <f t="shared" si="27"/>
        <v>13154206</v>
      </c>
      <c r="M425" s="15">
        <v>43994</v>
      </c>
      <c r="N425" t="s">
        <v>30</v>
      </c>
      <c r="O425" t="s">
        <v>32</v>
      </c>
      <c r="P425" t="s">
        <v>34</v>
      </c>
    </row>
    <row r="426" spans="1:16">
      <c r="A426" t="s">
        <v>3624</v>
      </c>
      <c r="B426" t="s">
        <v>3625</v>
      </c>
      <c r="C426" t="s">
        <v>3162</v>
      </c>
      <c r="D426" t="s">
        <v>13120</v>
      </c>
      <c r="E426">
        <v>649</v>
      </c>
      <c r="F426" s="12" t="str">
        <f t="shared" si="24"/>
        <v>no</v>
      </c>
      <c r="G426">
        <v>999</v>
      </c>
      <c r="H426" t="str">
        <f t="shared" si="25"/>
        <v>501-1000</v>
      </c>
      <c r="I426" t="str">
        <f t="shared" si="26"/>
        <v>0.31-0.60</v>
      </c>
      <c r="J426">
        <v>0.35</v>
      </c>
      <c r="K426">
        <v>4.2</v>
      </c>
      <c r="L426">
        <f t="shared" si="27"/>
        <v>1313685</v>
      </c>
      <c r="M426" s="15">
        <v>1315</v>
      </c>
      <c r="N426" t="s">
        <v>3627</v>
      </c>
      <c r="O426" t="s">
        <v>3629</v>
      </c>
      <c r="P426" t="s">
        <v>3631</v>
      </c>
    </row>
    <row r="427" spans="1:16">
      <c r="A427" t="s">
        <v>3634</v>
      </c>
      <c r="B427" t="s">
        <v>3462</v>
      </c>
      <c r="C427" t="s">
        <v>2990</v>
      </c>
      <c r="D427" t="s">
        <v>13114</v>
      </c>
      <c r="E427">
        <v>13999</v>
      </c>
      <c r="F427" s="12" t="str">
        <f t="shared" si="24"/>
        <v>no</v>
      </c>
      <c r="G427">
        <v>19499</v>
      </c>
      <c r="H427" t="str">
        <f t="shared" si="25"/>
        <v>10000+</v>
      </c>
      <c r="I427" t="str">
        <f t="shared" si="26"/>
        <v>0-0.30</v>
      </c>
      <c r="J427">
        <v>0.28000000000000003</v>
      </c>
      <c r="K427">
        <v>4.0999999999999996</v>
      </c>
      <c r="L427">
        <f t="shared" si="27"/>
        <v>370442002</v>
      </c>
      <c r="M427" s="15">
        <v>18998</v>
      </c>
      <c r="N427" t="s">
        <v>3209</v>
      </c>
      <c r="O427" t="s">
        <v>3211</v>
      </c>
      <c r="P427" t="s">
        <v>3213</v>
      </c>
    </row>
    <row r="428" spans="1:16">
      <c r="A428" t="s">
        <v>3636</v>
      </c>
      <c r="B428" t="s">
        <v>3637</v>
      </c>
      <c r="C428" t="s">
        <v>3638</v>
      </c>
      <c r="D428" t="s">
        <v>13126</v>
      </c>
      <c r="E428">
        <v>119</v>
      </c>
      <c r="F428" s="12" t="str">
        <f t="shared" si="24"/>
        <v>yes</v>
      </c>
      <c r="G428">
        <v>299</v>
      </c>
      <c r="H428" t="str">
        <f t="shared" si="25"/>
        <v>0-500</v>
      </c>
      <c r="I428" t="str">
        <f t="shared" si="26"/>
        <v>0.31-0.60</v>
      </c>
      <c r="J428">
        <v>0.6</v>
      </c>
      <c r="K428">
        <v>4.0999999999999996</v>
      </c>
      <c r="L428">
        <f t="shared" si="27"/>
        <v>1793701</v>
      </c>
      <c r="M428" s="15">
        <v>5999</v>
      </c>
      <c r="N428" t="s">
        <v>3640</v>
      </c>
      <c r="O428" t="s">
        <v>3642</v>
      </c>
      <c r="P428" t="s">
        <v>3644</v>
      </c>
    </row>
    <row r="429" spans="1:16">
      <c r="A429" t="s">
        <v>3647</v>
      </c>
      <c r="B429" t="s">
        <v>3648</v>
      </c>
      <c r="C429" t="s">
        <v>2990</v>
      </c>
      <c r="D429" t="s">
        <v>13114</v>
      </c>
      <c r="E429">
        <v>12999</v>
      </c>
      <c r="F429" s="12" t="str">
        <f t="shared" si="24"/>
        <v>no</v>
      </c>
      <c r="G429">
        <v>17999</v>
      </c>
      <c r="H429" t="str">
        <f t="shared" si="25"/>
        <v>10000+</v>
      </c>
      <c r="I429" t="str">
        <f t="shared" si="26"/>
        <v>0-0.30</v>
      </c>
      <c r="J429">
        <v>0.28000000000000003</v>
      </c>
      <c r="K429">
        <v>4.0999999999999996</v>
      </c>
      <c r="L429">
        <f t="shared" si="27"/>
        <v>913845228</v>
      </c>
      <c r="M429" s="15">
        <v>50772</v>
      </c>
      <c r="N429" t="s">
        <v>3650</v>
      </c>
      <c r="O429" t="s">
        <v>3652</v>
      </c>
      <c r="P429" t="s">
        <v>3654</v>
      </c>
    </row>
    <row r="430" spans="1:16">
      <c r="A430" t="s">
        <v>112</v>
      </c>
      <c r="B430" t="s">
        <v>113</v>
      </c>
      <c r="C430" t="s">
        <v>18</v>
      </c>
      <c r="D430" t="s">
        <v>13093</v>
      </c>
      <c r="E430">
        <v>154</v>
      </c>
      <c r="F430" s="12" t="str">
        <f t="shared" si="24"/>
        <v>yes</v>
      </c>
      <c r="G430">
        <v>339</v>
      </c>
      <c r="H430" t="str">
        <f t="shared" si="25"/>
        <v>0-500</v>
      </c>
      <c r="I430" t="str">
        <f t="shared" si="26"/>
        <v>0.31-0.60</v>
      </c>
      <c r="J430">
        <v>0.55000000000000004</v>
      </c>
      <c r="K430">
        <v>4.3</v>
      </c>
      <c r="L430">
        <f t="shared" si="27"/>
        <v>4539549</v>
      </c>
      <c r="M430" s="15">
        <v>13391</v>
      </c>
      <c r="N430" t="s">
        <v>115</v>
      </c>
      <c r="O430" t="s">
        <v>117</v>
      </c>
      <c r="P430" t="s">
        <v>119</v>
      </c>
    </row>
    <row r="431" spans="1:16">
      <c r="A431" t="s">
        <v>3658</v>
      </c>
      <c r="B431" t="s">
        <v>3659</v>
      </c>
      <c r="C431" t="s">
        <v>2990</v>
      </c>
      <c r="D431" t="s">
        <v>13114</v>
      </c>
      <c r="E431">
        <v>20999</v>
      </c>
      <c r="F431" s="12" t="str">
        <f t="shared" si="24"/>
        <v>no</v>
      </c>
      <c r="G431">
        <v>26999</v>
      </c>
      <c r="H431" t="str">
        <f t="shared" si="25"/>
        <v>10000+</v>
      </c>
      <c r="I431" t="str">
        <f t="shared" si="26"/>
        <v>0-0.30</v>
      </c>
      <c r="J431">
        <v>0.22</v>
      </c>
      <c r="K431">
        <v>3.9</v>
      </c>
      <c r="L431">
        <f t="shared" si="27"/>
        <v>697222176</v>
      </c>
      <c r="M431" s="15">
        <v>25824</v>
      </c>
      <c r="N431" t="s">
        <v>3371</v>
      </c>
      <c r="O431" t="s">
        <v>3373</v>
      </c>
      <c r="P431" t="s">
        <v>3375</v>
      </c>
    </row>
    <row r="432" spans="1:16">
      <c r="A432" t="s">
        <v>3663</v>
      </c>
      <c r="B432" t="s">
        <v>3664</v>
      </c>
      <c r="C432" t="s">
        <v>3162</v>
      </c>
      <c r="D432" t="s">
        <v>13120</v>
      </c>
      <c r="E432">
        <v>249</v>
      </c>
      <c r="F432" s="12" t="str">
        <f t="shared" si="24"/>
        <v>yes</v>
      </c>
      <c r="G432">
        <v>649</v>
      </c>
      <c r="H432" t="str">
        <f t="shared" si="25"/>
        <v>501-1000</v>
      </c>
      <c r="I432" t="str">
        <f t="shared" si="26"/>
        <v>0.90+</v>
      </c>
      <c r="J432">
        <v>0.62</v>
      </c>
      <c r="K432">
        <v>4</v>
      </c>
      <c r="L432">
        <f t="shared" si="27"/>
        <v>9348196</v>
      </c>
      <c r="M432" s="15">
        <v>14404</v>
      </c>
      <c r="N432" t="s">
        <v>3666</v>
      </c>
      <c r="O432" t="s">
        <v>3668</v>
      </c>
      <c r="P432" t="s">
        <v>3670</v>
      </c>
    </row>
    <row r="433" spans="1:16">
      <c r="A433" t="s">
        <v>3673</v>
      </c>
      <c r="B433" t="s">
        <v>3674</v>
      </c>
      <c r="C433" t="s">
        <v>3162</v>
      </c>
      <c r="D433" t="s">
        <v>13120</v>
      </c>
      <c r="E433">
        <v>99</v>
      </c>
      <c r="F433" s="12" t="str">
        <f t="shared" si="24"/>
        <v>no</v>
      </c>
      <c r="G433">
        <v>171</v>
      </c>
      <c r="H433" t="str">
        <f t="shared" si="25"/>
        <v>0-500</v>
      </c>
      <c r="I433" t="str">
        <f t="shared" si="26"/>
        <v>0.31-0.60</v>
      </c>
      <c r="J433">
        <v>0.42</v>
      </c>
      <c r="K433">
        <v>4.5</v>
      </c>
      <c r="L433">
        <f t="shared" si="27"/>
        <v>1938969</v>
      </c>
      <c r="M433" s="15">
        <v>11339</v>
      </c>
      <c r="N433" t="s">
        <v>3676</v>
      </c>
      <c r="O433" t="s">
        <v>3678</v>
      </c>
      <c r="P433" t="s">
        <v>3680</v>
      </c>
    </row>
    <row r="434" spans="1:16">
      <c r="A434" t="s">
        <v>3683</v>
      </c>
      <c r="B434" t="s">
        <v>3684</v>
      </c>
      <c r="C434" t="s">
        <v>3151</v>
      </c>
      <c r="D434" t="s">
        <v>13119</v>
      </c>
      <c r="E434">
        <v>489</v>
      </c>
      <c r="F434" s="12" t="str">
        <f t="shared" si="24"/>
        <v>yes</v>
      </c>
      <c r="G434">
        <v>1999</v>
      </c>
      <c r="H434" t="str">
        <f t="shared" si="25"/>
        <v>1001-5000</v>
      </c>
      <c r="I434" t="str">
        <f t="shared" si="26"/>
        <v>0.90+</v>
      </c>
      <c r="J434">
        <v>0.76</v>
      </c>
      <c r="K434">
        <v>4</v>
      </c>
      <c r="L434">
        <f t="shared" si="27"/>
        <v>7248374</v>
      </c>
      <c r="M434" s="15">
        <v>3626</v>
      </c>
      <c r="N434" t="s">
        <v>3686</v>
      </c>
      <c r="O434" t="s">
        <v>3688</v>
      </c>
      <c r="P434" t="s">
        <v>3690</v>
      </c>
    </row>
    <row r="435" spans="1:16">
      <c r="A435" t="s">
        <v>3693</v>
      </c>
      <c r="B435" t="s">
        <v>3694</v>
      </c>
      <c r="C435" t="s">
        <v>3024</v>
      </c>
      <c r="D435" t="s">
        <v>13115</v>
      </c>
      <c r="E435">
        <v>369</v>
      </c>
      <c r="F435" s="12" t="str">
        <f t="shared" si="24"/>
        <v>yes</v>
      </c>
      <c r="G435">
        <v>1600</v>
      </c>
      <c r="H435" t="str">
        <f t="shared" si="25"/>
        <v>1001-5000</v>
      </c>
      <c r="I435" t="str">
        <f t="shared" si="26"/>
        <v>0.90+</v>
      </c>
      <c r="J435">
        <v>0.77</v>
      </c>
      <c r="K435">
        <v>4</v>
      </c>
      <c r="L435">
        <f t="shared" si="27"/>
        <v>52200000</v>
      </c>
      <c r="M435" s="15">
        <v>32625</v>
      </c>
      <c r="N435" t="s">
        <v>3696</v>
      </c>
      <c r="O435" t="s">
        <v>3698</v>
      </c>
      <c r="P435" t="s">
        <v>3700</v>
      </c>
    </row>
    <row r="436" spans="1:16">
      <c r="A436" t="s">
        <v>3703</v>
      </c>
      <c r="B436" t="s">
        <v>3704</v>
      </c>
      <c r="C436" t="s">
        <v>2990</v>
      </c>
      <c r="D436" t="s">
        <v>13114</v>
      </c>
      <c r="E436">
        <v>15499</v>
      </c>
      <c r="F436" s="12" t="str">
        <f t="shared" si="24"/>
        <v>no</v>
      </c>
      <c r="G436">
        <v>20999</v>
      </c>
      <c r="H436" t="str">
        <f t="shared" si="25"/>
        <v>10000+</v>
      </c>
      <c r="I436" t="str">
        <f t="shared" si="26"/>
        <v>0-0.30</v>
      </c>
      <c r="J436">
        <v>0.26</v>
      </c>
      <c r="K436">
        <v>4.0999999999999996</v>
      </c>
      <c r="L436">
        <f t="shared" si="27"/>
        <v>404272748</v>
      </c>
      <c r="M436" s="15">
        <v>19252</v>
      </c>
      <c r="N436" t="s">
        <v>3305</v>
      </c>
      <c r="O436" t="s">
        <v>3307</v>
      </c>
      <c r="P436" t="s">
        <v>3309</v>
      </c>
    </row>
    <row r="437" spans="1:16">
      <c r="A437" t="s">
        <v>3707</v>
      </c>
      <c r="B437" t="s">
        <v>3708</v>
      </c>
      <c r="C437" t="s">
        <v>2990</v>
      </c>
      <c r="D437" t="s">
        <v>13114</v>
      </c>
      <c r="E437">
        <v>15499</v>
      </c>
      <c r="F437" s="12" t="str">
        <f t="shared" si="24"/>
        <v>no</v>
      </c>
      <c r="G437">
        <v>18999</v>
      </c>
      <c r="H437" t="str">
        <f t="shared" si="25"/>
        <v>10000+</v>
      </c>
      <c r="I437" t="str">
        <f t="shared" si="26"/>
        <v>0-0.30</v>
      </c>
      <c r="J437">
        <v>0.18</v>
      </c>
      <c r="K437">
        <v>4.0999999999999996</v>
      </c>
      <c r="L437">
        <f t="shared" si="27"/>
        <v>365768748</v>
      </c>
      <c r="M437" s="15">
        <v>19252</v>
      </c>
      <c r="N437" t="s">
        <v>3305</v>
      </c>
      <c r="O437" t="s">
        <v>3307</v>
      </c>
      <c r="P437" t="s">
        <v>3309</v>
      </c>
    </row>
    <row r="438" spans="1:16">
      <c r="A438" t="s">
        <v>3711</v>
      </c>
      <c r="B438" t="s">
        <v>3712</v>
      </c>
      <c r="C438" t="s">
        <v>2990</v>
      </c>
      <c r="D438" t="s">
        <v>13114</v>
      </c>
      <c r="E438">
        <v>22999</v>
      </c>
      <c r="F438" s="12" t="str">
        <f t="shared" si="24"/>
        <v>no</v>
      </c>
      <c r="G438">
        <v>28999</v>
      </c>
      <c r="H438" t="str">
        <f t="shared" si="25"/>
        <v>10000+</v>
      </c>
      <c r="I438" t="str">
        <f t="shared" si="26"/>
        <v>0-0.30</v>
      </c>
      <c r="J438">
        <v>0.21</v>
      </c>
      <c r="K438">
        <v>3.9</v>
      </c>
      <c r="L438">
        <f t="shared" si="27"/>
        <v>748870176</v>
      </c>
      <c r="M438" s="15">
        <v>25824</v>
      </c>
      <c r="N438" t="s">
        <v>3371</v>
      </c>
      <c r="O438" t="s">
        <v>3373</v>
      </c>
      <c r="P438" t="s">
        <v>3375</v>
      </c>
    </row>
    <row r="439" spans="1:16">
      <c r="A439" t="s">
        <v>3715</v>
      </c>
      <c r="B439" t="s">
        <v>3716</v>
      </c>
      <c r="C439" t="s">
        <v>3066</v>
      </c>
      <c r="D439" t="s">
        <v>13117</v>
      </c>
      <c r="E439">
        <v>599</v>
      </c>
      <c r="F439" s="12" t="str">
        <f t="shared" si="24"/>
        <v>yes</v>
      </c>
      <c r="G439">
        <v>1490</v>
      </c>
      <c r="H439" t="str">
        <f t="shared" si="25"/>
        <v>1001-5000</v>
      </c>
      <c r="I439" t="str">
        <f t="shared" si="26"/>
        <v>0.31-0.60</v>
      </c>
      <c r="J439">
        <v>0.6</v>
      </c>
      <c r="K439">
        <v>4.0999999999999996</v>
      </c>
      <c r="L439">
        <f t="shared" si="27"/>
        <v>240901710</v>
      </c>
      <c r="M439" s="15">
        <v>161679</v>
      </c>
      <c r="N439" t="s">
        <v>3718</v>
      </c>
      <c r="O439" t="s">
        <v>3720</v>
      </c>
      <c r="P439" t="s">
        <v>3722</v>
      </c>
    </row>
    <row r="440" spans="1:16">
      <c r="A440" t="s">
        <v>3725</v>
      </c>
      <c r="B440" t="s">
        <v>3726</v>
      </c>
      <c r="C440" t="s">
        <v>3495</v>
      </c>
      <c r="D440" t="s">
        <v>13124</v>
      </c>
      <c r="E440">
        <v>134</v>
      </c>
      <c r="F440" s="12" t="str">
        <f t="shared" si="24"/>
        <v>yes</v>
      </c>
      <c r="G440">
        <v>699</v>
      </c>
      <c r="H440" t="str">
        <f t="shared" si="25"/>
        <v>501-1000</v>
      </c>
      <c r="I440" t="str">
        <f t="shared" si="26"/>
        <v>0.90+</v>
      </c>
      <c r="J440">
        <v>0.81</v>
      </c>
      <c r="K440">
        <v>4.0999999999999996</v>
      </c>
      <c r="L440">
        <f t="shared" si="27"/>
        <v>11662815</v>
      </c>
      <c r="M440" s="15">
        <v>16685</v>
      </c>
      <c r="N440" t="s">
        <v>3728</v>
      </c>
      <c r="O440" t="s">
        <v>3730</v>
      </c>
      <c r="P440" t="s">
        <v>3732</v>
      </c>
    </row>
    <row r="441" spans="1:16">
      <c r="A441" t="s">
        <v>3735</v>
      </c>
      <c r="B441" t="s">
        <v>3736</v>
      </c>
      <c r="C441" t="s">
        <v>2990</v>
      </c>
      <c r="D441" t="s">
        <v>13114</v>
      </c>
      <c r="E441">
        <v>7499</v>
      </c>
      <c r="F441" s="12" t="str">
        <f t="shared" si="24"/>
        <v>no</v>
      </c>
      <c r="G441">
        <v>7999</v>
      </c>
      <c r="H441" t="str">
        <f t="shared" si="25"/>
        <v>5001-10001</v>
      </c>
      <c r="I441" t="str">
        <f t="shared" si="26"/>
        <v>0-0.30</v>
      </c>
      <c r="J441">
        <v>0.06</v>
      </c>
      <c r="K441">
        <v>4</v>
      </c>
      <c r="L441">
        <f t="shared" si="27"/>
        <v>247225093</v>
      </c>
      <c r="M441" s="15">
        <v>30907</v>
      </c>
      <c r="N441" t="s">
        <v>3738</v>
      </c>
      <c r="O441" t="s">
        <v>3740</v>
      </c>
      <c r="P441" t="s">
        <v>3742</v>
      </c>
    </row>
    <row r="442" spans="1:16">
      <c r="A442" t="s">
        <v>3745</v>
      </c>
      <c r="B442" t="s">
        <v>3746</v>
      </c>
      <c r="C442" t="s">
        <v>2979</v>
      </c>
      <c r="D442" t="s">
        <v>13113</v>
      </c>
      <c r="E442">
        <v>1149</v>
      </c>
      <c r="F442" s="12" t="str">
        <f t="shared" si="24"/>
        <v>no</v>
      </c>
      <c r="G442">
        <v>2199</v>
      </c>
      <c r="H442" t="str">
        <f t="shared" si="25"/>
        <v>1001-5000</v>
      </c>
      <c r="I442" t="str">
        <f t="shared" si="26"/>
        <v>0.31-0.60</v>
      </c>
      <c r="J442">
        <v>0.48</v>
      </c>
      <c r="K442">
        <v>4.3</v>
      </c>
      <c r="L442">
        <f t="shared" si="27"/>
        <v>393427488</v>
      </c>
      <c r="M442" s="15">
        <v>178912</v>
      </c>
      <c r="N442" t="s">
        <v>2981</v>
      </c>
      <c r="O442" t="s">
        <v>2983</v>
      </c>
      <c r="P442" t="s">
        <v>2985</v>
      </c>
    </row>
    <row r="443" spans="1:16">
      <c r="A443" t="s">
        <v>3750</v>
      </c>
      <c r="B443" t="s">
        <v>3751</v>
      </c>
      <c r="C443" t="s">
        <v>3045</v>
      </c>
      <c r="D443" t="s">
        <v>13116</v>
      </c>
      <c r="E443">
        <v>1324</v>
      </c>
      <c r="F443" s="12" t="str">
        <f t="shared" si="24"/>
        <v>no</v>
      </c>
      <c r="G443">
        <v>1699</v>
      </c>
      <c r="H443" t="str">
        <f t="shared" si="25"/>
        <v>1001-5000</v>
      </c>
      <c r="I443" t="str">
        <f t="shared" si="26"/>
        <v>0-0.30</v>
      </c>
      <c r="J443">
        <v>0.22</v>
      </c>
      <c r="K443">
        <v>4</v>
      </c>
      <c r="L443">
        <f t="shared" si="27"/>
        <v>218000389</v>
      </c>
      <c r="M443" s="15">
        <v>128311</v>
      </c>
      <c r="N443" t="s">
        <v>3047</v>
      </c>
      <c r="O443" t="s">
        <v>3049</v>
      </c>
      <c r="P443" t="s">
        <v>3051</v>
      </c>
    </row>
    <row r="444" spans="1:16">
      <c r="A444" t="s">
        <v>3755</v>
      </c>
      <c r="B444" t="s">
        <v>3756</v>
      </c>
      <c r="C444" t="s">
        <v>2990</v>
      </c>
      <c r="D444" t="s">
        <v>13114</v>
      </c>
      <c r="E444">
        <v>13999</v>
      </c>
      <c r="F444" s="12" t="str">
        <f t="shared" si="24"/>
        <v>no</v>
      </c>
      <c r="G444">
        <v>19999</v>
      </c>
      <c r="H444" t="str">
        <f t="shared" si="25"/>
        <v>10000+</v>
      </c>
      <c r="I444" t="str">
        <f t="shared" si="26"/>
        <v>0-0.30</v>
      </c>
      <c r="J444">
        <v>0.3</v>
      </c>
      <c r="K444">
        <v>4.0999999999999996</v>
      </c>
      <c r="L444">
        <f t="shared" si="27"/>
        <v>385020748</v>
      </c>
      <c r="M444" s="15">
        <v>19252</v>
      </c>
      <c r="N444" t="s">
        <v>3305</v>
      </c>
      <c r="O444" t="s">
        <v>3307</v>
      </c>
      <c r="P444" t="s">
        <v>3309</v>
      </c>
    </row>
    <row r="445" spans="1:16">
      <c r="A445" t="s">
        <v>122</v>
      </c>
      <c r="B445" t="s">
        <v>123</v>
      </c>
      <c r="C445" t="s">
        <v>18</v>
      </c>
      <c r="D445" t="s">
        <v>13093</v>
      </c>
      <c r="E445">
        <v>299</v>
      </c>
      <c r="F445" s="12" t="str">
        <f t="shared" si="24"/>
        <v>yes</v>
      </c>
      <c r="G445">
        <v>799</v>
      </c>
      <c r="H445" t="str">
        <f t="shared" si="25"/>
        <v>501-1000</v>
      </c>
      <c r="I445" t="str">
        <f t="shared" si="26"/>
        <v>0.90+</v>
      </c>
      <c r="J445">
        <v>0.63</v>
      </c>
      <c r="K445">
        <v>4.2</v>
      </c>
      <c r="L445">
        <f t="shared" si="27"/>
        <v>75396836</v>
      </c>
      <c r="M445" s="15">
        <v>94364</v>
      </c>
      <c r="N445" t="s">
        <v>50</v>
      </c>
      <c r="O445" t="s">
        <v>52</v>
      </c>
      <c r="P445" t="s">
        <v>54</v>
      </c>
    </row>
    <row r="446" spans="1:16">
      <c r="A446" t="s">
        <v>3761</v>
      </c>
      <c r="B446" t="s">
        <v>3762</v>
      </c>
      <c r="C446" t="s">
        <v>2979</v>
      </c>
      <c r="D446" t="s">
        <v>13113</v>
      </c>
      <c r="E446">
        <v>999</v>
      </c>
      <c r="F446" s="12" t="str">
        <f t="shared" si="24"/>
        <v>no</v>
      </c>
      <c r="G446">
        <v>1599</v>
      </c>
      <c r="H446" t="str">
        <f t="shared" si="25"/>
        <v>1001-5000</v>
      </c>
      <c r="I446" t="str">
        <f t="shared" si="26"/>
        <v>0.31-0.60</v>
      </c>
      <c r="J446">
        <v>0.38</v>
      </c>
      <c r="K446">
        <v>4</v>
      </c>
      <c r="L446">
        <f t="shared" si="27"/>
        <v>11547978</v>
      </c>
      <c r="M446" s="15">
        <v>7222</v>
      </c>
      <c r="N446" t="s">
        <v>3567</v>
      </c>
      <c r="O446" t="s">
        <v>3569</v>
      </c>
      <c r="P446" t="s">
        <v>3571</v>
      </c>
    </row>
    <row r="447" spans="1:16">
      <c r="A447" t="s">
        <v>3766</v>
      </c>
      <c r="B447" t="s">
        <v>3767</v>
      </c>
      <c r="C447" t="s">
        <v>2990</v>
      </c>
      <c r="D447" t="s">
        <v>13114</v>
      </c>
      <c r="E447">
        <v>12999</v>
      </c>
      <c r="F447" s="12" t="str">
        <f t="shared" si="24"/>
        <v>no</v>
      </c>
      <c r="G447">
        <v>17999</v>
      </c>
      <c r="H447" t="str">
        <f t="shared" si="25"/>
        <v>10000+</v>
      </c>
      <c r="I447" t="str">
        <f t="shared" si="26"/>
        <v>0-0.30</v>
      </c>
      <c r="J447">
        <v>0.28000000000000003</v>
      </c>
      <c r="K447">
        <v>4.0999999999999996</v>
      </c>
      <c r="L447">
        <f t="shared" si="27"/>
        <v>341945002</v>
      </c>
      <c r="M447" s="15">
        <v>18998</v>
      </c>
      <c r="N447" t="s">
        <v>3209</v>
      </c>
      <c r="O447" t="s">
        <v>3211</v>
      </c>
      <c r="P447" t="s">
        <v>3213</v>
      </c>
    </row>
    <row r="448" spans="1:16">
      <c r="A448" t="s">
        <v>3770</v>
      </c>
      <c r="B448" t="s">
        <v>3771</v>
      </c>
      <c r="C448" t="s">
        <v>2990</v>
      </c>
      <c r="D448" t="s">
        <v>13114</v>
      </c>
      <c r="E448">
        <v>15490</v>
      </c>
      <c r="F448" s="12" t="str">
        <f t="shared" si="24"/>
        <v>no</v>
      </c>
      <c r="G448">
        <v>20990</v>
      </c>
      <c r="H448" t="str">
        <f t="shared" si="25"/>
        <v>10000+</v>
      </c>
      <c r="I448" t="str">
        <f t="shared" si="26"/>
        <v>0-0.30</v>
      </c>
      <c r="J448">
        <v>0.26</v>
      </c>
      <c r="K448">
        <v>4.2</v>
      </c>
      <c r="L448">
        <f t="shared" si="27"/>
        <v>690906840</v>
      </c>
      <c r="M448" s="15">
        <v>32916</v>
      </c>
      <c r="N448" t="s">
        <v>3361</v>
      </c>
      <c r="O448" t="s">
        <v>3363</v>
      </c>
      <c r="P448" t="s">
        <v>3365</v>
      </c>
    </row>
    <row r="449" spans="1:16">
      <c r="A449" t="s">
        <v>3775</v>
      </c>
      <c r="B449" t="s">
        <v>3776</v>
      </c>
      <c r="C449" t="s">
        <v>3777</v>
      </c>
      <c r="D449" t="s">
        <v>13127</v>
      </c>
      <c r="E449">
        <v>999</v>
      </c>
      <c r="F449" s="12" t="str">
        <f t="shared" si="24"/>
        <v>yes</v>
      </c>
      <c r="G449">
        <v>2899</v>
      </c>
      <c r="H449" t="str">
        <f t="shared" si="25"/>
        <v>1001-5000</v>
      </c>
      <c r="I449" t="str">
        <f t="shared" si="26"/>
        <v>0.90+</v>
      </c>
      <c r="J449">
        <v>0.66</v>
      </c>
      <c r="K449">
        <v>4.5999999999999996</v>
      </c>
      <c r="L449">
        <f t="shared" si="27"/>
        <v>77122097</v>
      </c>
      <c r="M449" s="15">
        <v>26603</v>
      </c>
      <c r="N449" t="s">
        <v>3779</v>
      </c>
      <c r="O449" t="s">
        <v>3781</v>
      </c>
      <c r="P449" t="s">
        <v>3783</v>
      </c>
    </row>
    <row r="450" spans="1:16">
      <c r="A450" t="s">
        <v>3786</v>
      </c>
      <c r="B450" t="s">
        <v>3787</v>
      </c>
      <c r="C450" t="s">
        <v>2948</v>
      </c>
      <c r="D450" t="s">
        <v>13112</v>
      </c>
      <c r="E450">
        <v>1599</v>
      </c>
      <c r="F450" s="12" t="str">
        <f t="shared" ref="F450:F513" si="28">IF(J450 &gt; 0.5, "yes","no")</f>
        <v>yes</v>
      </c>
      <c r="G450">
        <v>4999</v>
      </c>
      <c r="H450" t="str">
        <f t="shared" ref="H450:H513" si="29">IF(G450&lt;=500,"0-500",IF(G450&lt;=1000,"501-1000",IF(G450&lt;=5000,"1001-5000",IF(G450&lt;=10000,"5001-10001","10000+"))))</f>
        <v>1001-5000</v>
      </c>
      <c r="I450" t="str">
        <f t="shared" ref="I450:I513" si="30">IF(J450&lt;=0.3,"0-0.30",IF(J450&lt;=0.6,"0.31-0.60",IF(J450&lt;=0.09,"0.61-0.90","0.90+")))</f>
        <v>0.90+</v>
      </c>
      <c r="J450">
        <v>0.68</v>
      </c>
      <c r="K450">
        <v>4</v>
      </c>
      <c r="L450">
        <f t="shared" ref="L450:L513" si="31">G450*M450</f>
        <v>339682050</v>
      </c>
      <c r="M450" s="15">
        <v>67950</v>
      </c>
      <c r="N450" t="s">
        <v>3789</v>
      </c>
      <c r="O450" t="s">
        <v>3791</v>
      </c>
      <c r="P450" t="s">
        <v>3793</v>
      </c>
    </row>
    <row r="451" spans="1:16">
      <c r="A451" t="s">
        <v>3796</v>
      </c>
      <c r="B451" t="s">
        <v>3797</v>
      </c>
      <c r="C451" t="s">
        <v>3045</v>
      </c>
      <c r="D451" t="s">
        <v>13116</v>
      </c>
      <c r="E451">
        <v>1324</v>
      </c>
      <c r="F451" s="12" t="str">
        <f t="shared" si="28"/>
        <v>no</v>
      </c>
      <c r="G451">
        <v>1699</v>
      </c>
      <c r="H451" t="str">
        <f t="shared" si="29"/>
        <v>1001-5000</v>
      </c>
      <c r="I451" t="str">
        <f t="shared" si="30"/>
        <v>0-0.30</v>
      </c>
      <c r="J451">
        <v>0.22</v>
      </c>
      <c r="K451">
        <v>4</v>
      </c>
      <c r="L451">
        <f t="shared" si="31"/>
        <v>218000389</v>
      </c>
      <c r="M451" s="15">
        <v>128311</v>
      </c>
      <c r="N451" t="s">
        <v>3047</v>
      </c>
      <c r="O451" t="s">
        <v>3049</v>
      </c>
      <c r="P451" t="s">
        <v>3051</v>
      </c>
    </row>
    <row r="452" spans="1:16">
      <c r="A452" t="s">
        <v>3799</v>
      </c>
      <c r="B452" t="s">
        <v>3800</v>
      </c>
      <c r="C452" t="s">
        <v>2990</v>
      </c>
      <c r="D452" t="s">
        <v>13114</v>
      </c>
      <c r="E452">
        <v>20999</v>
      </c>
      <c r="F452" s="12" t="str">
        <f t="shared" si="28"/>
        <v>no</v>
      </c>
      <c r="G452">
        <v>29990</v>
      </c>
      <c r="H452" t="str">
        <f t="shared" si="29"/>
        <v>10000+</v>
      </c>
      <c r="I452" t="str">
        <f t="shared" si="30"/>
        <v>0-0.30</v>
      </c>
      <c r="J452">
        <v>0.3</v>
      </c>
      <c r="K452">
        <v>4.3</v>
      </c>
      <c r="L452">
        <f t="shared" si="31"/>
        <v>284875010</v>
      </c>
      <c r="M452" s="15">
        <v>9499</v>
      </c>
      <c r="N452" t="s">
        <v>3802</v>
      </c>
      <c r="O452" t="s">
        <v>3804</v>
      </c>
      <c r="P452" t="s">
        <v>3806</v>
      </c>
    </row>
    <row r="453" spans="1:16">
      <c r="A453" t="s">
        <v>3809</v>
      </c>
      <c r="B453" t="s">
        <v>3810</v>
      </c>
      <c r="C453" t="s">
        <v>3162</v>
      </c>
      <c r="D453" t="s">
        <v>13120</v>
      </c>
      <c r="E453">
        <v>999</v>
      </c>
      <c r="F453" s="12" t="str">
        <f t="shared" si="28"/>
        <v>no</v>
      </c>
      <c r="G453">
        <v>1999</v>
      </c>
      <c r="H453" t="str">
        <f t="shared" si="29"/>
        <v>1001-5000</v>
      </c>
      <c r="I453" t="str">
        <f t="shared" si="30"/>
        <v>0.31-0.60</v>
      </c>
      <c r="J453">
        <v>0.5</v>
      </c>
      <c r="K453">
        <v>4.3</v>
      </c>
      <c r="L453">
        <f t="shared" si="31"/>
        <v>3552223</v>
      </c>
      <c r="M453" s="15">
        <v>1777</v>
      </c>
      <c r="N453" t="s">
        <v>3812</v>
      </c>
      <c r="O453" t="s">
        <v>3814</v>
      </c>
      <c r="P453" t="s">
        <v>3816</v>
      </c>
    </row>
    <row r="454" spans="1:16">
      <c r="A454" t="s">
        <v>3819</v>
      </c>
      <c r="B454" t="s">
        <v>3820</v>
      </c>
      <c r="C454" t="s">
        <v>2990</v>
      </c>
      <c r="D454" t="s">
        <v>13114</v>
      </c>
      <c r="E454">
        <v>12490</v>
      </c>
      <c r="F454" s="12" t="str">
        <f t="shared" si="28"/>
        <v>no</v>
      </c>
      <c r="G454">
        <v>15990</v>
      </c>
      <c r="H454" t="str">
        <f t="shared" si="29"/>
        <v>10000+</v>
      </c>
      <c r="I454" t="str">
        <f t="shared" si="30"/>
        <v>0-0.30</v>
      </c>
      <c r="J454">
        <v>0.22</v>
      </c>
      <c r="K454">
        <v>4.2</v>
      </c>
      <c r="L454">
        <f t="shared" si="31"/>
        <v>935510940</v>
      </c>
      <c r="M454" s="15">
        <v>58506</v>
      </c>
      <c r="N454" t="s">
        <v>3822</v>
      </c>
      <c r="O454" t="s">
        <v>3824</v>
      </c>
      <c r="P454" t="s">
        <v>3826</v>
      </c>
    </row>
    <row r="455" spans="1:16">
      <c r="A455" t="s">
        <v>3829</v>
      </c>
      <c r="B455" t="s">
        <v>3830</v>
      </c>
      <c r="C455" t="s">
        <v>2990</v>
      </c>
      <c r="D455" t="s">
        <v>13114</v>
      </c>
      <c r="E455">
        <v>17999</v>
      </c>
      <c r="F455" s="12" t="str">
        <f t="shared" si="28"/>
        <v>no</v>
      </c>
      <c r="G455">
        <v>21990</v>
      </c>
      <c r="H455" t="str">
        <f t="shared" si="29"/>
        <v>10000+</v>
      </c>
      <c r="I455" t="str">
        <f t="shared" si="30"/>
        <v>0-0.30</v>
      </c>
      <c r="J455">
        <v>0.18</v>
      </c>
      <c r="K455">
        <v>4</v>
      </c>
      <c r="L455">
        <f t="shared" si="31"/>
        <v>469486500</v>
      </c>
      <c r="M455" s="15">
        <v>21350</v>
      </c>
      <c r="N455" t="s">
        <v>3238</v>
      </c>
      <c r="O455" t="s">
        <v>3240</v>
      </c>
      <c r="P455" t="s">
        <v>3242</v>
      </c>
    </row>
    <row r="456" spans="1:16">
      <c r="A456" t="s">
        <v>138</v>
      </c>
      <c r="B456" t="s">
        <v>139</v>
      </c>
      <c r="C456" t="s">
        <v>18</v>
      </c>
      <c r="D456" t="s">
        <v>13093</v>
      </c>
      <c r="E456">
        <v>350</v>
      </c>
      <c r="F456" s="12" t="str">
        <f t="shared" si="28"/>
        <v>yes</v>
      </c>
      <c r="G456">
        <v>899</v>
      </c>
      <c r="H456" t="str">
        <f t="shared" si="29"/>
        <v>501-1000</v>
      </c>
      <c r="I456" t="str">
        <f t="shared" si="30"/>
        <v>0.90+</v>
      </c>
      <c r="J456">
        <v>0.61</v>
      </c>
      <c r="K456">
        <v>4.2</v>
      </c>
      <c r="L456">
        <f t="shared" si="31"/>
        <v>2034437</v>
      </c>
      <c r="M456" s="15">
        <v>2263</v>
      </c>
      <c r="N456" t="s">
        <v>141</v>
      </c>
      <c r="O456" t="s">
        <v>143</v>
      </c>
      <c r="P456" t="s">
        <v>145</v>
      </c>
    </row>
    <row r="457" spans="1:16">
      <c r="A457" t="s">
        <v>3835</v>
      </c>
      <c r="B457" t="s">
        <v>3836</v>
      </c>
      <c r="C457" t="s">
        <v>3045</v>
      </c>
      <c r="D457" t="s">
        <v>13116</v>
      </c>
      <c r="E457">
        <v>1399</v>
      </c>
      <c r="F457" s="12" t="str">
        <f t="shared" si="28"/>
        <v>no</v>
      </c>
      <c r="G457">
        <v>1630</v>
      </c>
      <c r="H457" t="str">
        <f t="shared" si="29"/>
        <v>1001-5000</v>
      </c>
      <c r="I457" t="str">
        <f t="shared" si="30"/>
        <v>0-0.30</v>
      </c>
      <c r="J457">
        <v>0.14000000000000001</v>
      </c>
      <c r="K457">
        <v>4</v>
      </c>
      <c r="L457">
        <f t="shared" si="31"/>
        <v>15286140</v>
      </c>
      <c r="M457" s="15">
        <v>9378</v>
      </c>
      <c r="N457" t="s">
        <v>3838</v>
      </c>
      <c r="O457" t="s">
        <v>3840</v>
      </c>
      <c r="P457" t="s">
        <v>3842</v>
      </c>
    </row>
    <row r="458" spans="1:16">
      <c r="A458" t="s">
        <v>148</v>
      </c>
      <c r="B458" t="s">
        <v>149</v>
      </c>
      <c r="C458" t="s">
        <v>18</v>
      </c>
      <c r="D458" t="s">
        <v>13093</v>
      </c>
      <c r="E458">
        <v>159</v>
      </c>
      <c r="F458" s="12" t="str">
        <f t="shared" si="28"/>
        <v>yes</v>
      </c>
      <c r="G458">
        <v>399</v>
      </c>
      <c r="H458" t="str">
        <f t="shared" si="29"/>
        <v>0-500</v>
      </c>
      <c r="I458" t="str">
        <f t="shared" si="30"/>
        <v>0.31-0.60</v>
      </c>
      <c r="J458">
        <v>0.6</v>
      </c>
      <c r="K458">
        <v>4.0999999999999996</v>
      </c>
      <c r="L458">
        <f t="shared" si="31"/>
        <v>1902432</v>
      </c>
      <c r="M458" s="15">
        <v>4768</v>
      </c>
      <c r="N458" t="s">
        <v>150</v>
      </c>
      <c r="O458" t="s">
        <v>152</v>
      </c>
      <c r="P458" t="s">
        <v>154</v>
      </c>
    </row>
    <row r="459" spans="1:16">
      <c r="A459" t="s">
        <v>3847</v>
      </c>
      <c r="B459" t="s">
        <v>3848</v>
      </c>
      <c r="C459" t="s">
        <v>2948</v>
      </c>
      <c r="D459" t="s">
        <v>13112</v>
      </c>
      <c r="E459">
        <v>1499</v>
      </c>
      <c r="F459" s="12" t="str">
        <f t="shared" si="28"/>
        <v>yes</v>
      </c>
      <c r="G459">
        <v>6990</v>
      </c>
      <c r="H459" t="str">
        <f t="shared" si="29"/>
        <v>5001-10001</v>
      </c>
      <c r="I459" t="str">
        <f t="shared" si="30"/>
        <v>0.90+</v>
      </c>
      <c r="J459">
        <v>0.79</v>
      </c>
      <c r="K459">
        <v>3.9</v>
      </c>
      <c r="L459">
        <f t="shared" si="31"/>
        <v>152354040</v>
      </c>
      <c r="M459" s="15">
        <v>21796</v>
      </c>
      <c r="N459" t="s">
        <v>3057</v>
      </c>
      <c r="O459" t="s">
        <v>3059</v>
      </c>
      <c r="P459" t="s">
        <v>3061</v>
      </c>
    </row>
    <row r="460" spans="1:16">
      <c r="A460" t="s">
        <v>3851</v>
      </c>
      <c r="B460" t="s">
        <v>3852</v>
      </c>
      <c r="C460" t="s">
        <v>2948</v>
      </c>
      <c r="D460" t="s">
        <v>13112</v>
      </c>
      <c r="E460">
        <v>1999</v>
      </c>
      <c r="F460" s="12" t="str">
        <f t="shared" si="28"/>
        <v>yes</v>
      </c>
      <c r="G460">
        <v>7990</v>
      </c>
      <c r="H460" t="str">
        <f t="shared" si="29"/>
        <v>5001-10001</v>
      </c>
      <c r="I460" t="str">
        <f t="shared" si="30"/>
        <v>0.90+</v>
      </c>
      <c r="J460">
        <v>0.75</v>
      </c>
      <c r="K460">
        <v>3.8</v>
      </c>
      <c r="L460">
        <f t="shared" si="31"/>
        <v>142485670</v>
      </c>
      <c r="M460" s="15">
        <v>17833</v>
      </c>
      <c r="N460" t="s">
        <v>2970</v>
      </c>
      <c r="O460" t="s">
        <v>2972</v>
      </c>
      <c r="P460" t="s">
        <v>2974</v>
      </c>
    </row>
    <row r="461" spans="1:16">
      <c r="A461" t="s">
        <v>3855</v>
      </c>
      <c r="B461" t="s">
        <v>3856</v>
      </c>
      <c r="C461" t="s">
        <v>3777</v>
      </c>
      <c r="D461" t="s">
        <v>13127</v>
      </c>
      <c r="E461">
        <v>999</v>
      </c>
      <c r="F461" s="12" t="str">
        <f t="shared" si="28"/>
        <v>yes</v>
      </c>
      <c r="G461">
        <v>2899</v>
      </c>
      <c r="H461" t="str">
        <f t="shared" si="29"/>
        <v>1001-5000</v>
      </c>
      <c r="I461" t="str">
        <f t="shared" si="30"/>
        <v>0.90+</v>
      </c>
      <c r="J461">
        <v>0.66</v>
      </c>
      <c r="K461">
        <v>4.7</v>
      </c>
      <c r="L461">
        <f t="shared" si="31"/>
        <v>22551321</v>
      </c>
      <c r="M461" s="15">
        <v>7779</v>
      </c>
      <c r="N461" t="s">
        <v>3858</v>
      </c>
      <c r="O461" t="s">
        <v>3860</v>
      </c>
      <c r="P461" t="s">
        <v>3862</v>
      </c>
    </row>
    <row r="462" spans="1:16">
      <c r="A462" t="s">
        <v>3865</v>
      </c>
      <c r="B462" t="s">
        <v>3866</v>
      </c>
      <c r="C462" t="s">
        <v>3867</v>
      </c>
      <c r="D462" t="s">
        <v>13128</v>
      </c>
      <c r="E462">
        <v>2099</v>
      </c>
      <c r="F462" s="12" t="str">
        <f t="shared" si="28"/>
        <v>yes</v>
      </c>
      <c r="G462">
        <v>5999</v>
      </c>
      <c r="H462" t="str">
        <f t="shared" si="29"/>
        <v>5001-10001</v>
      </c>
      <c r="I462" t="str">
        <f t="shared" si="30"/>
        <v>0.90+</v>
      </c>
      <c r="J462">
        <v>0.65</v>
      </c>
      <c r="K462">
        <v>4.3</v>
      </c>
      <c r="L462">
        <f t="shared" si="31"/>
        <v>102756871</v>
      </c>
      <c r="M462" s="15">
        <v>17129</v>
      </c>
      <c r="N462" t="s">
        <v>3869</v>
      </c>
      <c r="O462" t="s">
        <v>3871</v>
      </c>
      <c r="P462" t="s">
        <v>3873</v>
      </c>
    </row>
    <row r="463" spans="1:16">
      <c r="A463" t="s">
        <v>3876</v>
      </c>
      <c r="B463" t="s">
        <v>3877</v>
      </c>
      <c r="C463" t="s">
        <v>3107</v>
      </c>
      <c r="D463" t="s">
        <v>13118</v>
      </c>
      <c r="E463">
        <v>337</v>
      </c>
      <c r="F463" s="12" t="str">
        <f t="shared" si="28"/>
        <v>yes</v>
      </c>
      <c r="G463">
        <v>699</v>
      </c>
      <c r="H463" t="str">
        <f t="shared" si="29"/>
        <v>501-1000</v>
      </c>
      <c r="I463" t="str">
        <f t="shared" si="30"/>
        <v>0.31-0.60</v>
      </c>
      <c r="J463">
        <v>0.52</v>
      </c>
      <c r="K463">
        <v>4.2</v>
      </c>
      <c r="L463">
        <f t="shared" si="31"/>
        <v>3473331</v>
      </c>
      <c r="M463" s="15">
        <v>4969</v>
      </c>
      <c r="N463" t="s">
        <v>3879</v>
      </c>
      <c r="O463" t="s">
        <v>3881</v>
      </c>
      <c r="P463" t="s">
        <v>3883</v>
      </c>
    </row>
    <row r="464" spans="1:16">
      <c r="A464" t="s">
        <v>3886</v>
      </c>
      <c r="B464" t="s">
        <v>3887</v>
      </c>
      <c r="C464" t="s">
        <v>2948</v>
      </c>
      <c r="D464" t="s">
        <v>13112</v>
      </c>
      <c r="E464">
        <v>2999</v>
      </c>
      <c r="F464" s="12" t="str">
        <f t="shared" si="28"/>
        <v>yes</v>
      </c>
      <c r="G464">
        <v>7990</v>
      </c>
      <c r="H464" t="str">
        <f t="shared" si="29"/>
        <v>5001-10001</v>
      </c>
      <c r="I464" t="str">
        <f t="shared" si="30"/>
        <v>0.90+</v>
      </c>
      <c r="J464">
        <v>0.62</v>
      </c>
      <c r="K464">
        <v>4.0999999999999996</v>
      </c>
      <c r="L464">
        <f t="shared" si="31"/>
        <v>1230460</v>
      </c>
      <c r="M464" s="15">
        <v>154</v>
      </c>
      <c r="N464" t="s">
        <v>3889</v>
      </c>
      <c r="O464" t="s">
        <v>3891</v>
      </c>
      <c r="P464" t="s">
        <v>3892</v>
      </c>
    </row>
    <row r="465" spans="1:16">
      <c r="A465" t="s">
        <v>3895</v>
      </c>
      <c r="B465" t="s">
        <v>3896</v>
      </c>
      <c r="C465" t="s">
        <v>2948</v>
      </c>
      <c r="D465" t="s">
        <v>13112</v>
      </c>
      <c r="E465">
        <v>1299</v>
      </c>
      <c r="F465" s="12" t="str">
        <f t="shared" si="28"/>
        <v>yes</v>
      </c>
      <c r="G465">
        <v>5999</v>
      </c>
      <c r="H465" t="str">
        <f t="shared" si="29"/>
        <v>5001-10001</v>
      </c>
      <c r="I465" t="str">
        <f t="shared" si="30"/>
        <v>0.90+</v>
      </c>
      <c r="J465">
        <v>0.78</v>
      </c>
      <c r="K465">
        <v>3.3</v>
      </c>
      <c r="L465">
        <f t="shared" si="31"/>
        <v>26485585</v>
      </c>
      <c r="M465" s="15">
        <v>4415</v>
      </c>
      <c r="N465" t="s">
        <v>3898</v>
      </c>
      <c r="O465" t="s">
        <v>3900</v>
      </c>
      <c r="P465" t="s">
        <v>3902</v>
      </c>
    </row>
    <row r="466" spans="1:16">
      <c r="A466" t="s">
        <v>157</v>
      </c>
      <c r="B466" t="s">
        <v>158</v>
      </c>
      <c r="C466" t="s">
        <v>18</v>
      </c>
      <c r="D466" t="s">
        <v>13093</v>
      </c>
      <c r="E466">
        <v>349</v>
      </c>
      <c r="F466" s="12" t="str">
        <f t="shared" si="28"/>
        <v>no</v>
      </c>
      <c r="G466">
        <v>399</v>
      </c>
      <c r="H466" t="str">
        <f t="shared" si="29"/>
        <v>0-500</v>
      </c>
      <c r="I466" t="str">
        <f t="shared" si="30"/>
        <v>0-0.30</v>
      </c>
      <c r="J466">
        <v>0.13</v>
      </c>
      <c r="K466">
        <v>4.4000000000000004</v>
      </c>
      <c r="L466">
        <f t="shared" si="31"/>
        <v>7484043</v>
      </c>
      <c r="M466" s="15">
        <v>18757</v>
      </c>
      <c r="N466" t="s">
        <v>160</v>
      </c>
      <c r="O466" t="s">
        <v>162</v>
      </c>
      <c r="P466" t="s">
        <v>3905</v>
      </c>
    </row>
    <row r="467" spans="1:16">
      <c r="A467" t="s">
        <v>3908</v>
      </c>
      <c r="B467" t="s">
        <v>3909</v>
      </c>
      <c r="C467" t="s">
        <v>2990</v>
      </c>
      <c r="D467" t="s">
        <v>13114</v>
      </c>
      <c r="E467">
        <v>16499</v>
      </c>
      <c r="F467" s="12" t="str">
        <f t="shared" si="28"/>
        <v>no</v>
      </c>
      <c r="G467">
        <v>20990</v>
      </c>
      <c r="H467" t="str">
        <f t="shared" si="29"/>
        <v>10000+</v>
      </c>
      <c r="I467" t="str">
        <f t="shared" si="30"/>
        <v>0-0.30</v>
      </c>
      <c r="J467">
        <v>0.21</v>
      </c>
      <c r="K467">
        <v>4</v>
      </c>
      <c r="L467">
        <f t="shared" si="31"/>
        <v>448136500</v>
      </c>
      <c r="M467" s="15">
        <v>21350</v>
      </c>
      <c r="N467" t="s">
        <v>3238</v>
      </c>
      <c r="O467" t="s">
        <v>3240</v>
      </c>
      <c r="P467" t="s">
        <v>3242</v>
      </c>
    </row>
    <row r="468" spans="1:16">
      <c r="A468" t="s">
        <v>3912</v>
      </c>
      <c r="B468" t="s">
        <v>3913</v>
      </c>
      <c r="C468" t="s">
        <v>3066</v>
      </c>
      <c r="D468" t="s">
        <v>13117</v>
      </c>
      <c r="E468">
        <v>499</v>
      </c>
      <c r="F468" s="12" t="str">
        <f t="shared" si="28"/>
        <v>no</v>
      </c>
      <c r="G468">
        <v>499</v>
      </c>
      <c r="H468" t="str">
        <f t="shared" si="29"/>
        <v>0-500</v>
      </c>
      <c r="I468" t="str">
        <f t="shared" si="30"/>
        <v>0-0.30</v>
      </c>
      <c r="J468">
        <v>0</v>
      </c>
      <c r="K468">
        <v>4.2</v>
      </c>
      <c r="L468">
        <f t="shared" si="31"/>
        <v>15737961</v>
      </c>
      <c r="M468" s="15">
        <v>31539</v>
      </c>
      <c r="N468" t="s">
        <v>3915</v>
      </c>
      <c r="O468" t="s">
        <v>3917</v>
      </c>
      <c r="P468" t="s">
        <v>3919</v>
      </c>
    </row>
    <row r="469" spans="1:16">
      <c r="A469" t="s">
        <v>203</v>
      </c>
      <c r="B469" t="s">
        <v>204</v>
      </c>
      <c r="C469" t="s">
        <v>18</v>
      </c>
      <c r="D469" t="s">
        <v>13093</v>
      </c>
      <c r="E469">
        <v>970</v>
      </c>
      <c r="F469" s="12" t="str">
        <f t="shared" si="28"/>
        <v>no</v>
      </c>
      <c r="G469">
        <v>1799</v>
      </c>
      <c r="H469" t="str">
        <f t="shared" si="29"/>
        <v>1001-5000</v>
      </c>
      <c r="I469" t="str">
        <f t="shared" si="30"/>
        <v>0.31-0.60</v>
      </c>
      <c r="J469">
        <v>0.46</v>
      </c>
      <c r="K469">
        <v>4.5</v>
      </c>
      <c r="L469">
        <f t="shared" si="31"/>
        <v>1466185</v>
      </c>
      <c r="M469" s="15">
        <v>815</v>
      </c>
      <c r="N469" t="s">
        <v>206</v>
      </c>
      <c r="O469" t="s">
        <v>208</v>
      </c>
      <c r="P469" t="s">
        <v>210</v>
      </c>
    </row>
    <row r="470" spans="1:16">
      <c r="A470" t="s">
        <v>3924</v>
      </c>
      <c r="B470" t="s">
        <v>3925</v>
      </c>
      <c r="C470" t="s">
        <v>3777</v>
      </c>
      <c r="D470" t="s">
        <v>13127</v>
      </c>
      <c r="E470">
        <v>999</v>
      </c>
      <c r="F470" s="12" t="str">
        <f t="shared" si="28"/>
        <v>yes</v>
      </c>
      <c r="G470">
        <v>2899</v>
      </c>
      <c r="H470" t="str">
        <f t="shared" si="29"/>
        <v>1001-5000</v>
      </c>
      <c r="I470" t="str">
        <f t="shared" si="30"/>
        <v>0.90+</v>
      </c>
      <c r="J470">
        <v>0.66</v>
      </c>
      <c r="K470">
        <v>4.5999999999999996</v>
      </c>
      <c r="L470">
        <f t="shared" si="31"/>
        <v>17767971</v>
      </c>
      <c r="M470" s="15">
        <v>6129</v>
      </c>
      <c r="N470" t="s">
        <v>3927</v>
      </c>
      <c r="O470" t="s">
        <v>3929</v>
      </c>
      <c r="P470" t="s">
        <v>13041</v>
      </c>
    </row>
    <row r="471" spans="1:16">
      <c r="A471" t="s">
        <v>3933</v>
      </c>
      <c r="B471" t="s">
        <v>3934</v>
      </c>
      <c r="C471" t="s">
        <v>2990</v>
      </c>
      <c r="D471" t="s">
        <v>13114</v>
      </c>
      <c r="E471">
        <v>10499</v>
      </c>
      <c r="F471" s="12" t="str">
        <f t="shared" si="28"/>
        <v>no</v>
      </c>
      <c r="G471">
        <v>13499</v>
      </c>
      <c r="H471" t="str">
        <f t="shared" si="29"/>
        <v>10000+</v>
      </c>
      <c r="I471" t="str">
        <f t="shared" si="30"/>
        <v>0-0.30</v>
      </c>
      <c r="J471">
        <v>0.22</v>
      </c>
      <c r="K471">
        <v>4.2</v>
      </c>
      <c r="L471">
        <f t="shared" si="31"/>
        <v>3833716</v>
      </c>
      <c r="M471" s="15">
        <v>284</v>
      </c>
      <c r="N471" t="s">
        <v>3078</v>
      </c>
      <c r="O471" t="s">
        <v>3080</v>
      </c>
      <c r="P471" t="s">
        <v>3082</v>
      </c>
    </row>
    <row r="472" spans="1:16">
      <c r="A472" t="s">
        <v>178</v>
      </c>
      <c r="B472" t="s">
        <v>179</v>
      </c>
      <c r="C472" t="s">
        <v>18</v>
      </c>
      <c r="D472" t="s">
        <v>13093</v>
      </c>
      <c r="E472">
        <v>249</v>
      </c>
      <c r="F472" s="12" t="str">
        <f t="shared" si="28"/>
        <v>no</v>
      </c>
      <c r="G472">
        <v>399</v>
      </c>
      <c r="H472" t="str">
        <f t="shared" si="29"/>
        <v>0-500</v>
      </c>
      <c r="I472" t="str">
        <f t="shared" si="30"/>
        <v>0.31-0.60</v>
      </c>
      <c r="J472">
        <v>0.38</v>
      </c>
      <c r="K472">
        <v>4</v>
      </c>
      <c r="L472">
        <f t="shared" si="31"/>
        <v>17553606</v>
      </c>
      <c r="M472" s="15">
        <v>43994</v>
      </c>
      <c r="N472" t="s">
        <v>30</v>
      </c>
      <c r="O472" t="s">
        <v>32</v>
      </c>
      <c r="P472" t="s">
        <v>34</v>
      </c>
    </row>
    <row r="473" spans="1:16">
      <c r="A473" t="s">
        <v>3938</v>
      </c>
      <c r="B473" t="s">
        <v>3939</v>
      </c>
      <c r="C473" t="s">
        <v>3940</v>
      </c>
      <c r="D473" t="s">
        <v>13129</v>
      </c>
      <c r="E473">
        <v>251</v>
      </c>
      <c r="F473" s="12" t="str">
        <f t="shared" si="28"/>
        <v>yes</v>
      </c>
      <c r="G473">
        <v>999</v>
      </c>
      <c r="H473" t="str">
        <f t="shared" si="29"/>
        <v>501-1000</v>
      </c>
      <c r="I473" t="str">
        <f t="shared" si="30"/>
        <v>0.90+</v>
      </c>
      <c r="J473">
        <v>0.75</v>
      </c>
      <c r="K473">
        <v>3.7</v>
      </c>
      <c r="L473">
        <f t="shared" si="31"/>
        <v>3230766</v>
      </c>
      <c r="M473" s="15">
        <v>3234</v>
      </c>
      <c r="N473" t="s">
        <v>3942</v>
      </c>
      <c r="O473" t="s">
        <v>3944</v>
      </c>
      <c r="P473" t="s">
        <v>3946</v>
      </c>
    </row>
    <row r="474" spans="1:16">
      <c r="A474" t="s">
        <v>183</v>
      </c>
      <c r="B474" t="s">
        <v>184</v>
      </c>
      <c r="C474" t="s">
        <v>18</v>
      </c>
      <c r="D474" t="s">
        <v>13093</v>
      </c>
      <c r="E474">
        <v>199</v>
      </c>
      <c r="F474" s="12" t="str">
        <f t="shared" si="28"/>
        <v>yes</v>
      </c>
      <c r="G474">
        <v>499</v>
      </c>
      <c r="H474" t="str">
        <f t="shared" si="29"/>
        <v>0-500</v>
      </c>
      <c r="I474" t="str">
        <f t="shared" si="30"/>
        <v>0.31-0.60</v>
      </c>
      <c r="J474">
        <v>0.6</v>
      </c>
      <c r="K474">
        <v>4.0999999999999996</v>
      </c>
      <c r="L474">
        <f t="shared" si="31"/>
        <v>6509455</v>
      </c>
      <c r="M474" s="15">
        <v>13045</v>
      </c>
      <c r="N474" t="s">
        <v>3949</v>
      </c>
      <c r="O474" t="s">
        <v>3951</v>
      </c>
      <c r="P474" t="s">
        <v>3953</v>
      </c>
    </row>
    <row r="475" spans="1:16">
      <c r="A475" t="s">
        <v>3956</v>
      </c>
      <c r="B475" t="s">
        <v>3957</v>
      </c>
      <c r="C475" t="s">
        <v>2990</v>
      </c>
      <c r="D475" t="s">
        <v>13114</v>
      </c>
      <c r="E475">
        <v>6499</v>
      </c>
      <c r="F475" s="12" t="str">
        <f t="shared" si="28"/>
        <v>no</v>
      </c>
      <c r="G475">
        <v>7999</v>
      </c>
      <c r="H475" t="str">
        <f t="shared" si="29"/>
        <v>5001-10001</v>
      </c>
      <c r="I475" t="str">
        <f t="shared" si="30"/>
        <v>0-0.30</v>
      </c>
      <c r="J475">
        <v>0.19</v>
      </c>
      <c r="K475">
        <v>4.0999999999999996</v>
      </c>
      <c r="L475">
        <f t="shared" si="31"/>
        <v>2510342168</v>
      </c>
      <c r="M475" s="15">
        <v>313832</v>
      </c>
      <c r="N475" t="s">
        <v>3253</v>
      </c>
      <c r="O475" t="s">
        <v>3255</v>
      </c>
      <c r="P475" t="s">
        <v>3257</v>
      </c>
    </row>
    <row r="476" spans="1:16">
      <c r="A476" t="s">
        <v>3961</v>
      </c>
      <c r="B476" t="s">
        <v>3962</v>
      </c>
      <c r="C476" t="s">
        <v>2948</v>
      </c>
      <c r="D476" t="s">
        <v>13112</v>
      </c>
      <c r="E476">
        <v>2999</v>
      </c>
      <c r="F476" s="12" t="str">
        <f t="shared" si="28"/>
        <v>yes</v>
      </c>
      <c r="G476">
        <v>9999</v>
      </c>
      <c r="H476" t="str">
        <f t="shared" si="29"/>
        <v>5001-10001</v>
      </c>
      <c r="I476" t="str">
        <f t="shared" si="30"/>
        <v>0.90+</v>
      </c>
      <c r="J476">
        <v>0.7</v>
      </c>
      <c r="K476">
        <v>4.2</v>
      </c>
      <c r="L476">
        <f t="shared" si="31"/>
        <v>208769121</v>
      </c>
      <c r="M476" s="15">
        <v>20879</v>
      </c>
      <c r="N476" t="s">
        <v>3964</v>
      </c>
      <c r="O476" t="s">
        <v>3966</v>
      </c>
      <c r="P476" t="s">
        <v>3968</v>
      </c>
    </row>
    <row r="477" spans="1:16">
      <c r="A477" t="s">
        <v>3971</v>
      </c>
      <c r="B477" t="s">
        <v>3972</v>
      </c>
      <c r="C477" t="s">
        <v>3973</v>
      </c>
      <c r="D477" t="s">
        <v>13130</v>
      </c>
      <c r="E477">
        <v>279</v>
      </c>
      <c r="F477" s="12" t="str">
        <f t="shared" si="28"/>
        <v>yes</v>
      </c>
      <c r="G477">
        <v>1499</v>
      </c>
      <c r="H477" t="str">
        <f t="shared" si="29"/>
        <v>1001-5000</v>
      </c>
      <c r="I477" t="str">
        <f t="shared" si="30"/>
        <v>0.90+</v>
      </c>
      <c r="J477">
        <v>0.81</v>
      </c>
      <c r="K477">
        <v>4.2</v>
      </c>
      <c r="L477">
        <f t="shared" si="31"/>
        <v>3966354</v>
      </c>
      <c r="M477" s="15">
        <v>2646</v>
      </c>
      <c r="N477" t="s">
        <v>3975</v>
      </c>
      <c r="O477" t="s">
        <v>3977</v>
      </c>
      <c r="P477" t="s">
        <v>3979</v>
      </c>
    </row>
    <row r="478" spans="1:16">
      <c r="A478" t="s">
        <v>3982</v>
      </c>
      <c r="B478" t="s">
        <v>3983</v>
      </c>
      <c r="C478" t="s">
        <v>3495</v>
      </c>
      <c r="D478" t="s">
        <v>13124</v>
      </c>
      <c r="E478">
        <v>269</v>
      </c>
      <c r="F478" s="12" t="str">
        <f t="shared" si="28"/>
        <v>yes</v>
      </c>
      <c r="G478">
        <v>1499</v>
      </c>
      <c r="H478" t="str">
        <f t="shared" si="29"/>
        <v>1001-5000</v>
      </c>
      <c r="I478" t="str">
        <f t="shared" si="30"/>
        <v>0.90+</v>
      </c>
      <c r="J478">
        <v>0.82</v>
      </c>
      <c r="K478">
        <v>4.5</v>
      </c>
      <c r="L478">
        <f t="shared" si="31"/>
        <v>43438022</v>
      </c>
      <c r="M478" s="15">
        <v>28978</v>
      </c>
      <c r="N478" t="s">
        <v>3985</v>
      </c>
      <c r="O478" t="s">
        <v>3987</v>
      </c>
      <c r="P478" t="s">
        <v>3989</v>
      </c>
    </row>
    <row r="479" spans="1:16">
      <c r="A479" t="s">
        <v>3992</v>
      </c>
      <c r="B479" t="s">
        <v>3993</v>
      </c>
      <c r="C479" t="s">
        <v>2990</v>
      </c>
      <c r="D479" t="s">
        <v>13114</v>
      </c>
      <c r="E479">
        <v>8999</v>
      </c>
      <c r="F479" s="12" t="str">
        <f t="shared" si="28"/>
        <v>no</v>
      </c>
      <c r="G479">
        <v>13499</v>
      </c>
      <c r="H479" t="str">
        <f t="shared" si="29"/>
        <v>10000+</v>
      </c>
      <c r="I479" t="str">
        <f t="shared" si="30"/>
        <v>0.31-0.60</v>
      </c>
      <c r="J479">
        <v>0.33</v>
      </c>
      <c r="K479">
        <v>3.8</v>
      </c>
      <c r="L479">
        <f t="shared" si="31"/>
        <v>42454355</v>
      </c>
      <c r="M479" s="15">
        <v>3145</v>
      </c>
      <c r="N479" t="s">
        <v>3995</v>
      </c>
      <c r="O479" t="s">
        <v>3997</v>
      </c>
      <c r="P479" t="s">
        <v>3999</v>
      </c>
    </row>
    <row r="480" spans="1:16">
      <c r="A480" t="s">
        <v>233</v>
      </c>
      <c r="B480" t="s">
        <v>234</v>
      </c>
      <c r="C480" t="s">
        <v>18</v>
      </c>
      <c r="D480" t="s">
        <v>13093</v>
      </c>
      <c r="E480">
        <v>59</v>
      </c>
      <c r="F480" s="12" t="str">
        <f t="shared" si="28"/>
        <v>yes</v>
      </c>
      <c r="G480">
        <v>199</v>
      </c>
      <c r="H480" t="str">
        <f t="shared" si="29"/>
        <v>0-500</v>
      </c>
      <c r="I480" t="str">
        <f t="shared" si="30"/>
        <v>0.90+</v>
      </c>
      <c r="J480">
        <v>0.7</v>
      </c>
      <c r="K480">
        <v>4</v>
      </c>
      <c r="L480">
        <f t="shared" si="31"/>
        <v>1866023</v>
      </c>
      <c r="M480" s="15">
        <v>9377</v>
      </c>
      <c r="N480" t="s">
        <v>236</v>
      </c>
      <c r="O480" t="s">
        <v>238</v>
      </c>
      <c r="P480" t="s">
        <v>240</v>
      </c>
    </row>
    <row r="481" spans="1:16">
      <c r="A481" t="s">
        <v>4004</v>
      </c>
      <c r="B481" t="s">
        <v>4005</v>
      </c>
      <c r="C481" t="s">
        <v>3066</v>
      </c>
      <c r="D481" t="s">
        <v>13117</v>
      </c>
      <c r="E481">
        <v>599</v>
      </c>
      <c r="F481" s="12" t="str">
        <f t="shared" si="28"/>
        <v>yes</v>
      </c>
      <c r="G481">
        <v>1299</v>
      </c>
      <c r="H481" t="str">
        <f t="shared" si="29"/>
        <v>1001-5000</v>
      </c>
      <c r="I481" t="str">
        <f t="shared" si="30"/>
        <v>0.31-0.60</v>
      </c>
      <c r="J481">
        <v>0.54</v>
      </c>
      <c r="K481">
        <v>4.0999999999999996</v>
      </c>
      <c r="L481">
        <f t="shared" si="31"/>
        <v>250173111</v>
      </c>
      <c r="M481" s="15">
        <v>192589</v>
      </c>
      <c r="N481" t="s">
        <v>3068</v>
      </c>
      <c r="O481" t="s">
        <v>3070</v>
      </c>
      <c r="P481" t="s">
        <v>3072</v>
      </c>
    </row>
    <row r="482" spans="1:16">
      <c r="A482" t="s">
        <v>4009</v>
      </c>
      <c r="B482" t="s">
        <v>4010</v>
      </c>
      <c r="C482" t="s">
        <v>3867</v>
      </c>
      <c r="D482" t="s">
        <v>13128</v>
      </c>
      <c r="E482">
        <v>349</v>
      </c>
      <c r="F482" s="12" t="str">
        <f t="shared" si="28"/>
        <v>yes</v>
      </c>
      <c r="G482">
        <v>999</v>
      </c>
      <c r="H482" t="str">
        <f t="shared" si="29"/>
        <v>501-1000</v>
      </c>
      <c r="I482" t="str">
        <f t="shared" si="30"/>
        <v>0.90+</v>
      </c>
      <c r="J482">
        <v>0.65</v>
      </c>
      <c r="K482">
        <v>3.8</v>
      </c>
      <c r="L482">
        <f t="shared" si="31"/>
        <v>16540443</v>
      </c>
      <c r="M482" s="15">
        <v>16557</v>
      </c>
      <c r="N482" t="s">
        <v>4012</v>
      </c>
      <c r="O482" t="s">
        <v>4014</v>
      </c>
      <c r="P482" t="s">
        <v>4016</v>
      </c>
    </row>
    <row r="483" spans="1:16">
      <c r="A483" t="s">
        <v>4019</v>
      </c>
      <c r="B483" t="s">
        <v>3462</v>
      </c>
      <c r="C483" t="s">
        <v>2990</v>
      </c>
      <c r="D483" t="s">
        <v>13114</v>
      </c>
      <c r="E483">
        <v>13999</v>
      </c>
      <c r="F483" s="12" t="str">
        <f t="shared" si="28"/>
        <v>no</v>
      </c>
      <c r="G483">
        <v>19499</v>
      </c>
      <c r="H483" t="str">
        <f t="shared" si="29"/>
        <v>10000+</v>
      </c>
      <c r="I483" t="str">
        <f t="shared" si="30"/>
        <v>0-0.30</v>
      </c>
      <c r="J483">
        <v>0.28000000000000003</v>
      </c>
      <c r="K483">
        <v>4.0999999999999996</v>
      </c>
      <c r="L483">
        <f t="shared" si="31"/>
        <v>370442002</v>
      </c>
      <c r="M483" s="15">
        <v>18998</v>
      </c>
      <c r="N483" t="s">
        <v>3209</v>
      </c>
      <c r="O483" t="s">
        <v>3211</v>
      </c>
      <c r="P483" t="s">
        <v>3213</v>
      </c>
    </row>
    <row r="484" spans="1:16">
      <c r="A484" t="s">
        <v>4021</v>
      </c>
      <c r="B484" t="s">
        <v>4022</v>
      </c>
      <c r="C484" t="s">
        <v>3867</v>
      </c>
      <c r="D484" t="s">
        <v>13128</v>
      </c>
      <c r="E484">
        <v>349</v>
      </c>
      <c r="F484" s="12" t="str">
        <f t="shared" si="28"/>
        <v>yes</v>
      </c>
      <c r="G484">
        <v>999</v>
      </c>
      <c r="H484" t="str">
        <f t="shared" si="29"/>
        <v>501-1000</v>
      </c>
      <c r="I484" t="str">
        <f t="shared" si="30"/>
        <v>0.90+</v>
      </c>
      <c r="J484">
        <v>0.65</v>
      </c>
      <c r="K484">
        <v>3.8</v>
      </c>
      <c r="L484">
        <f t="shared" si="31"/>
        <v>16540443</v>
      </c>
      <c r="M484" s="15">
        <v>16557</v>
      </c>
      <c r="N484" t="s">
        <v>4012</v>
      </c>
      <c r="O484" t="s">
        <v>4014</v>
      </c>
      <c r="P484" t="s">
        <v>4016</v>
      </c>
    </row>
    <row r="485" spans="1:16">
      <c r="A485" t="s">
        <v>4026</v>
      </c>
      <c r="B485" t="s">
        <v>4027</v>
      </c>
      <c r="C485" t="s">
        <v>3162</v>
      </c>
      <c r="D485" t="s">
        <v>13120</v>
      </c>
      <c r="E485">
        <v>499</v>
      </c>
      <c r="F485" s="12" t="str">
        <f t="shared" si="28"/>
        <v>no</v>
      </c>
      <c r="G485">
        <v>599</v>
      </c>
      <c r="H485" t="str">
        <f t="shared" si="29"/>
        <v>501-1000</v>
      </c>
      <c r="I485" t="str">
        <f t="shared" si="30"/>
        <v>0-0.30</v>
      </c>
      <c r="J485">
        <v>0.17</v>
      </c>
      <c r="K485">
        <v>4.2</v>
      </c>
      <c r="L485">
        <f t="shared" si="31"/>
        <v>13127684</v>
      </c>
      <c r="M485" s="15">
        <v>21916</v>
      </c>
      <c r="N485" t="s">
        <v>4029</v>
      </c>
      <c r="O485" t="s">
        <v>4031</v>
      </c>
      <c r="P485" t="s">
        <v>4033</v>
      </c>
    </row>
    <row r="486" spans="1:16">
      <c r="A486" t="s">
        <v>4036</v>
      </c>
      <c r="B486" t="s">
        <v>3221</v>
      </c>
      <c r="C486" t="s">
        <v>2948</v>
      </c>
      <c r="D486" t="s">
        <v>13112</v>
      </c>
      <c r="E486">
        <v>2199</v>
      </c>
      <c r="F486" s="12" t="str">
        <f t="shared" si="28"/>
        <v>yes</v>
      </c>
      <c r="G486">
        <v>9999</v>
      </c>
      <c r="H486" t="str">
        <f t="shared" si="29"/>
        <v>5001-10001</v>
      </c>
      <c r="I486" t="str">
        <f t="shared" si="30"/>
        <v>0.90+</v>
      </c>
      <c r="J486">
        <v>0.78</v>
      </c>
      <c r="K486">
        <v>4.2</v>
      </c>
      <c r="L486">
        <f t="shared" si="31"/>
        <v>294690528</v>
      </c>
      <c r="M486" s="15">
        <v>29472</v>
      </c>
      <c r="N486" t="s">
        <v>3223</v>
      </c>
      <c r="O486" t="s">
        <v>3225</v>
      </c>
      <c r="P486" t="s">
        <v>3227</v>
      </c>
    </row>
    <row r="487" spans="1:16">
      <c r="A487" t="s">
        <v>4040</v>
      </c>
      <c r="B487" t="s">
        <v>4041</v>
      </c>
      <c r="C487" t="s">
        <v>3638</v>
      </c>
      <c r="D487" t="s">
        <v>13126</v>
      </c>
      <c r="E487">
        <v>95</v>
      </c>
      <c r="F487" s="12" t="str">
        <f t="shared" si="28"/>
        <v>yes</v>
      </c>
      <c r="G487">
        <v>499</v>
      </c>
      <c r="H487" t="str">
        <f t="shared" si="29"/>
        <v>0-500</v>
      </c>
      <c r="I487" t="str">
        <f t="shared" si="30"/>
        <v>0.90+</v>
      </c>
      <c r="J487">
        <v>0.81</v>
      </c>
      <c r="K487">
        <v>4.2</v>
      </c>
      <c r="L487">
        <f t="shared" si="31"/>
        <v>972551</v>
      </c>
      <c r="M487" s="15">
        <v>1949</v>
      </c>
      <c r="N487" t="s">
        <v>4043</v>
      </c>
      <c r="O487" t="s">
        <v>4045</v>
      </c>
      <c r="P487" t="s">
        <v>4047</v>
      </c>
    </row>
    <row r="488" spans="1:16">
      <c r="A488" t="s">
        <v>4050</v>
      </c>
      <c r="B488" t="s">
        <v>4051</v>
      </c>
      <c r="C488" t="s">
        <v>18</v>
      </c>
      <c r="D488" t="s">
        <v>13093</v>
      </c>
      <c r="E488">
        <v>139</v>
      </c>
      <c r="F488" s="12" t="str">
        <f t="shared" si="28"/>
        <v>no</v>
      </c>
      <c r="G488">
        <v>249</v>
      </c>
      <c r="H488" t="str">
        <f t="shared" si="29"/>
        <v>0-500</v>
      </c>
      <c r="I488" t="str">
        <f t="shared" si="30"/>
        <v>0.31-0.60</v>
      </c>
      <c r="J488">
        <v>0.44</v>
      </c>
      <c r="K488">
        <v>4</v>
      </c>
      <c r="L488">
        <f t="shared" si="31"/>
        <v>2334873</v>
      </c>
      <c r="M488" s="15">
        <v>9377</v>
      </c>
      <c r="N488" t="s">
        <v>236</v>
      </c>
      <c r="O488" t="s">
        <v>238</v>
      </c>
      <c r="P488" t="s">
        <v>240</v>
      </c>
    </row>
    <row r="489" spans="1:16">
      <c r="A489" t="s">
        <v>4054</v>
      </c>
      <c r="B489" t="s">
        <v>4055</v>
      </c>
      <c r="C489" t="s">
        <v>2948</v>
      </c>
      <c r="D489" t="s">
        <v>13112</v>
      </c>
      <c r="E489">
        <v>4499</v>
      </c>
      <c r="F489" s="12" t="str">
        <f t="shared" si="28"/>
        <v>no</v>
      </c>
      <c r="G489">
        <v>7999</v>
      </c>
      <c r="H489" t="str">
        <f t="shared" si="29"/>
        <v>5001-10001</v>
      </c>
      <c r="I489" t="str">
        <f t="shared" si="30"/>
        <v>0.31-0.60</v>
      </c>
      <c r="J489">
        <v>0.44</v>
      </c>
      <c r="K489">
        <v>3.5</v>
      </c>
      <c r="L489">
        <f t="shared" si="31"/>
        <v>295963</v>
      </c>
      <c r="M489" s="15">
        <v>37</v>
      </c>
      <c r="N489" t="s">
        <v>4057</v>
      </c>
      <c r="O489" t="s">
        <v>4059</v>
      </c>
      <c r="P489" t="s">
        <v>4061</v>
      </c>
    </row>
    <row r="490" spans="1:16">
      <c r="A490" t="s">
        <v>4064</v>
      </c>
      <c r="B490" t="s">
        <v>4065</v>
      </c>
      <c r="C490" t="s">
        <v>3495</v>
      </c>
      <c r="D490" t="s">
        <v>13124</v>
      </c>
      <c r="E490">
        <v>89</v>
      </c>
      <c r="F490" s="12" t="str">
        <f t="shared" si="28"/>
        <v>yes</v>
      </c>
      <c r="G490">
        <v>599</v>
      </c>
      <c r="H490" t="str">
        <f t="shared" si="29"/>
        <v>501-1000</v>
      </c>
      <c r="I490" t="str">
        <f t="shared" si="30"/>
        <v>0.90+</v>
      </c>
      <c r="J490">
        <v>0.85</v>
      </c>
      <c r="K490">
        <v>4.3</v>
      </c>
      <c r="L490">
        <f t="shared" si="31"/>
        <v>1408249</v>
      </c>
      <c r="M490" s="15">
        <v>2351</v>
      </c>
      <c r="N490" t="s">
        <v>4067</v>
      </c>
      <c r="O490" t="s">
        <v>4069</v>
      </c>
      <c r="P490" t="s">
        <v>4071</v>
      </c>
    </row>
    <row r="491" spans="1:16">
      <c r="A491" t="s">
        <v>4074</v>
      </c>
      <c r="B491" t="s">
        <v>4075</v>
      </c>
      <c r="C491" t="s">
        <v>2990</v>
      </c>
      <c r="D491" t="s">
        <v>13114</v>
      </c>
      <c r="E491">
        <v>15499</v>
      </c>
      <c r="F491" s="12" t="str">
        <f t="shared" si="28"/>
        <v>no</v>
      </c>
      <c r="G491">
        <v>20999</v>
      </c>
      <c r="H491" t="str">
        <f t="shared" si="29"/>
        <v>10000+</v>
      </c>
      <c r="I491" t="str">
        <f t="shared" si="30"/>
        <v>0-0.30</v>
      </c>
      <c r="J491">
        <v>0.26</v>
      </c>
      <c r="K491">
        <v>4.0999999999999996</v>
      </c>
      <c r="L491">
        <f t="shared" si="31"/>
        <v>404293747</v>
      </c>
      <c r="M491" s="15">
        <v>19253</v>
      </c>
      <c r="N491" t="s">
        <v>3305</v>
      </c>
      <c r="O491" t="s">
        <v>3307</v>
      </c>
      <c r="P491" t="s">
        <v>3309</v>
      </c>
    </row>
    <row r="492" spans="1:16">
      <c r="A492" t="s">
        <v>4077</v>
      </c>
      <c r="B492" t="s">
        <v>4078</v>
      </c>
      <c r="C492" t="s">
        <v>2990</v>
      </c>
      <c r="D492" t="s">
        <v>13114</v>
      </c>
      <c r="E492">
        <v>13999</v>
      </c>
      <c r="F492" s="12" t="str">
        <f t="shared" si="28"/>
        <v>no</v>
      </c>
      <c r="G492">
        <v>15999</v>
      </c>
      <c r="H492" t="str">
        <f t="shared" si="29"/>
        <v>10000+</v>
      </c>
      <c r="I492" t="str">
        <f t="shared" si="30"/>
        <v>0-0.30</v>
      </c>
      <c r="J492">
        <v>0.13</v>
      </c>
      <c r="K492">
        <v>3.9</v>
      </c>
      <c r="L492">
        <f t="shared" si="31"/>
        <v>34877820</v>
      </c>
      <c r="M492" s="15">
        <v>2180</v>
      </c>
      <c r="N492" t="s">
        <v>4080</v>
      </c>
      <c r="O492" t="s">
        <v>4082</v>
      </c>
      <c r="P492" t="s">
        <v>4084</v>
      </c>
    </row>
    <row r="493" spans="1:16">
      <c r="A493" t="s">
        <v>4087</v>
      </c>
      <c r="B493" t="s">
        <v>4088</v>
      </c>
      <c r="C493" t="s">
        <v>2948</v>
      </c>
      <c r="D493" t="s">
        <v>13112</v>
      </c>
      <c r="E493">
        <v>1999</v>
      </c>
      <c r="F493" s="12" t="str">
        <f t="shared" si="28"/>
        <v>yes</v>
      </c>
      <c r="G493">
        <v>4999</v>
      </c>
      <c r="H493" t="str">
        <f t="shared" si="29"/>
        <v>1001-5000</v>
      </c>
      <c r="I493" t="str">
        <f t="shared" si="30"/>
        <v>0.31-0.60</v>
      </c>
      <c r="J493">
        <v>0.6</v>
      </c>
      <c r="K493">
        <v>3.9</v>
      </c>
      <c r="L493">
        <f t="shared" si="31"/>
        <v>37847429</v>
      </c>
      <c r="M493" s="15">
        <v>7571</v>
      </c>
      <c r="N493" t="s">
        <v>4090</v>
      </c>
      <c r="O493" t="s">
        <v>4092</v>
      </c>
      <c r="P493" t="s">
        <v>4094</v>
      </c>
    </row>
    <row r="494" spans="1:16">
      <c r="A494" t="s">
        <v>4097</v>
      </c>
      <c r="B494" t="s">
        <v>4098</v>
      </c>
      <c r="C494" t="s">
        <v>2948</v>
      </c>
      <c r="D494" t="s">
        <v>13112</v>
      </c>
      <c r="E494">
        <v>1399</v>
      </c>
      <c r="F494" s="12" t="str">
        <f t="shared" si="28"/>
        <v>yes</v>
      </c>
      <c r="G494">
        <v>5999</v>
      </c>
      <c r="H494" t="str">
        <f t="shared" si="29"/>
        <v>5001-10001</v>
      </c>
      <c r="I494" t="str">
        <f t="shared" si="30"/>
        <v>0.90+</v>
      </c>
      <c r="J494">
        <v>0.77</v>
      </c>
      <c r="K494">
        <v>3.3</v>
      </c>
      <c r="L494">
        <f t="shared" si="31"/>
        <v>26485585</v>
      </c>
      <c r="M494" s="15">
        <v>4415</v>
      </c>
      <c r="N494" t="s">
        <v>3898</v>
      </c>
      <c r="O494" t="s">
        <v>3900</v>
      </c>
      <c r="P494" t="s">
        <v>3902</v>
      </c>
    </row>
    <row r="495" spans="1:16">
      <c r="A495" t="s">
        <v>4102</v>
      </c>
      <c r="B495" t="s">
        <v>4103</v>
      </c>
      <c r="C495" t="s">
        <v>3151</v>
      </c>
      <c r="D495" t="s">
        <v>13119</v>
      </c>
      <c r="E495">
        <v>599</v>
      </c>
      <c r="F495" s="12" t="str">
        <f t="shared" si="28"/>
        <v>no</v>
      </c>
      <c r="G495">
        <v>999</v>
      </c>
      <c r="H495" t="str">
        <f t="shared" si="29"/>
        <v>501-1000</v>
      </c>
      <c r="I495" t="str">
        <f t="shared" si="30"/>
        <v>0.31-0.60</v>
      </c>
      <c r="J495">
        <v>0.4</v>
      </c>
      <c r="K495">
        <v>4</v>
      </c>
      <c r="L495">
        <f t="shared" si="31"/>
        <v>18635346</v>
      </c>
      <c r="M495" s="15">
        <v>18654</v>
      </c>
      <c r="N495" t="s">
        <v>4105</v>
      </c>
      <c r="O495" t="s">
        <v>4107</v>
      </c>
      <c r="P495" t="s">
        <v>4109</v>
      </c>
    </row>
    <row r="496" spans="1:16">
      <c r="A496" t="s">
        <v>4112</v>
      </c>
      <c r="B496" t="s">
        <v>4113</v>
      </c>
      <c r="C496" t="s">
        <v>3162</v>
      </c>
      <c r="D496" t="s">
        <v>13120</v>
      </c>
      <c r="E496">
        <v>199</v>
      </c>
      <c r="F496" s="12" t="str">
        <f t="shared" si="28"/>
        <v>yes</v>
      </c>
      <c r="G496">
        <v>1099</v>
      </c>
      <c r="H496" t="str">
        <f t="shared" si="29"/>
        <v>1001-5000</v>
      </c>
      <c r="I496" t="str">
        <f t="shared" si="30"/>
        <v>0.90+</v>
      </c>
      <c r="J496">
        <v>0.82</v>
      </c>
      <c r="K496">
        <v>4</v>
      </c>
      <c r="L496">
        <f t="shared" si="31"/>
        <v>3513503</v>
      </c>
      <c r="M496" s="15">
        <v>3197</v>
      </c>
      <c r="N496" t="s">
        <v>4115</v>
      </c>
      <c r="O496" t="s">
        <v>4117</v>
      </c>
      <c r="P496" t="s">
        <v>4119</v>
      </c>
    </row>
    <row r="497" spans="1:16">
      <c r="A497" t="s">
        <v>4122</v>
      </c>
      <c r="B497" t="s">
        <v>4123</v>
      </c>
      <c r="C497" t="s">
        <v>2948</v>
      </c>
      <c r="D497" t="s">
        <v>13112</v>
      </c>
      <c r="E497">
        <v>1799</v>
      </c>
      <c r="F497" s="12" t="str">
        <f t="shared" si="28"/>
        <v>yes</v>
      </c>
      <c r="G497">
        <v>6990</v>
      </c>
      <c r="H497" t="str">
        <f t="shared" si="29"/>
        <v>5001-10001</v>
      </c>
      <c r="I497" t="str">
        <f t="shared" si="30"/>
        <v>0.90+</v>
      </c>
      <c r="J497">
        <v>0.74</v>
      </c>
      <c r="K497">
        <v>4</v>
      </c>
      <c r="L497">
        <f t="shared" si="31"/>
        <v>187891200</v>
      </c>
      <c r="M497" s="15">
        <v>26880</v>
      </c>
      <c r="N497" t="s">
        <v>4125</v>
      </c>
      <c r="O497" t="s">
        <v>4127</v>
      </c>
      <c r="P497" t="s">
        <v>4129</v>
      </c>
    </row>
    <row r="498" spans="1:16">
      <c r="A498" t="s">
        <v>4132</v>
      </c>
      <c r="B498" t="s">
        <v>4133</v>
      </c>
      <c r="C498" t="s">
        <v>2948</v>
      </c>
      <c r="D498" t="s">
        <v>13112</v>
      </c>
      <c r="E498">
        <v>1499</v>
      </c>
      <c r="F498" s="12" t="str">
        <f t="shared" si="28"/>
        <v>yes</v>
      </c>
      <c r="G498">
        <v>6990</v>
      </c>
      <c r="H498" t="str">
        <f t="shared" si="29"/>
        <v>5001-10001</v>
      </c>
      <c r="I498" t="str">
        <f t="shared" si="30"/>
        <v>0.90+</v>
      </c>
      <c r="J498">
        <v>0.79</v>
      </c>
      <c r="K498">
        <v>3.9</v>
      </c>
      <c r="L498">
        <f t="shared" si="31"/>
        <v>152354040</v>
      </c>
      <c r="M498" s="15">
        <v>21796</v>
      </c>
      <c r="N498" t="s">
        <v>3057</v>
      </c>
      <c r="O498" t="s">
        <v>3059</v>
      </c>
      <c r="P498" t="s">
        <v>3061</v>
      </c>
    </row>
    <row r="499" spans="1:16">
      <c r="A499" t="s">
        <v>4136</v>
      </c>
      <c r="B499" t="s">
        <v>4137</v>
      </c>
      <c r="C499" t="s">
        <v>2990</v>
      </c>
      <c r="D499" t="s">
        <v>13114</v>
      </c>
      <c r="E499">
        <v>20999</v>
      </c>
      <c r="F499" s="12" t="str">
        <f t="shared" si="28"/>
        <v>no</v>
      </c>
      <c r="G499">
        <v>29990</v>
      </c>
      <c r="H499" t="str">
        <f t="shared" si="29"/>
        <v>10000+</v>
      </c>
      <c r="I499" t="str">
        <f t="shared" si="30"/>
        <v>0-0.30</v>
      </c>
      <c r="J499">
        <v>0.3</v>
      </c>
      <c r="K499">
        <v>4.3</v>
      </c>
      <c r="L499">
        <f t="shared" si="31"/>
        <v>284875010</v>
      </c>
      <c r="M499" s="15">
        <v>9499</v>
      </c>
      <c r="N499" t="s">
        <v>3802</v>
      </c>
      <c r="O499" t="s">
        <v>3804</v>
      </c>
      <c r="P499" t="s">
        <v>3806</v>
      </c>
    </row>
    <row r="500" spans="1:16">
      <c r="A500" t="s">
        <v>4140</v>
      </c>
      <c r="B500" t="s">
        <v>4141</v>
      </c>
      <c r="C500" t="s">
        <v>2990</v>
      </c>
      <c r="D500" t="s">
        <v>13114</v>
      </c>
      <c r="E500">
        <v>12999</v>
      </c>
      <c r="F500" s="12" t="str">
        <f t="shared" si="28"/>
        <v>no</v>
      </c>
      <c r="G500">
        <v>13499</v>
      </c>
      <c r="H500" t="str">
        <f t="shared" si="29"/>
        <v>10000+</v>
      </c>
      <c r="I500" t="str">
        <f t="shared" si="30"/>
        <v>0-0.30</v>
      </c>
      <c r="J500">
        <v>0.04</v>
      </c>
      <c r="K500">
        <v>4.0999999999999996</v>
      </c>
      <c r="L500">
        <f t="shared" si="31"/>
        <v>757266902</v>
      </c>
      <c r="M500" s="15">
        <v>56098</v>
      </c>
      <c r="N500" t="s">
        <v>4143</v>
      </c>
      <c r="O500" t="s">
        <v>4145</v>
      </c>
      <c r="P500" t="s">
        <v>4147</v>
      </c>
    </row>
    <row r="501" spans="1:16">
      <c r="A501" t="s">
        <v>4150</v>
      </c>
      <c r="B501" t="s">
        <v>4151</v>
      </c>
      <c r="C501" t="s">
        <v>2990</v>
      </c>
      <c r="D501" t="s">
        <v>13114</v>
      </c>
      <c r="E501">
        <v>16999</v>
      </c>
      <c r="F501" s="12" t="str">
        <f t="shared" si="28"/>
        <v>no</v>
      </c>
      <c r="G501">
        <v>20999</v>
      </c>
      <c r="H501" t="str">
        <f t="shared" si="29"/>
        <v>10000+</v>
      </c>
      <c r="I501" t="str">
        <f t="shared" si="30"/>
        <v>0-0.30</v>
      </c>
      <c r="J501">
        <v>0.19</v>
      </c>
      <c r="K501">
        <v>4.0999999999999996</v>
      </c>
      <c r="L501">
        <f t="shared" si="31"/>
        <v>668230178</v>
      </c>
      <c r="M501" s="15">
        <v>31822</v>
      </c>
      <c r="N501" t="s">
        <v>4153</v>
      </c>
      <c r="O501" t="s">
        <v>4155</v>
      </c>
      <c r="P501" t="s">
        <v>4157</v>
      </c>
    </row>
    <row r="502" spans="1:16">
      <c r="A502" t="s">
        <v>4160</v>
      </c>
      <c r="B502" t="s">
        <v>4161</v>
      </c>
      <c r="C502" t="s">
        <v>2990</v>
      </c>
      <c r="D502" t="s">
        <v>13114</v>
      </c>
      <c r="E502">
        <v>19999</v>
      </c>
      <c r="F502" s="12" t="str">
        <f t="shared" si="28"/>
        <v>no</v>
      </c>
      <c r="G502">
        <v>27990</v>
      </c>
      <c r="H502" t="str">
        <f t="shared" si="29"/>
        <v>10000+</v>
      </c>
      <c r="I502" t="str">
        <f t="shared" si="30"/>
        <v>0-0.30</v>
      </c>
      <c r="J502">
        <v>0.28999999999999998</v>
      </c>
      <c r="K502">
        <v>4.3</v>
      </c>
      <c r="L502">
        <f t="shared" si="31"/>
        <v>265877010</v>
      </c>
      <c r="M502" s="15">
        <v>9499</v>
      </c>
      <c r="N502" t="s">
        <v>3802</v>
      </c>
      <c r="O502" t="s">
        <v>3804</v>
      </c>
      <c r="P502" t="s">
        <v>3806</v>
      </c>
    </row>
    <row r="503" spans="1:16">
      <c r="A503" t="s">
        <v>4164</v>
      </c>
      <c r="B503" t="s">
        <v>4165</v>
      </c>
      <c r="C503" t="s">
        <v>2990</v>
      </c>
      <c r="D503" t="s">
        <v>13114</v>
      </c>
      <c r="E503">
        <v>12999</v>
      </c>
      <c r="F503" s="12" t="str">
        <f t="shared" si="28"/>
        <v>no</v>
      </c>
      <c r="G503">
        <v>18999</v>
      </c>
      <c r="H503" t="str">
        <f t="shared" si="29"/>
        <v>10000+</v>
      </c>
      <c r="I503" t="str">
        <f t="shared" si="30"/>
        <v>0.31-0.60</v>
      </c>
      <c r="J503">
        <v>0.32</v>
      </c>
      <c r="K503">
        <v>4.0999999999999996</v>
      </c>
      <c r="L503">
        <f t="shared" si="31"/>
        <v>964617228</v>
      </c>
      <c r="M503" s="15">
        <v>50772</v>
      </c>
      <c r="N503" t="s">
        <v>3650</v>
      </c>
      <c r="O503" t="s">
        <v>3652</v>
      </c>
      <c r="P503" t="s">
        <v>3654</v>
      </c>
    </row>
    <row r="504" spans="1:16">
      <c r="A504" t="s">
        <v>4169</v>
      </c>
      <c r="B504" t="s">
        <v>4170</v>
      </c>
      <c r="C504" t="s">
        <v>2948</v>
      </c>
      <c r="D504" t="s">
        <v>13112</v>
      </c>
      <c r="E504">
        <v>2999</v>
      </c>
      <c r="F504" s="12" t="str">
        <f t="shared" si="28"/>
        <v>no</v>
      </c>
      <c r="G504">
        <v>5999</v>
      </c>
      <c r="H504" t="str">
        <f t="shared" si="29"/>
        <v>5001-10001</v>
      </c>
      <c r="I504" t="str">
        <f t="shared" si="30"/>
        <v>0.31-0.60</v>
      </c>
      <c r="J504">
        <v>0.5</v>
      </c>
      <c r="K504">
        <v>4.0999999999999996</v>
      </c>
      <c r="L504">
        <f t="shared" si="31"/>
        <v>42880852</v>
      </c>
      <c r="M504" s="15">
        <v>7148</v>
      </c>
      <c r="N504" t="s">
        <v>4172</v>
      </c>
      <c r="O504" t="s">
        <v>4174</v>
      </c>
      <c r="P504" t="s">
        <v>4176</v>
      </c>
    </row>
    <row r="505" spans="1:16">
      <c r="A505" t="s">
        <v>292</v>
      </c>
      <c r="B505" t="s">
        <v>293</v>
      </c>
      <c r="C505" t="s">
        <v>18</v>
      </c>
      <c r="D505" t="s">
        <v>13093</v>
      </c>
      <c r="E505">
        <v>299</v>
      </c>
      <c r="F505" s="12" t="str">
        <f t="shared" si="28"/>
        <v>yes</v>
      </c>
      <c r="G505">
        <v>999</v>
      </c>
      <c r="H505" t="str">
        <f t="shared" si="29"/>
        <v>501-1000</v>
      </c>
      <c r="I505" t="str">
        <f t="shared" si="30"/>
        <v>0.90+</v>
      </c>
      <c r="J505">
        <v>0.7</v>
      </c>
      <c r="K505">
        <v>4.3</v>
      </c>
      <c r="L505">
        <f t="shared" si="31"/>
        <v>20829150</v>
      </c>
      <c r="M505" s="15">
        <v>20850</v>
      </c>
      <c r="N505" t="s">
        <v>4179</v>
      </c>
      <c r="O505" t="s">
        <v>4181</v>
      </c>
      <c r="P505" t="s">
        <v>4183</v>
      </c>
    </row>
    <row r="506" spans="1:16">
      <c r="A506" t="s">
        <v>282</v>
      </c>
      <c r="B506" t="s">
        <v>283</v>
      </c>
      <c r="C506" t="s">
        <v>18</v>
      </c>
      <c r="D506" t="s">
        <v>13093</v>
      </c>
      <c r="E506">
        <v>970</v>
      </c>
      <c r="F506" s="12" t="str">
        <f t="shared" si="28"/>
        <v>yes</v>
      </c>
      <c r="G506">
        <v>1999</v>
      </c>
      <c r="H506" t="str">
        <f t="shared" si="29"/>
        <v>1001-5000</v>
      </c>
      <c r="I506" t="str">
        <f t="shared" si="30"/>
        <v>0.31-0.60</v>
      </c>
      <c r="J506">
        <v>0.51</v>
      </c>
      <c r="K506">
        <v>4.4000000000000004</v>
      </c>
      <c r="L506">
        <f t="shared" si="31"/>
        <v>367816</v>
      </c>
      <c r="M506" s="15">
        <v>184</v>
      </c>
      <c r="N506" t="s">
        <v>285</v>
      </c>
      <c r="O506" t="s">
        <v>287</v>
      </c>
      <c r="P506" t="s">
        <v>289</v>
      </c>
    </row>
    <row r="507" spans="1:16">
      <c r="A507" t="s">
        <v>4188</v>
      </c>
      <c r="B507" t="s">
        <v>4189</v>
      </c>
      <c r="C507" t="s">
        <v>3162</v>
      </c>
      <c r="D507" t="s">
        <v>13120</v>
      </c>
      <c r="E507">
        <v>329</v>
      </c>
      <c r="F507" s="12" t="str">
        <f t="shared" si="28"/>
        <v>yes</v>
      </c>
      <c r="G507">
        <v>999</v>
      </c>
      <c r="H507" t="str">
        <f t="shared" si="29"/>
        <v>501-1000</v>
      </c>
      <c r="I507" t="str">
        <f t="shared" si="30"/>
        <v>0.90+</v>
      </c>
      <c r="J507">
        <v>0.67</v>
      </c>
      <c r="K507">
        <v>4.2</v>
      </c>
      <c r="L507">
        <f t="shared" si="31"/>
        <v>3488508</v>
      </c>
      <c r="M507" s="15">
        <v>3492</v>
      </c>
      <c r="N507" t="s">
        <v>4191</v>
      </c>
      <c r="O507" t="s">
        <v>4193</v>
      </c>
      <c r="P507" t="s">
        <v>4195</v>
      </c>
    </row>
    <row r="508" spans="1:16">
      <c r="A508" t="s">
        <v>4198</v>
      </c>
      <c r="B508" t="s">
        <v>4199</v>
      </c>
      <c r="C508" t="s">
        <v>2948</v>
      </c>
      <c r="D508" t="s">
        <v>13112</v>
      </c>
      <c r="E508">
        <v>1299</v>
      </c>
      <c r="F508" s="12" t="str">
        <f t="shared" si="28"/>
        <v>yes</v>
      </c>
      <c r="G508">
        <v>5999</v>
      </c>
      <c r="H508" t="str">
        <f t="shared" si="29"/>
        <v>5001-10001</v>
      </c>
      <c r="I508" t="str">
        <f t="shared" si="30"/>
        <v>0.90+</v>
      </c>
      <c r="J508">
        <v>0.78</v>
      </c>
      <c r="K508">
        <v>3.3</v>
      </c>
      <c r="L508">
        <f t="shared" si="31"/>
        <v>26485585</v>
      </c>
      <c r="M508" s="15">
        <v>4415</v>
      </c>
      <c r="N508" t="s">
        <v>3898</v>
      </c>
      <c r="O508" t="s">
        <v>3900</v>
      </c>
      <c r="P508" t="s">
        <v>3902</v>
      </c>
    </row>
    <row r="509" spans="1:16">
      <c r="A509" t="s">
        <v>4203</v>
      </c>
      <c r="B509" t="s">
        <v>4204</v>
      </c>
      <c r="C509" t="s">
        <v>3024</v>
      </c>
      <c r="D509" t="s">
        <v>13115</v>
      </c>
      <c r="E509">
        <v>1989</v>
      </c>
      <c r="F509" s="12" t="str">
        <f t="shared" si="28"/>
        <v>no</v>
      </c>
      <c r="G509">
        <v>3500</v>
      </c>
      <c r="H509" t="str">
        <f t="shared" si="29"/>
        <v>1001-5000</v>
      </c>
      <c r="I509" t="str">
        <f t="shared" si="30"/>
        <v>0.31-0.60</v>
      </c>
      <c r="J509">
        <v>0.43</v>
      </c>
      <c r="K509">
        <v>4.4000000000000004</v>
      </c>
      <c r="L509">
        <f t="shared" si="31"/>
        <v>235410000</v>
      </c>
      <c r="M509" s="15">
        <v>67260</v>
      </c>
      <c r="N509" t="s">
        <v>3026</v>
      </c>
      <c r="O509" t="s">
        <v>3028</v>
      </c>
      <c r="P509" t="s">
        <v>3030</v>
      </c>
    </row>
    <row r="510" spans="1:16">
      <c r="A510" t="s">
        <v>4208</v>
      </c>
      <c r="B510" t="s">
        <v>2958</v>
      </c>
      <c r="C510" t="s">
        <v>2948</v>
      </c>
      <c r="D510" t="s">
        <v>13112</v>
      </c>
      <c r="E510">
        <v>1999</v>
      </c>
      <c r="F510" s="12" t="str">
        <f t="shared" si="28"/>
        <v>yes</v>
      </c>
      <c r="G510">
        <v>9999</v>
      </c>
      <c r="H510" t="str">
        <f t="shared" si="29"/>
        <v>5001-10001</v>
      </c>
      <c r="I510" t="str">
        <f t="shared" si="30"/>
        <v>0.90+</v>
      </c>
      <c r="J510">
        <v>0.8</v>
      </c>
      <c r="K510">
        <v>4.3</v>
      </c>
      <c r="L510">
        <f t="shared" si="31"/>
        <v>277012296</v>
      </c>
      <c r="M510" s="15">
        <v>27704</v>
      </c>
      <c r="N510" t="s">
        <v>2960</v>
      </c>
      <c r="O510" t="s">
        <v>2962</v>
      </c>
      <c r="P510" t="s">
        <v>2964</v>
      </c>
    </row>
    <row r="511" spans="1:16">
      <c r="A511" t="s">
        <v>4211</v>
      </c>
      <c r="B511" t="s">
        <v>4212</v>
      </c>
      <c r="C511" t="s">
        <v>2990</v>
      </c>
      <c r="D511" t="s">
        <v>13114</v>
      </c>
      <c r="E511">
        <v>12999</v>
      </c>
      <c r="F511" s="12" t="str">
        <f t="shared" si="28"/>
        <v>no</v>
      </c>
      <c r="G511">
        <v>18999</v>
      </c>
      <c r="H511" t="str">
        <f t="shared" si="29"/>
        <v>10000+</v>
      </c>
      <c r="I511" t="str">
        <f t="shared" si="30"/>
        <v>0.31-0.60</v>
      </c>
      <c r="J511">
        <v>0.32</v>
      </c>
      <c r="K511">
        <v>4.0999999999999996</v>
      </c>
      <c r="L511">
        <f t="shared" si="31"/>
        <v>964617228</v>
      </c>
      <c r="M511" s="15">
        <v>50772</v>
      </c>
      <c r="N511" t="s">
        <v>3650</v>
      </c>
      <c r="O511" t="s">
        <v>3652</v>
      </c>
      <c r="P511" t="s">
        <v>3654</v>
      </c>
    </row>
    <row r="512" spans="1:16">
      <c r="A512" t="s">
        <v>4214</v>
      </c>
      <c r="B512" t="s">
        <v>4215</v>
      </c>
      <c r="C512" t="s">
        <v>2948</v>
      </c>
      <c r="D512" t="s">
        <v>13112</v>
      </c>
      <c r="E512">
        <v>1499</v>
      </c>
      <c r="F512" s="12" t="str">
        <f t="shared" si="28"/>
        <v>yes</v>
      </c>
      <c r="G512">
        <v>4999</v>
      </c>
      <c r="H512" t="str">
        <f t="shared" si="29"/>
        <v>1001-5000</v>
      </c>
      <c r="I512" t="str">
        <f t="shared" si="30"/>
        <v>0.90+</v>
      </c>
      <c r="J512">
        <v>0.7</v>
      </c>
      <c r="K512">
        <v>4</v>
      </c>
      <c r="L512">
        <f t="shared" si="31"/>
        <v>462847412</v>
      </c>
      <c r="M512" s="15">
        <v>92588</v>
      </c>
      <c r="N512" t="s">
        <v>4217</v>
      </c>
      <c r="O512" t="s">
        <v>4219</v>
      </c>
      <c r="P512" t="s">
        <v>4221</v>
      </c>
    </row>
    <row r="513" spans="1:16">
      <c r="A513" t="s">
        <v>4224</v>
      </c>
      <c r="B513" t="s">
        <v>4225</v>
      </c>
      <c r="C513" t="s">
        <v>2990</v>
      </c>
      <c r="D513" t="s">
        <v>13114</v>
      </c>
      <c r="E513">
        <v>16999</v>
      </c>
      <c r="F513" s="12" t="str">
        <f t="shared" si="28"/>
        <v>no</v>
      </c>
      <c r="G513">
        <v>20999</v>
      </c>
      <c r="H513" t="str">
        <f t="shared" si="29"/>
        <v>10000+</v>
      </c>
      <c r="I513" t="str">
        <f t="shared" si="30"/>
        <v>0-0.30</v>
      </c>
      <c r="J513">
        <v>0.19</v>
      </c>
      <c r="K513">
        <v>4.0999999999999996</v>
      </c>
      <c r="L513">
        <f t="shared" si="31"/>
        <v>668230178</v>
      </c>
      <c r="M513" s="15">
        <v>31822</v>
      </c>
      <c r="N513" t="s">
        <v>4153</v>
      </c>
      <c r="O513" t="s">
        <v>4155</v>
      </c>
      <c r="P513" t="s">
        <v>4157</v>
      </c>
    </row>
    <row r="514" spans="1:16">
      <c r="A514" t="s">
        <v>4229</v>
      </c>
      <c r="B514" t="s">
        <v>4230</v>
      </c>
      <c r="C514" t="s">
        <v>2948</v>
      </c>
      <c r="D514" t="s">
        <v>13112</v>
      </c>
      <c r="E514">
        <v>1999</v>
      </c>
      <c r="F514" s="12" t="str">
        <f t="shared" ref="F514:F577" si="32">IF(J514 &gt; 0.5, "yes","no")</f>
        <v>yes</v>
      </c>
      <c r="G514">
        <v>8499</v>
      </c>
      <c r="H514" t="str">
        <f t="shared" ref="H514:H577" si="33">IF(G514&lt;=500,"0-500",IF(G514&lt;=1000,"501-1000",IF(G514&lt;=5000,"1001-5000",IF(G514&lt;=10000,"5001-10001","10000+"))))</f>
        <v>5001-10001</v>
      </c>
      <c r="I514" t="str">
        <f t="shared" ref="I514:I577" si="34">IF(J514&lt;=0.3,"0-0.30",IF(J514&lt;=0.6,"0.31-0.60",IF(J514&lt;=0.09,"0.61-0.90","0.90+")))</f>
        <v>0.90+</v>
      </c>
      <c r="J514">
        <v>0.76</v>
      </c>
      <c r="K514">
        <v>4.3</v>
      </c>
      <c r="L514">
        <f t="shared" ref="L514:L577" si="35">G514*M514</f>
        <v>2039760</v>
      </c>
      <c r="M514" s="15">
        <v>240</v>
      </c>
      <c r="N514" t="s">
        <v>4232</v>
      </c>
      <c r="O514" t="s">
        <v>4234</v>
      </c>
      <c r="P514" t="s">
        <v>4236</v>
      </c>
    </row>
    <row r="515" spans="1:16">
      <c r="A515" t="s">
        <v>4239</v>
      </c>
      <c r="B515" t="s">
        <v>4240</v>
      </c>
      <c r="C515" t="s">
        <v>2948</v>
      </c>
      <c r="D515" t="s">
        <v>13112</v>
      </c>
      <c r="E515">
        <v>4999</v>
      </c>
      <c r="F515" s="12" t="str">
        <f t="shared" si="32"/>
        <v>no</v>
      </c>
      <c r="G515">
        <v>6999</v>
      </c>
      <c r="H515" t="str">
        <f t="shared" si="33"/>
        <v>5001-10001</v>
      </c>
      <c r="I515" t="str">
        <f t="shared" si="34"/>
        <v>0-0.30</v>
      </c>
      <c r="J515">
        <v>0.28999999999999998</v>
      </c>
      <c r="K515">
        <v>3.8</v>
      </c>
      <c r="L515">
        <f t="shared" si="35"/>
        <v>5305242</v>
      </c>
      <c r="M515" s="15">
        <v>758</v>
      </c>
      <c r="N515" t="s">
        <v>4242</v>
      </c>
      <c r="O515" t="s">
        <v>4244</v>
      </c>
      <c r="P515" t="s">
        <v>4246</v>
      </c>
    </row>
    <row r="516" spans="1:16">
      <c r="A516" t="s">
        <v>350</v>
      </c>
      <c r="B516" t="s">
        <v>351</v>
      </c>
      <c r="C516" t="s">
        <v>18</v>
      </c>
      <c r="D516" t="s">
        <v>13093</v>
      </c>
      <c r="E516">
        <v>99</v>
      </c>
      <c r="F516" s="12" t="str">
        <f t="shared" si="32"/>
        <v>yes</v>
      </c>
      <c r="G516">
        <v>666.66</v>
      </c>
      <c r="H516" t="str">
        <f t="shared" si="33"/>
        <v>501-1000</v>
      </c>
      <c r="I516" t="str">
        <f t="shared" si="34"/>
        <v>0.90+</v>
      </c>
      <c r="J516">
        <v>0.85</v>
      </c>
      <c r="K516">
        <v>3.9</v>
      </c>
      <c r="L516">
        <f t="shared" si="35"/>
        <v>16579834.199999999</v>
      </c>
      <c r="M516" s="15">
        <v>24870</v>
      </c>
      <c r="N516" t="s">
        <v>3486</v>
      </c>
      <c r="O516" t="s">
        <v>3488</v>
      </c>
      <c r="P516" t="s">
        <v>3490</v>
      </c>
    </row>
    <row r="517" spans="1:16">
      <c r="A517" t="s">
        <v>4251</v>
      </c>
      <c r="B517" t="s">
        <v>4252</v>
      </c>
      <c r="C517" t="s">
        <v>2948</v>
      </c>
      <c r="D517" t="s">
        <v>13112</v>
      </c>
      <c r="E517">
        <v>2499</v>
      </c>
      <c r="F517" s="12" t="str">
        <f t="shared" si="32"/>
        <v>yes</v>
      </c>
      <c r="G517">
        <v>5999</v>
      </c>
      <c r="H517" t="str">
        <f t="shared" si="33"/>
        <v>5001-10001</v>
      </c>
      <c r="I517" t="str">
        <f t="shared" si="34"/>
        <v>0.31-0.60</v>
      </c>
      <c r="J517">
        <v>0.57999999999999996</v>
      </c>
      <c r="K517">
        <v>3.7</v>
      </c>
      <c r="L517">
        <f t="shared" si="35"/>
        <v>4967172</v>
      </c>
      <c r="M517" s="15">
        <v>828</v>
      </c>
      <c r="N517" t="s">
        <v>4254</v>
      </c>
      <c r="O517" t="s">
        <v>4256</v>
      </c>
      <c r="P517" t="s">
        <v>4258</v>
      </c>
    </row>
    <row r="518" spans="1:16">
      <c r="A518" t="s">
        <v>4261</v>
      </c>
      <c r="B518" t="s">
        <v>4262</v>
      </c>
      <c r="C518" t="s">
        <v>3045</v>
      </c>
      <c r="D518" t="s">
        <v>13116</v>
      </c>
      <c r="E518">
        <v>1399</v>
      </c>
      <c r="F518" s="12" t="str">
        <f t="shared" si="32"/>
        <v>no</v>
      </c>
      <c r="G518">
        <v>1630</v>
      </c>
      <c r="H518" t="str">
        <f t="shared" si="33"/>
        <v>1001-5000</v>
      </c>
      <c r="I518" t="str">
        <f t="shared" si="34"/>
        <v>0-0.30</v>
      </c>
      <c r="J518">
        <v>0.14000000000000001</v>
      </c>
      <c r="K518">
        <v>4</v>
      </c>
      <c r="L518">
        <f t="shared" si="35"/>
        <v>15286140</v>
      </c>
      <c r="M518" s="15">
        <v>9378</v>
      </c>
      <c r="N518" t="s">
        <v>3838</v>
      </c>
      <c r="O518" t="s">
        <v>3840</v>
      </c>
      <c r="P518" t="s">
        <v>3842</v>
      </c>
    </row>
    <row r="519" spans="1:16">
      <c r="A519" t="s">
        <v>4266</v>
      </c>
      <c r="B519" t="s">
        <v>4267</v>
      </c>
      <c r="C519" t="s">
        <v>2948</v>
      </c>
      <c r="D519" t="s">
        <v>13112</v>
      </c>
      <c r="E519">
        <v>1499</v>
      </c>
      <c r="F519" s="12" t="str">
        <f t="shared" si="32"/>
        <v>yes</v>
      </c>
      <c r="G519">
        <v>9999</v>
      </c>
      <c r="H519" t="str">
        <f t="shared" si="33"/>
        <v>5001-10001</v>
      </c>
      <c r="I519" t="str">
        <f t="shared" si="34"/>
        <v>0.90+</v>
      </c>
      <c r="J519">
        <v>0.85</v>
      </c>
      <c r="K519">
        <v>4.2</v>
      </c>
      <c r="L519">
        <f t="shared" si="35"/>
        <v>226357362</v>
      </c>
      <c r="M519" s="15">
        <v>22638</v>
      </c>
      <c r="N519" t="s">
        <v>3184</v>
      </c>
      <c r="O519" t="s">
        <v>3186</v>
      </c>
      <c r="P519" t="s">
        <v>3188</v>
      </c>
    </row>
    <row r="520" spans="1:16">
      <c r="A520" t="s">
        <v>356</v>
      </c>
      <c r="B520" t="s">
        <v>357</v>
      </c>
      <c r="C520" t="s">
        <v>18</v>
      </c>
      <c r="D520" t="s">
        <v>13093</v>
      </c>
      <c r="E520">
        <v>899</v>
      </c>
      <c r="F520" s="12" t="str">
        <f t="shared" si="32"/>
        <v>yes</v>
      </c>
      <c r="G520">
        <v>1900</v>
      </c>
      <c r="H520" t="str">
        <f t="shared" si="33"/>
        <v>1001-5000</v>
      </c>
      <c r="I520" t="str">
        <f t="shared" si="34"/>
        <v>0.31-0.60</v>
      </c>
      <c r="J520">
        <v>0.53</v>
      </c>
      <c r="K520">
        <v>4.4000000000000004</v>
      </c>
      <c r="L520">
        <f t="shared" si="35"/>
        <v>25748800</v>
      </c>
      <c r="M520" s="15">
        <v>13552</v>
      </c>
      <c r="N520" t="s">
        <v>359</v>
      </c>
      <c r="O520" t="s">
        <v>361</v>
      </c>
      <c r="P520" t="s">
        <v>363</v>
      </c>
    </row>
    <row r="521" spans="1:16">
      <c r="A521" t="s">
        <v>4273</v>
      </c>
      <c r="B521" t="s">
        <v>4274</v>
      </c>
      <c r="C521" t="s">
        <v>3162</v>
      </c>
      <c r="D521" t="s">
        <v>13120</v>
      </c>
      <c r="E521">
        <v>249</v>
      </c>
      <c r="F521" s="12" t="str">
        <f t="shared" si="32"/>
        <v>yes</v>
      </c>
      <c r="G521">
        <v>599</v>
      </c>
      <c r="H521" t="str">
        <f t="shared" si="33"/>
        <v>501-1000</v>
      </c>
      <c r="I521" t="str">
        <f t="shared" si="34"/>
        <v>0.31-0.60</v>
      </c>
      <c r="J521">
        <v>0.57999999999999996</v>
      </c>
      <c r="K521">
        <v>3.9</v>
      </c>
      <c r="L521">
        <f t="shared" si="35"/>
        <v>1286053</v>
      </c>
      <c r="M521" s="15">
        <v>2147</v>
      </c>
      <c r="N521" t="s">
        <v>4276</v>
      </c>
      <c r="O521" t="s">
        <v>4278</v>
      </c>
      <c r="P521" t="s">
        <v>4280</v>
      </c>
    </row>
    <row r="522" spans="1:16">
      <c r="A522" t="s">
        <v>4283</v>
      </c>
      <c r="B522" t="s">
        <v>4284</v>
      </c>
      <c r="C522" t="s">
        <v>3777</v>
      </c>
      <c r="D522" t="s">
        <v>13127</v>
      </c>
      <c r="E522">
        <v>299</v>
      </c>
      <c r="F522" s="12" t="str">
        <f t="shared" si="32"/>
        <v>yes</v>
      </c>
      <c r="G522">
        <v>1199</v>
      </c>
      <c r="H522" t="str">
        <f t="shared" si="33"/>
        <v>1001-5000</v>
      </c>
      <c r="I522" t="str">
        <f t="shared" si="34"/>
        <v>0.90+</v>
      </c>
      <c r="J522">
        <v>0.75</v>
      </c>
      <c r="K522">
        <v>4.5</v>
      </c>
      <c r="L522">
        <f t="shared" si="35"/>
        <v>714604</v>
      </c>
      <c r="M522" s="15">
        <v>596</v>
      </c>
      <c r="N522" t="s">
        <v>4286</v>
      </c>
      <c r="O522" t="s">
        <v>4288</v>
      </c>
      <c r="P522" t="s">
        <v>4290</v>
      </c>
    </row>
    <row r="523" spans="1:16">
      <c r="A523" t="s">
        <v>4293</v>
      </c>
      <c r="B523" t="s">
        <v>4294</v>
      </c>
      <c r="C523" t="s">
        <v>3638</v>
      </c>
      <c r="D523" t="s">
        <v>13126</v>
      </c>
      <c r="E523">
        <v>79</v>
      </c>
      <c r="F523" s="12" t="str">
        <f t="shared" si="32"/>
        <v>yes</v>
      </c>
      <c r="G523">
        <v>499</v>
      </c>
      <c r="H523" t="str">
        <f t="shared" si="33"/>
        <v>0-500</v>
      </c>
      <c r="I523" t="str">
        <f t="shared" si="34"/>
        <v>0.90+</v>
      </c>
      <c r="J523">
        <v>0.84</v>
      </c>
      <c r="K523">
        <v>4.2</v>
      </c>
      <c r="L523">
        <f t="shared" si="35"/>
        <v>972551</v>
      </c>
      <c r="M523" s="15">
        <v>1949</v>
      </c>
      <c r="N523" t="s">
        <v>4043</v>
      </c>
      <c r="O523" t="s">
        <v>4045</v>
      </c>
      <c r="P523" t="s">
        <v>4047</v>
      </c>
    </row>
    <row r="524" spans="1:16">
      <c r="A524" t="s">
        <v>4298</v>
      </c>
      <c r="B524" t="s">
        <v>4299</v>
      </c>
      <c r="C524" t="s">
        <v>2990</v>
      </c>
      <c r="D524" t="s">
        <v>13114</v>
      </c>
      <c r="E524">
        <v>13999</v>
      </c>
      <c r="F524" s="12" t="str">
        <f t="shared" si="32"/>
        <v>no</v>
      </c>
      <c r="G524">
        <v>15999</v>
      </c>
      <c r="H524" t="str">
        <f t="shared" si="33"/>
        <v>10000+</v>
      </c>
      <c r="I524" t="str">
        <f t="shared" si="34"/>
        <v>0-0.30</v>
      </c>
      <c r="J524">
        <v>0.13</v>
      </c>
      <c r="K524">
        <v>3.9</v>
      </c>
      <c r="L524">
        <f t="shared" si="35"/>
        <v>34877820</v>
      </c>
      <c r="M524" s="15">
        <v>2180</v>
      </c>
      <c r="N524" t="s">
        <v>4300</v>
      </c>
      <c r="O524" t="s">
        <v>4302</v>
      </c>
      <c r="P524" t="s">
        <v>4304</v>
      </c>
    </row>
    <row r="525" spans="1:16">
      <c r="A525" t="s">
        <v>4307</v>
      </c>
      <c r="B525" t="s">
        <v>4308</v>
      </c>
      <c r="C525" t="s">
        <v>3066</v>
      </c>
      <c r="D525" t="s">
        <v>13117</v>
      </c>
      <c r="E525">
        <v>949</v>
      </c>
      <c r="F525" s="12" t="str">
        <f t="shared" si="32"/>
        <v>no</v>
      </c>
      <c r="G525">
        <v>999</v>
      </c>
      <c r="H525" t="str">
        <f t="shared" si="33"/>
        <v>501-1000</v>
      </c>
      <c r="I525" t="str">
        <f t="shared" si="34"/>
        <v>0-0.30</v>
      </c>
      <c r="J525">
        <v>0.05</v>
      </c>
      <c r="K525">
        <v>4.2</v>
      </c>
      <c r="L525">
        <f t="shared" si="35"/>
        <v>31507461</v>
      </c>
      <c r="M525" s="15">
        <v>31539</v>
      </c>
      <c r="N525" t="s">
        <v>3915</v>
      </c>
      <c r="O525" t="s">
        <v>3917</v>
      </c>
      <c r="P525" t="s">
        <v>3919</v>
      </c>
    </row>
    <row r="526" spans="1:16">
      <c r="A526" t="s">
        <v>4312</v>
      </c>
      <c r="B526" t="s">
        <v>4313</v>
      </c>
      <c r="C526" t="s">
        <v>3495</v>
      </c>
      <c r="D526" t="s">
        <v>13124</v>
      </c>
      <c r="E526">
        <v>99</v>
      </c>
      <c r="F526" s="12" t="str">
        <f t="shared" si="32"/>
        <v>yes</v>
      </c>
      <c r="G526">
        <v>499</v>
      </c>
      <c r="H526" t="str">
        <f t="shared" si="33"/>
        <v>0-500</v>
      </c>
      <c r="I526" t="str">
        <f t="shared" si="34"/>
        <v>0.90+</v>
      </c>
      <c r="J526">
        <v>0.8</v>
      </c>
      <c r="K526">
        <v>4.0999999999999996</v>
      </c>
      <c r="L526">
        <f t="shared" si="35"/>
        <v>1223049</v>
      </c>
      <c r="M526" s="15">
        <v>2451</v>
      </c>
      <c r="N526" t="s">
        <v>4315</v>
      </c>
      <c r="O526" t="s">
        <v>4317</v>
      </c>
      <c r="P526" t="s">
        <v>4319</v>
      </c>
    </row>
    <row r="527" spans="1:16">
      <c r="A527" t="s">
        <v>4322</v>
      </c>
      <c r="B527" t="s">
        <v>4323</v>
      </c>
      <c r="C527" t="s">
        <v>2948</v>
      </c>
      <c r="D527" t="s">
        <v>13112</v>
      </c>
      <c r="E527">
        <v>2499</v>
      </c>
      <c r="F527" s="12" t="str">
        <f t="shared" si="32"/>
        <v>yes</v>
      </c>
      <c r="G527">
        <v>7990</v>
      </c>
      <c r="H527" t="str">
        <f t="shared" si="33"/>
        <v>5001-10001</v>
      </c>
      <c r="I527" t="str">
        <f t="shared" si="34"/>
        <v>0.90+</v>
      </c>
      <c r="J527">
        <v>0.69</v>
      </c>
      <c r="K527">
        <v>4.0999999999999996</v>
      </c>
      <c r="L527">
        <f t="shared" si="35"/>
        <v>1230460</v>
      </c>
      <c r="M527" s="15">
        <v>154</v>
      </c>
      <c r="N527" t="s">
        <v>3889</v>
      </c>
      <c r="O527" t="s">
        <v>3891</v>
      </c>
      <c r="P527" t="s">
        <v>3892</v>
      </c>
    </row>
    <row r="528" spans="1:16">
      <c r="A528" t="s">
        <v>4327</v>
      </c>
      <c r="B528" t="s">
        <v>4328</v>
      </c>
      <c r="C528" t="s">
        <v>4329</v>
      </c>
      <c r="D528" t="s">
        <v>13131</v>
      </c>
      <c r="E528">
        <v>689</v>
      </c>
      <c r="F528" s="12" t="str">
        <f t="shared" si="32"/>
        <v>yes</v>
      </c>
      <c r="G528">
        <v>1999</v>
      </c>
      <c r="H528" t="str">
        <f t="shared" si="33"/>
        <v>1001-5000</v>
      </c>
      <c r="I528" t="str">
        <f t="shared" si="34"/>
        <v>0.90+</v>
      </c>
      <c r="J528">
        <v>0.66</v>
      </c>
      <c r="K528">
        <v>4.3</v>
      </c>
      <c r="L528">
        <f t="shared" si="35"/>
        <v>2384807</v>
      </c>
      <c r="M528" s="15">
        <v>1193</v>
      </c>
      <c r="N528" t="s">
        <v>4331</v>
      </c>
      <c r="O528" t="s">
        <v>4333</v>
      </c>
      <c r="P528" t="s">
        <v>4335</v>
      </c>
    </row>
    <row r="529" spans="1:16">
      <c r="A529" t="s">
        <v>4338</v>
      </c>
      <c r="B529" t="s">
        <v>4339</v>
      </c>
      <c r="C529" t="s">
        <v>3940</v>
      </c>
      <c r="D529" t="s">
        <v>13129</v>
      </c>
      <c r="E529">
        <v>499</v>
      </c>
      <c r="F529" s="12" t="str">
        <f t="shared" si="32"/>
        <v>yes</v>
      </c>
      <c r="G529">
        <v>1899</v>
      </c>
      <c r="H529" t="str">
        <f t="shared" si="33"/>
        <v>1001-5000</v>
      </c>
      <c r="I529" t="str">
        <f t="shared" si="34"/>
        <v>0.90+</v>
      </c>
      <c r="J529">
        <v>0.74</v>
      </c>
      <c r="K529">
        <v>4.0999999999999996</v>
      </c>
      <c r="L529">
        <f t="shared" si="35"/>
        <v>2801025</v>
      </c>
      <c r="M529" s="15">
        <v>1475</v>
      </c>
      <c r="N529" t="s">
        <v>4341</v>
      </c>
      <c r="O529" t="s">
        <v>4343</v>
      </c>
      <c r="P529" t="s">
        <v>4345</v>
      </c>
    </row>
    <row r="530" spans="1:16">
      <c r="A530" t="s">
        <v>4348</v>
      </c>
      <c r="B530" t="s">
        <v>4349</v>
      </c>
      <c r="C530" t="s">
        <v>3777</v>
      </c>
      <c r="D530" t="s">
        <v>13127</v>
      </c>
      <c r="E530">
        <v>299</v>
      </c>
      <c r="F530" s="12" t="str">
        <f t="shared" si="32"/>
        <v>yes</v>
      </c>
      <c r="G530">
        <v>999</v>
      </c>
      <c r="H530" t="str">
        <f t="shared" si="33"/>
        <v>501-1000</v>
      </c>
      <c r="I530" t="str">
        <f t="shared" si="34"/>
        <v>0.90+</v>
      </c>
      <c r="J530">
        <v>0.7</v>
      </c>
      <c r="K530">
        <v>4.3</v>
      </c>
      <c r="L530">
        <f t="shared" si="35"/>
        <v>8882109</v>
      </c>
      <c r="M530" s="15">
        <v>8891</v>
      </c>
      <c r="N530" t="s">
        <v>4351</v>
      </c>
      <c r="O530" t="s">
        <v>4353</v>
      </c>
      <c r="P530" t="s">
        <v>4355</v>
      </c>
    </row>
    <row r="531" spans="1:16">
      <c r="A531" t="s">
        <v>4358</v>
      </c>
      <c r="B531" t="s">
        <v>4359</v>
      </c>
      <c r="C531" t="s">
        <v>3495</v>
      </c>
      <c r="D531" t="s">
        <v>13124</v>
      </c>
      <c r="E531">
        <v>209</v>
      </c>
      <c r="F531" s="12" t="str">
        <f t="shared" si="32"/>
        <v>yes</v>
      </c>
      <c r="G531">
        <v>499</v>
      </c>
      <c r="H531" t="str">
        <f t="shared" si="33"/>
        <v>0-500</v>
      </c>
      <c r="I531" t="str">
        <f t="shared" si="34"/>
        <v>0.31-0.60</v>
      </c>
      <c r="J531">
        <v>0.57999999999999996</v>
      </c>
      <c r="K531">
        <v>3.6</v>
      </c>
      <c r="L531">
        <f t="shared" si="35"/>
        <v>51896</v>
      </c>
      <c r="M531" s="15">
        <v>104</v>
      </c>
      <c r="N531" t="s">
        <v>4361</v>
      </c>
      <c r="O531" t="s">
        <v>4363</v>
      </c>
      <c r="P531" t="s">
        <v>4365</v>
      </c>
    </row>
    <row r="532" spans="1:16">
      <c r="A532" t="s">
        <v>4368</v>
      </c>
      <c r="B532" t="s">
        <v>4369</v>
      </c>
      <c r="C532" t="s">
        <v>2990</v>
      </c>
      <c r="D532" t="s">
        <v>13114</v>
      </c>
      <c r="E532">
        <v>8499</v>
      </c>
      <c r="F532" s="12" t="str">
        <f t="shared" si="32"/>
        <v>no</v>
      </c>
      <c r="G532">
        <v>12999</v>
      </c>
      <c r="H532" t="str">
        <f t="shared" si="33"/>
        <v>10000+</v>
      </c>
      <c r="I532" t="str">
        <f t="shared" si="34"/>
        <v>0.31-0.60</v>
      </c>
      <c r="J532">
        <v>0.35</v>
      </c>
      <c r="K532">
        <v>4.0999999999999996</v>
      </c>
      <c r="L532">
        <f t="shared" si="35"/>
        <v>86599338</v>
      </c>
      <c r="M532" s="15">
        <v>6662</v>
      </c>
      <c r="N532" t="s">
        <v>4371</v>
      </c>
      <c r="O532" t="s">
        <v>4373</v>
      </c>
      <c r="P532" t="s">
        <v>4375</v>
      </c>
    </row>
    <row r="533" spans="1:16">
      <c r="A533" t="s">
        <v>4378</v>
      </c>
      <c r="B533" t="s">
        <v>4379</v>
      </c>
      <c r="C533" t="s">
        <v>2979</v>
      </c>
      <c r="D533" t="s">
        <v>13113</v>
      </c>
      <c r="E533">
        <v>2179</v>
      </c>
      <c r="F533" s="12" t="str">
        <f t="shared" si="32"/>
        <v>no</v>
      </c>
      <c r="G533">
        <v>3999</v>
      </c>
      <c r="H533" t="str">
        <f t="shared" si="33"/>
        <v>1001-5000</v>
      </c>
      <c r="I533" t="str">
        <f t="shared" si="34"/>
        <v>0.31-0.60</v>
      </c>
      <c r="J533">
        <v>0.46</v>
      </c>
      <c r="K533">
        <v>4</v>
      </c>
      <c r="L533">
        <f t="shared" si="35"/>
        <v>33511620</v>
      </c>
      <c r="M533" s="15">
        <v>8380</v>
      </c>
      <c r="N533" t="s">
        <v>4381</v>
      </c>
      <c r="O533" t="s">
        <v>4383</v>
      </c>
      <c r="P533" t="s">
        <v>4385</v>
      </c>
    </row>
    <row r="534" spans="1:16">
      <c r="A534" t="s">
        <v>4388</v>
      </c>
      <c r="B534" t="s">
        <v>4389</v>
      </c>
      <c r="C534" t="s">
        <v>2990</v>
      </c>
      <c r="D534" t="s">
        <v>13114</v>
      </c>
      <c r="E534">
        <v>16999</v>
      </c>
      <c r="F534" s="12" t="str">
        <f t="shared" si="32"/>
        <v>no</v>
      </c>
      <c r="G534">
        <v>20999</v>
      </c>
      <c r="H534" t="str">
        <f t="shared" si="33"/>
        <v>10000+</v>
      </c>
      <c r="I534" t="str">
        <f t="shared" si="34"/>
        <v>0-0.30</v>
      </c>
      <c r="J534">
        <v>0.19</v>
      </c>
      <c r="K534">
        <v>4.0999999999999996</v>
      </c>
      <c r="L534">
        <f t="shared" si="35"/>
        <v>668230178</v>
      </c>
      <c r="M534" s="15">
        <v>31822</v>
      </c>
      <c r="N534" t="s">
        <v>4153</v>
      </c>
      <c r="O534" t="s">
        <v>4155</v>
      </c>
      <c r="P534" t="s">
        <v>4157</v>
      </c>
    </row>
    <row r="535" spans="1:16">
      <c r="A535" t="s">
        <v>4393</v>
      </c>
      <c r="B535" t="s">
        <v>4394</v>
      </c>
      <c r="C535" t="s">
        <v>2990</v>
      </c>
      <c r="D535" t="s">
        <v>13114</v>
      </c>
      <c r="E535">
        <v>44999</v>
      </c>
      <c r="F535" s="12" t="str">
        <f t="shared" si="32"/>
        <v>no</v>
      </c>
      <c r="G535">
        <v>49999</v>
      </c>
      <c r="H535" t="str">
        <f t="shared" si="33"/>
        <v>10000+</v>
      </c>
      <c r="I535" t="str">
        <f t="shared" si="34"/>
        <v>0-0.30</v>
      </c>
      <c r="J535">
        <v>0.1</v>
      </c>
      <c r="K535">
        <v>4.3</v>
      </c>
      <c r="L535">
        <f t="shared" si="35"/>
        <v>153746925</v>
      </c>
      <c r="M535" s="15">
        <v>3075</v>
      </c>
      <c r="N535" t="s">
        <v>4396</v>
      </c>
      <c r="O535" t="s">
        <v>4398</v>
      </c>
      <c r="P535" t="s">
        <v>4400</v>
      </c>
    </row>
    <row r="536" spans="1:16">
      <c r="A536" t="s">
        <v>4403</v>
      </c>
      <c r="B536" t="s">
        <v>4404</v>
      </c>
      <c r="C536" t="s">
        <v>3045</v>
      </c>
      <c r="D536" t="s">
        <v>13116</v>
      </c>
      <c r="E536">
        <v>2599</v>
      </c>
      <c r="F536" s="12" t="str">
        <f t="shared" si="32"/>
        <v>no</v>
      </c>
      <c r="G536">
        <v>2999</v>
      </c>
      <c r="H536" t="str">
        <f t="shared" si="33"/>
        <v>1001-5000</v>
      </c>
      <c r="I536" t="str">
        <f t="shared" si="34"/>
        <v>0-0.30</v>
      </c>
      <c r="J536">
        <v>0.13</v>
      </c>
      <c r="K536">
        <v>3.9</v>
      </c>
      <c r="L536">
        <f t="shared" si="35"/>
        <v>42783734</v>
      </c>
      <c r="M536" s="15">
        <v>14266</v>
      </c>
      <c r="N536" t="s">
        <v>4406</v>
      </c>
      <c r="O536" t="s">
        <v>4408</v>
      </c>
      <c r="P536" t="s">
        <v>4410</v>
      </c>
    </row>
    <row r="537" spans="1:16">
      <c r="A537" t="s">
        <v>4413</v>
      </c>
      <c r="B537" t="s">
        <v>4414</v>
      </c>
      <c r="C537" t="s">
        <v>2948</v>
      </c>
      <c r="D537" t="s">
        <v>13112</v>
      </c>
      <c r="E537">
        <v>2799</v>
      </c>
      <c r="F537" s="12" t="str">
        <f t="shared" si="32"/>
        <v>yes</v>
      </c>
      <c r="G537">
        <v>6499</v>
      </c>
      <c r="H537" t="str">
        <f t="shared" si="33"/>
        <v>5001-10001</v>
      </c>
      <c r="I537" t="str">
        <f t="shared" si="34"/>
        <v>0.31-0.60</v>
      </c>
      <c r="J537">
        <v>0.56999999999999995</v>
      </c>
      <c r="K537">
        <v>4.0999999999999996</v>
      </c>
      <c r="L537">
        <f t="shared" si="35"/>
        <v>252674621</v>
      </c>
      <c r="M537" s="15">
        <v>38879</v>
      </c>
      <c r="N537" t="s">
        <v>4416</v>
      </c>
      <c r="O537" t="s">
        <v>4418</v>
      </c>
      <c r="P537" t="s">
        <v>4420</v>
      </c>
    </row>
    <row r="538" spans="1:16">
      <c r="A538" t="s">
        <v>4423</v>
      </c>
      <c r="B538" t="s">
        <v>4424</v>
      </c>
      <c r="C538" t="s">
        <v>4425</v>
      </c>
      <c r="D538" t="s">
        <v>13132</v>
      </c>
      <c r="E538">
        <v>1399</v>
      </c>
      <c r="F538" s="12" t="str">
        <f t="shared" si="32"/>
        <v>yes</v>
      </c>
      <c r="G538">
        <v>2990</v>
      </c>
      <c r="H538" t="str">
        <f t="shared" si="33"/>
        <v>1001-5000</v>
      </c>
      <c r="I538" t="str">
        <f t="shared" si="34"/>
        <v>0.31-0.60</v>
      </c>
      <c r="J538">
        <v>0.53</v>
      </c>
      <c r="K538">
        <v>4.0999999999999996</v>
      </c>
      <c r="L538">
        <f t="shared" si="35"/>
        <v>290553250</v>
      </c>
      <c r="M538" s="15">
        <v>97175</v>
      </c>
      <c r="N538" t="s">
        <v>4427</v>
      </c>
      <c r="O538" t="s">
        <v>4429</v>
      </c>
      <c r="P538" t="s">
        <v>4431</v>
      </c>
    </row>
    <row r="539" spans="1:16">
      <c r="A539" t="s">
        <v>4434</v>
      </c>
      <c r="B539" t="s">
        <v>4435</v>
      </c>
      <c r="C539" t="s">
        <v>3024</v>
      </c>
      <c r="D539" t="s">
        <v>13115</v>
      </c>
      <c r="E539">
        <v>649</v>
      </c>
      <c r="F539" s="12" t="str">
        <f t="shared" si="32"/>
        <v>yes</v>
      </c>
      <c r="G539">
        <v>2400</v>
      </c>
      <c r="H539" t="str">
        <f t="shared" si="33"/>
        <v>1001-5000</v>
      </c>
      <c r="I539" t="str">
        <f t="shared" si="34"/>
        <v>0.90+</v>
      </c>
      <c r="J539">
        <v>0.73</v>
      </c>
      <c r="K539">
        <v>4.4000000000000004</v>
      </c>
      <c r="L539">
        <f t="shared" si="35"/>
        <v>161424000</v>
      </c>
      <c r="M539" s="15">
        <v>67260</v>
      </c>
      <c r="N539" t="s">
        <v>3026</v>
      </c>
      <c r="O539" t="s">
        <v>3028</v>
      </c>
      <c r="P539" t="s">
        <v>3030</v>
      </c>
    </row>
    <row r="540" spans="1:16">
      <c r="A540" t="s">
        <v>4438</v>
      </c>
      <c r="B540" t="s">
        <v>4439</v>
      </c>
      <c r="C540" t="s">
        <v>3162</v>
      </c>
      <c r="D540" t="s">
        <v>13120</v>
      </c>
      <c r="E540">
        <v>799</v>
      </c>
      <c r="F540" s="12" t="str">
        <f t="shared" si="32"/>
        <v>yes</v>
      </c>
      <c r="G540">
        <v>3990</v>
      </c>
      <c r="H540" t="str">
        <f t="shared" si="33"/>
        <v>1001-5000</v>
      </c>
      <c r="I540" t="str">
        <f t="shared" si="34"/>
        <v>0.90+</v>
      </c>
      <c r="J540">
        <v>0.8</v>
      </c>
      <c r="K540">
        <v>3.8</v>
      </c>
      <c r="L540">
        <f t="shared" si="35"/>
        <v>474810</v>
      </c>
      <c r="M540" s="15">
        <v>119</v>
      </c>
      <c r="N540" t="s">
        <v>4441</v>
      </c>
      <c r="O540" t="s">
        <v>4443</v>
      </c>
      <c r="P540" t="s">
        <v>4445</v>
      </c>
    </row>
    <row r="541" spans="1:16">
      <c r="A541" t="s">
        <v>4448</v>
      </c>
      <c r="B541" t="s">
        <v>4449</v>
      </c>
      <c r="C541" t="s">
        <v>4450</v>
      </c>
      <c r="D541" t="s">
        <v>13133</v>
      </c>
      <c r="E541">
        <v>149</v>
      </c>
      <c r="F541" s="12" t="str">
        <f t="shared" si="32"/>
        <v>no</v>
      </c>
      <c r="G541">
        <v>149</v>
      </c>
      <c r="H541" t="str">
        <f t="shared" si="33"/>
        <v>0-500</v>
      </c>
      <c r="I541" t="str">
        <f t="shared" si="34"/>
        <v>0-0.30</v>
      </c>
      <c r="J541">
        <v>0</v>
      </c>
      <c r="K541">
        <v>4.3</v>
      </c>
      <c r="L541">
        <f t="shared" si="35"/>
        <v>1614117</v>
      </c>
      <c r="M541" s="15">
        <v>10833</v>
      </c>
      <c r="N541" t="s">
        <v>4452</v>
      </c>
      <c r="O541" t="s">
        <v>4454</v>
      </c>
      <c r="P541" t="s">
        <v>4456</v>
      </c>
    </row>
    <row r="542" spans="1:16">
      <c r="A542" t="s">
        <v>496</v>
      </c>
      <c r="B542" t="s">
        <v>497</v>
      </c>
      <c r="C542" t="s">
        <v>18</v>
      </c>
      <c r="D542" t="s">
        <v>13093</v>
      </c>
      <c r="E542">
        <v>799</v>
      </c>
      <c r="F542" s="12" t="str">
        <f t="shared" si="32"/>
        <v>yes</v>
      </c>
      <c r="G542">
        <v>2100</v>
      </c>
      <c r="H542" t="str">
        <f t="shared" si="33"/>
        <v>1001-5000</v>
      </c>
      <c r="I542" t="str">
        <f t="shared" si="34"/>
        <v>0.90+</v>
      </c>
      <c r="J542">
        <v>0.62</v>
      </c>
      <c r="K542">
        <v>4.3</v>
      </c>
      <c r="L542">
        <f t="shared" si="35"/>
        <v>17194800</v>
      </c>
      <c r="M542" s="15">
        <v>8188</v>
      </c>
      <c r="N542" t="s">
        <v>499</v>
      </c>
      <c r="O542" t="s">
        <v>501</v>
      </c>
      <c r="P542" t="s">
        <v>503</v>
      </c>
    </row>
    <row r="543" spans="1:16">
      <c r="A543" t="s">
        <v>4461</v>
      </c>
      <c r="B543" t="s">
        <v>4462</v>
      </c>
      <c r="C543" t="s">
        <v>3045</v>
      </c>
      <c r="D543" t="s">
        <v>13116</v>
      </c>
      <c r="E543">
        <v>3799</v>
      </c>
      <c r="F543" s="12" t="str">
        <f t="shared" si="32"/>
        <v>no</v>
      </c>
      <c r="G543">
        <v>5299</v>
      </c>
      <c r="H543" t="str">
        <f t="shared" si="33"/>
        <v>5001-10001</v>
      </c>
      <c r="I543" t="str">
        <f t="shared" si="34"/>
        <v>0-0.30</v>
      </c>
      <c r="J543">
        <v>0.28000000000000003</v>
      </c>
      <c r="K543">
        <v>3.5</v>
      </c>
      <c r="L543">
        <f t="shared" si="35"/>
        <v>8695659</v>
      </c>
      <c r="M543" s="15">
        <v>1641</v>
      </c>
      <c r="N543" t="s">
        <v>4464</v>
      </c>
      <c r="O543" t="s">
        <v>4466</v>
      </c>
      <c r="P543" t="s">
        <v>4468</v>
      </c>
    </row>
    <row r="544" spans="1:16">
      <c r="A544" t="s">
        <v>4471</v>
      </c>
      <c r="B544" t="s">
        <v>4472</v>
      </c>
      <c r="C544" t="s">
        <v>3973</v>
      </c>
      <c r="D544" t="s">
        <v>13130</v>
      </c>
      <c r="E544">
        <v>199</v>
      </c>
      <c r="F544" s="12" t="str">
        <f t="shared" si="32"/>
        <v>yes</v>
      </c>
      <c r="G544">
        <v>1899</v>
      </c>
      <c r="H544" t="str">
        <f t="shared" si="33"/>
        <v>1001-5000</v>
      </c>
      <c r="I544" t="str">
        <f t="shared" si="34"/>
        <v>0.90+</v>
      </c>
      <c r="J544">
        <v>0.9</v>
      </c>
      <c r="K544">
        <v>4</v>
      </c>
      <c r="L544">
        <f t="shared" si="35"/>
        <v>9001260</v>
      </c>
      <c r="M544" s="15">
        <v>4740</v>
      </c>
      <c r="N544" t="s">
        <v>4474</v>
      </c>
      <c r="O544" t="s">
        <v>4476</v>
      </c>
      <c r="P544" t="s">
        <v>4478</v>
      </c>
    </row>
    <row r="545" spans="1:16">
      <c r="A545" t="s">
        <v>4481</v>
      </c>
      <c r="B545" t="s">
        <v>4482</v>
      </c>
      <c r="C545" t="s">
        <v>2990</v>
      </c>
      <c r="D545" t="s">
        <v>13114</v>
      </c>
      <c r="E545">
        <v>23999</v>
      </c>
      <c r="F545" s="12" t="str">
        <f t="shared" si="32"/>
        <v>no</v>
      </c>
      <c r="G545">
        <v>32999</v>
      </c>
      <c r="H545" t="str">
        <f t="shared" si="33"/>
        <v>10000+</v>
      </c>
      <c r="I545" t="str">
        <f t="shared" si="34"/>
        <v>0-0.30</v>
      </c>
      <c r="J545">
        <v>0.27</v>
      </c>
      <c r="K545">
        <v>3.9</v>
      </c>
      <c r="L545">
        <f t="shared" si="35"/>
        <v>292569134</v>
      </c>
      <c r="M545" s="15">
        <v>8866</v>
      </c>
      <c r="N545" t="s">
        <v>4484</v>
      </c>
      <c r="O545" t="s">
        <v>4486</v>
      </c>
      <c r="P545" t="s">
        <v>4488</v>
      </c>
    </row>
    <row r="546" spans="1:16">
      <c r="A546" t="s">
        <v>4491</v>
      </c>
      <c r="B546" t="s">
        <v>4492</v>
      </c>
      <c r="C546" t="s">
        <v>2990</v>
      </c>
      <c r="D546" t="s">
        <v>13114</v>
      </c>
      <c r="E546">
        <v>29990</v>
      </c>
      <c r="F546" s="12" t="str">
        <f t="shared" si="32"/>
        <v>no</v>
      </c>
      <c r="G546">
        <v>39990</v>
      </c>
      <c r="H546" t="str">
        <f t="shared" si="33"/>
        <v>10000+</v>
      </c>
      <c r="I546" t="str">
        <f t="shared" si="34"/>
        <v>0-0.30</v>
      </c>
      <c r="J546">
        <v>0.25</v>
      </c>
      <c r="K546">
        <v>4.3</v>
      </c>
      <c r="L546">
        <f t="shared" si="35"/>
        <v>335876010</v>
      </c>
      <c r="M546" s="15">
        <v>8399</v>
      </c>
      <c r="N546" t="s">
        <v>4494</v>
      </c>
      <c r="O546" t="s">
        <v>4496</v>
      </c>
      <c r="P546" t="s">
        <v>4498</v>
      </c>
    </row>
    <row r="547" spans="1:16">
      <c r="A547" t="s">
        <v>4501</v>
      </c>
      <c r="B547" t="s">
        <v>4502</v>
      </c>
      <c r="C547" t="s">
        <v>2948</v>
      </c>
      <c r="D547" t="s">
        <v>13112</v>
      </c>
      <c r="E547">
        <v>281</v>
      </c>
      <c r="F547" s="12" t="str">
        <f t="shared" si="32"/>
        <v>yes</v>
      </c>
      <c r="G547">
        <v>1999</v>
      </c>
      <c r="H547" t="str">
        <f t="shared" si="33"/>
        <v>1001-5000</v>
      </c>
      <c r="I547" t="str">
        <f t="shared" si="34"/>
        <v>0.90+</v>
      </c>
      <c r="J547">
        <v>0.86</v>
      </c>
      <c r="K547">
        <v>2.8</v>
      </c>
      <c r="L547">
        <f t="shared" si="35"/>
        <v>173913</v>
      </c>
      <c r="M547" s="15">
        <v>87</v>
      </c>
      <c r="N547" t="s">
        <v>4504</v>
      </c>
      <c r="O547" t="s">
        <v>4506</v>
      </c>
      <c r="P547" t="s">
        <v>4508</v>
      </c>
    </row>
    <row r="548" spans="1:16">
      <c r="A548" t="s">
        <v>4511</v>
      </c>
      <c r="B548" t="s">
        <v>4512</v>
      </c>
      <c r="C548" t="s">
        <v>2990</v>
      </c>
      <c r="D548" t="s">
        <v>13114</v>
      </c>
      <c r="E548">
        <v>7998</v>
      </c>
      <c r="F548" s="12" t="str">
        <f t="shared" si="32"/>
        <v>no</v>
      </c>
      <c r="G548">
        <v>11999</v>
      </c>
      <c r="H548" t="str">
        <f t="shared" si="33"/>
        <v>10000+</v>
      </c>
      <c r="I548" t="str">
        <f t="shared" si="34"/>
        <v>0.31-0.60</v>
      </c>
      <c r="J548">
        <v>0.33</v>
      </c>
      <c r="K548">
        <v>3.8</v>
      </c>
      <c r="L548">
        <f t="shared" si="35"/>
        <v>1499875</v>
      </c>
      <c r="M548" s="15">
        <v>125</v>
      </c>
      <c r="N548" t="s">
        <v>4514</v>
      </c>
      <c r="O548" t="s">
        <v>4516</v>
      </c>
      <c r="P548" t="s">
        <v>4518</v>
      </c>
    </row>
    <row r="549" spans="1:16">
      <c r="A549" t="s">
        <v>4521</v>
      </c>
      <c r="B549" t="s">
        <v>4522</v>
      </c>
      <c r="C549" t="s">
        <v>2948</v>
      </c>
      <c r="D549" t="s">
        <v>13112</v>
      </c>
      <c r="E549">
        <v>249</v>
      </c>
      <c r="F549" s="12" t="str">
        <f t="shared" si="32"/>
        <v>yes</v>
      </c>
      <c r="G549">
        <v>999</v>
      </c>
      <c r="H549" t="str">
        <f t="shared" si="33"/>
        <v>501-1000</v>
      </c>
      <c r="I549" t="str">
        <f t="shared" si="34"/>
        <v>0.90+</v>
      </c>
      <c r="J549">
        <v>0.75</v>
      </c>
      <c r="K549">
        <v>4.5</v>
      </c>
      <c r="L549">
        <f t="shared" si="35"/>
        <v>37962</v>
      </c>
      <c r="M549" s="15">
        <v>38</v>
      </c>
      <c r="N549" t="s">
        <v>4524</v>
      </c>
      <c r="O549" t="s">
        <v>4526</v>
      </c>
      <c r="P549" t="s">
        <v>4528</v>
      </c>
    </row>
    <row r="550" spans="1:16">
      <c r="A550" t="s">
        <v>4531</v>
      </c>
      <c r="B550" t="s">
        <v>4532</v>
      </c>
      <c r="C550" t="s">
        <v>3777</v>
      </c>
      <c r="D550" t="s">
        <v>13127</v>
      </c>
      <c r="E550">
        <v>299</v>
      </c>
      <c r="F550" s="12" t="str">
        <f t="shared" si="32"/>
        <v>no</v>
      </c>
      <c r="G550">
        <v>599</v>
      </c>
      <c r="H550" t="str">
        <f t="shared" si="33"/>
        <v>501-1000</v>
      </c>
      <c r="I550" t="str">
        <f t="shared" si="34"/>
        <v>0.31-0.60</v>
      </c>
      <c r="J550">
        <v>0.5</v>
      </c>
      <c r="K550">
        <v>4.3</v>
      </c>
      <c r="L550">
        <f t="shared" si="35"/>
        <v>2799726</v>
      </c>
      <c r="M550" s="15">
        <v>4674</v>
      </c>
      <c r="N550" t="s">
        <v>4534</v>
      </c>
      <c r="O550" t="s">
        <v>4536</v>
      </c>
      <c r="P550" t="s">
        <v>4538</v>
      </c>
    </row>
    <row r="551" spans="1:16">
      <c r="A551" t="s">
        <v>4541</v>
      </c>
      <c r="B551" t="s">
        <v>4542</v>
      </c>
      <c r="C551" t="s">
        <v>2948</v>
      </c>
      <c r="D551" t="s">
        <v>13112</v>
      </c>
      <c r="E551">
        <v>499</v>
      </c>
      <c r="F551" s="12" t="str">
        <f t="shared" si="32"/>
        <v>yes</v>
      </c>
      <c r="G551">
        <v>1899</v>
      </c>
      <c r="H551" t="str">
        <f t="shared" si="33"/>
        <v>1001-5000</v>
      </c>
      <c r="I551" t="str">
        <f t="shared" si="34"/>
        <v>0.90+</v>
      </c>
      <c r="J551">
        <v>0.74</v>
      </c>
      <c r="K551">
        <v>4.0999999999999996</v>
      </c>
      <c r="L551">
        <f t="shared" si="35"/>
        <v>782388</v>
      </c>
      <c r="M551" s="15">
        <v>412</v>
      </c>
      <c r="N551" t="s">
        <v>4544</v>
      </c>
      <c r="O551" t="s">
        <v>4546</v>
      </c>
      <c r="P551" t="s">
        <v>4548</v>
      </c>
    </row>
    <row r="552" spans="1:16">
      <c r="A552" t="s">
        <v>4551</v>
      </c>
      <c r="B552" t="s">
        <v>4552</v>
      </c>
      <c r="C552" t="s">
        <v>2948</v>
      </c>
      <c r="D552" t="s">
        <v>13112</v>
      </c>
      <c r="E552">
        <v>899</v>
      </c>
      <c r="F552" s="12" t="str">
        <f t="shared" si="32"/>
        <v>yes</v>
      </c>
      <c r="G552">
        <v>3499</v>
      </c>
      <c r="H552" t="str">
        <f t="shared" si="33"/>
        <v>1001-5000</v>
      </c>
      <c r="I552" t="str">
        <f t="shared" si="34"/>
        <v>0.90+</v>
      </c>
      <c r="J552">
        <v>0.74</v>
      </c>
      <c r="K552">
        <v>3</v>
      </c>
      <c r="L552">
        <f t="shared" si="35"/>
        <v>2382819</v>
      </c>
      <c r="M552" s="15">
        <v>681</v>
      </c>
      <c r="N552" t="s">
        <v>4554</v>
      </c>
      <c r="O552" t="s">
        <v>4556</v>
      </c>
      <c r="P552" t="s">
        <v>4558</v>
      </c>
    </row>
    <row r="553" spans="1:16">
      <c r="A553" t="s">
        <v>4561</v>
      </c>
      <c r="B553" t="s">
        <v>4562</v>
      </c>
      <c r="C553" t="s">
        <v>2979</v>
      </c>
      <c r="D553" t="s">
        <v>13113</v>
      </c>
      <c r="E553">
        <v>1599</v>
      </c>
      <c r="F553" s="12" t="str">
        <f t="shared" si="32"/>
        <v>yes</v>
      </c>
      <c r="G553">
        <v>3499</v>
      </c>
      <c r="H553" t="str">
        <f t="shared" si="33"/>
        <v>1001-5000</v>
      </c>
      <c r="I553" t="str">
        <f t="shared" si="34"/>
        <v>0.31-0.60</v>
      </c>
      <c r="J553">
        <v>0.54</v>
      </c>
      <c r="K553">
        <v>4</v>
      </c>
      <c r="L553">
        <f t="shared" si="35"/>
        <v>127307616</v>
      </c>
      <c r="M553" s="15">
        <v>36384</v>
      </c>
      <c r="N553" t="s">
        <v>4564</v>
      </c>
      <c r="O553" t="s">
        <v>4566</v>
      </c>
      <c r="P553" t="s">
        <v>4568</v>
      </c>
    </row>
    <row r="554" spans="1:16">
      <c r="A554" t="s">
        <v>4571</v>
      </c>
      <c r="B554" t="s">
        <v>4572</v>
      </c>
      <c r="C554" t="s">
        <v>4573</v>
      </c>
      <c r="D554" t="s">
        <v>13104</v>
      </c>
      <c r="E554">
        <v>120</v>
      </c>
      <c r="F554" s="12" t="str">
        <f t="shared" si="32"/>
        <v>yes</v>
      </c>
      <c r="G554">
        <v>999</v>
      </c>
      <c r="H554" t="str">
        <f t="shared" si="33"/>
        <v>501-1000</v>
      </c>
      <c r="I554" t="str">
        <f t="shared" si="34"/>
        <v>0.90+</v>
      </c>
      <c r="J554">
        <v>0.88</v>
      </c>
      <c r="K554">
        <v>3.9</v>
      </c>
      <c r="L554">
        <f t="shared" si="35"/>
        <v>6484509</v>
      </c>
      <c r="M554" s="15">
        <v>6491</v>
      </c>
      <c r="N554" t="s">
        <v>4575</v>
      </c>
      <c r="O554" t="s">
        <v>4577</v>
      </c>
      <c r="P554" t="s">
        <v>4579</v>
      </c>
    </row>
    <row r="555" spans="1:16">
      <c r="A555" t="s">
        <v>4582</v>
      </c>
      <c r="B555" t="s">
        <v>4583</v>
      </c>
      <c r="C555" t="s">
        <v>2948</v>
      </c>
      <c r="D555" t="s">
        <v>13112</v>
      </c>
      <c r="E555">
        <v>3999</v>
      </c>
      <c r="F555" s="12" t="str">
        <f t="shared" si="32"/>
        <v>no</v>
      </c>
      <c r="G555">
        <v>6999</v>
      </c>
      <c r="H555" t="str">
        <f t="shared" si="33"/>
        <v>5001-10001</v>
      </c>
      <c r="I555" t="str">
        <f t="shared" si="34"/>
        <v>0.31-0.60</v>
      </c>
      <c r="J555">
        <v>0.43</v>
      </c>
      <c r="K555">
        <v>4.0999999999999996</v>
      </c>
      <c r="L555">
        <f t="shared" si="35"/>
        <v>71592771</v>
      </c>
      <c r="M555" s="15">
        <v>10229</v>
      </c>
      <c r="N555" t="s">
        <v>4585</v>
      </c>
      <c r="O555" t="s">
        <v>4587</v>
      </c>
      <c r="P555" t="s">
        <v>4589</v>
      </c>
    </row>
    <row r="556" spans="1:16">
      <c r="A556" t="s">
        <v>4592</v>
      </c>
      <c r="B556" t="s">
        <v>4165</v>
      </c>
      <c r="C556" t="s">
        <v>2990</v>
      </c>
      <c r="D556" t="s">
        <v>13114</v>
      </c>
      <c r="E556">
        <v>12999</v>
      </c>
      <c r="F556" s="12" t="str">
        <f t="shared" si="32"/>
        <v>no</v>
      </c>
      <c r="G556">
        <v>18999</v>
      </c>
      <c r="H556" t="str">
        <f t="shared" si="33"/>
        <v>10000+</v>
      </c>
      <c r="I556" t="str">
        <f t="shared" si="34"/>
        <v>0.31-0.60</v>
      </c>
      <c r="J556">
        <v>0.32</v>
      </c>
      <c r="K556">
        <v>4.0999999999999996</v>
      </c>
      <c r="L556">
        <f t="shared" si="35"/>
        <v>964617228</v>
      </c>
      <c r="M556" s="15">
        <v>50772</v>
      </c>
      <c r="N556" t="s">
        <v>3650</v>
      </c>
      <c r="O556" t="s">
        <v>3652</v>
      </c>
      <c r="P556" t="s">
        <v>3654</v>
      </c>
    </row>
    <row r="557" spans="1:16">
      <c r="A557" t="s">
        <v>4594</v>
      </c>
      <c r="B557" t="s">
        <v>4595</v>
      </c>
      <c r="C557" t="s">
        <v>3973</v>
      </c>
      <c r="D557" t="s">
        <v>13130</v>
      </c>
      <c r="E557">
        <v>1599</v>
      </c>
      <c r="F557" s="12" t="str">
        <f t="shared" si="32"/>
        <v>no</v>
      </c>
      <c r="G557">
        <v>2599</v>
      </c>
      <c r="H557" t="str">
        <f t="shared" si="33"/>
        <v>1001-5000</v>
      </c>
      <c r="I557" t="str">
        <f t="shared" si="34"/>
        <v>0.31-0.60</v>
      </c>
      <c r="J557">
        <v>0.38</v>
      </c>
      <c r="K557">
        <v>4.3</v>
      </c>
      <c r="L557">
        <f t="shared" si="35"/>
        <v>4680799</v>
      </c>
      <c r="M557" s="15">
        <v>1801</v>
      </c>
      <c r="N557" t="s">
        <v>4597</v>
      </c>
      <c r="O557" t="s">
        <v>4599</v>
      </c>
      <c r="P557" t="s">
        <v>4601</v>
      </c>
    </row>
    <row r="558" spans="1:16">
      <c r="A558" t="s">
        <v>4604</v>
      </c>
      <c r="B558" t="s">
        <v>4605</v>
      </c>
      <c r="C558" t="s">
        <v>3162</v>
      </c>
      <c r="D558" t="s">
        <v>13120</v>
      </c>
      <c r="E558">
        <v>699</v>
      </c>
      <c r="F558" s="12" t="str">
        <f t="shared" si="32"/>
        <v>no</v>
      </c>
      <c r="G558">
        <v>1199</v>
      </c>
      <c r="H558" t="str">
        <f t="shared" si="33"/>
        <v>1001-5000</v>
      </c>
      <c r="I558" t="str">
        <f t="shared" si="34"/>
        <v>0.31-0.60</v>
      </c>
      <c r="J558">
        <v>0.42</v>
      </c>
      <c r="K558">
        <v>4</v>
      </c>
      <c r="L558">
        <f t="shared" si="35"/>
        <v>17270396</v>
      </c>
      <c r="M558" s="15">
        <v>14404</v>
      </c>
      <c r="N558" t="s">
        <v>3666</v>
      </c>
      <c r="O558" t="s">
        <v>3668</v>
      </c>
      <c r="P558" t="s">
        <v>3670</v>
      </c>
    </row>
    <row r="559" spans="1:16">
      <c r="A559" t="s">
        <v>4609</v>
      </c>
      <c r="B559" t="s">
        <v>4610</v>
      </c>
      <c r="C559" t="s">
        <v>4611</v>
      </c>
      <c r="D559" t="s">
        <v>13134</v>
      </c>
      <c r="E559">
        <v>99</v>
      </c>
      <c r="F559" s="12" t="str">
        <f t="shared" si="32"/>
        <v>yes</v>
      </c>
      <c r="G559">
        <v>999</v>
      </c>
      <c r="H559" t="str">
        <f t="shared" si="33"/>
        <v>501-1000</v>
      </c>
      <c r="I559" t="str">
        <f t="shared" si="34"/>
        <v>0.90+</v>
      </c>
      <c r="J559">
        <v>0.9</v>
      </c>
      <c r="K559">
        <v>4.4000000000000004</v>
      </c>
      <c r="L559">
        <f t="shared" si="35"/>
        <v>304695</v>
      </c>
      <c r="M559" s="15">
        <v>305</v>
      </c>
      <c r="N559" t="s">
        <v>4613</v>
      </c>
      <c r="O559" t="s">
        <v>4615</v>
      </c>
      <c r="P559" t="s">
        <v>4617</v>
      </c>
    </row>
    <row r="560" spans="1:16">
      <c r="A560" t="s">
        <v>4620</v>
      </c>
      <c r="B560" t="s">
        <v>4621</v>
      </c>
      <c r="C560" t="s">
        <v>2990</v>
      </c>
      <c r="D560" t="s">
        <v>13114</v>
      </c>
      <c r="E560">
        <v>7915</v>
      </c>
      <c r="F560" s="12" t="str">
        <f t="shared" si="32"/>
        <v>no</v>
      </c>
      <c r="G560">
        <v>9999</v>
      </c>
      <c r="H560" t="str">
        <f t="shared" si="33"/>
        <v>5001-10001</v>
      </c>
      <c r="I560" t="str">
        <f t="shared" si="34"/>
        <v>0-0.30</v>
      </c>
      <c r="J560">
        <v>0.21</v>
      </c>
      <c r="K560">
        <v>4.3</v>
      </c>
      <c r="L560">
        <f t="shared" si="35"/>
        <v>13758624</v>
      </c>
      <c r="M560" s="15">
        <v>1376</v>
      </c>
      <c r="N560" t="s">
        <v>4623</v>
      </c>
      <c r="O560" t="s">
        <v>4625</v>
      </c>
      <c r="P560" t="s">
        <v>4627</v>
      </c>
    </row>
    <row r="561" spans="1:16">
      <c r="A561" t="s">
        <v>4630</v>
      </c>
      <c r="B561" t="s">
        <v>4631</v>
      </c>
      <c r="C561" t="s">
        <v>2948</v>
      </c>
      <c r="D561" t="s">
        <v>13112</v>
      </c>
      <c r="E561">
        <v>1499</v>
      </c>
      <c r="F561" s="12" t="str">
        <f t="shared" si="32"/>
        <v>yes</v>
      </c>
      <c r="G561">
        <v>7999</v>
      </c>
      <c r="H561" t="str">
        <f t="shared" si="33"/>
        <v>5001-10001</v>
      </c>
      <c r="I561" t="str">
        <f t="shared" si="34"/>
        <v>0.90+</v>
      </c>
      <c r="J561">
        <v>0.81</v>
      </c>
      <c r="K561">
        <v>4.2</v>
      </c>
      <c r="L561">
        <f t="shared" si="35"/>
        <v>181081362</v>
      </c>
      <c r="M561" s="15">
        <v>22638</v>
      </c>
      <c r="N561" t="s">
        <v>3184</v>
      </c>
      <c r="O561" t="s">
        <v>3186</v>
      </c>
      <c r="P561" t="s">
        <v>3188</v>
      </c>
    </row>
    <row r="562" spans="1:16">
      <c r="A562" t="s">
        <v>4635</v>
      </c>
      <c r="B562" t="s">
        <v>4636</v>
      </c>
      <c r="C562" t="s">
        <v>3045</v>
      </c>
      <c r="D562" t="s">
        <v>13116</v>
      </c>
      <c r="E562">
        <v>1055</v>
      </c>
      <c r="F562" s="12" t="str">
        <f t="shared" si="32"/>
        <v>no</v>
      </c>
      <c r="G562">
        <v>1249</v>
      </c>
      <c r="H562" t="str">
        <f t="shared" si="33"/>
        <v>1001-5000</v>
      </c>
      <c r="I562" t="str">
        <f t="shared" si="34"/>
        <v>0-0.30</v>
      </c>
      <c r="J562">
        <v>0.16</v>
      </c>
      <c r="K562">
        <v>3.8</v>
      </c>
      <c r="L562">
        <f t="shared" si="35"/>
        <v>2937648</v>
      </c>
      <c r="M562" s="15">
        <v>2352</v>
      </c>
      <c r="N562" t="s">
        <v>4638</v>
      </c>
      <c r="O562" t="s">
        <v>4640</v>
      </c>
      <c r="P562" t="s">
        <v>4642</v>
      </c>
    </row>
    <row r="563" spans="1:16">
      <c r="A563" t="s">
        <v>4645</v>
      </c>
      <c r="B563" t="s">
        <v>4646</v>
      </c>
      <c r="C563" t="s">
        <v>3777</v>
      </c>
      <c r="D563" t="s">
        <v>13127</v>
      </c>
      <c r="E563">
        <v>150</v>
      </c>
      <c r="F563" s="12" t="str">
        <f t="shared" si="32"/>
        <v>yes</v>
      </c>
      <c r="G563">
        <v>599</v>
      </c>
      <c r="H563" t="str">
        <f t="shared" si="33"/>
        <v>501-1000</v>
      </c>
      <c r="I563" t="str">
        <f t="shared" si="34"/>
        <v>0.90+</v>
      </c>
      <c r="J563">
        <v>0.75</v>
      </c>
      <c r="K563">
        <v>4.3</v>
      </c>
      <c r="L563">
        <f t="shared" si="35"/>
        <v>427686</v>
      </c>
      <c r="M563" s="15">
        <v>714</v>
      </c>
      <c r="N563" t="s">
        <v>4648</v>
      </c>
      <c r="O563" t="s">
        <v>4650</v>
      </c>
      <c r="P563" t="s">
        <v>4652</v>
      </c>
    </row>
    <row r="564" spans="1:16">
      <c r="A564" t="s">
        <v>652</v>
      </c>
      <c r="B564" t="s">
        <v>653</v>
      </c>
      <c r="C564" t="s">
        <v>18</v>
      </c>
      <c r="D564" t="s">
        <v>13093</v>
      </c>
      <c r="E564">
        <v>219</v>
      </c>
      <c r="F564" s="12" t="str">
        <f t="shared" si="32"/>
        <v>yes</v>
      </c>
      <c r="G564">
        <v>700</v>
      </c>
      <c r="H564" t="str">
        <f t="shared" si="33"/>
        <v>501-1000</v>
      </c>
      <c r="I564" t="str">
        <f t="shared" si="34"/>
        <v>0.90+</v>
      </c>
      <c r="J564">
        <v>0.69</v>
      </c>
      <c r="K564">
        <v>4.3</v>
      </c>
      <c r="L564">
        <f t="shared" si="35"/>
        <v>14036400</v>
      </c>
      <c r="M564" s="15">
        <v>20052</v>
      </c>
      <c r="N564" t="s">
        <v>655</v>
      </c>
      <c r="O564" t="s">
        <v>657</v>
      </c>
      <c r="P564" t="s">
        <v>659</v>
      </c>
    </row>
    <row r="565" spans="1:16">
      <c r="A565" t="s">
        <v>4657</v>
      </c>
      <c r="B565" t="s">
        <v>4658</v>
      </c>
      <c r="C565" t="s">
        <v>3973</v>
      </c>
      <c r="D565" t="s">
        <v>13130</v>
      </c>
      <c r="E565">
        <v>474</v>
      </c>
      <c r="F565" s="12" t="str">
        <f t="shared" si="32"/>
        <v>yes</v>
      </c>
      <c r="G565">
        <v>1799</v>
      </c>
      <c r="H565" t="str">
        <f t="shared" si="33"/>
        <v>1001-5000</v>
      </c>
      <c r="I565" t="str">
        <f t="shared" si="34"/>
        <v>0.90+</v>
      </c>
      <c r="J565">
        <v>0.74</v>
      </c>
      <c r="K565">
        <v>4.3</v>
      </c>
      <c r="L565">
        <f t="shared" si="35"/>
        <v>2615746</v>
      </c>
      <c r="M565" s="15">
        <v>1454</v>
      </c>
      <c r="N565" t="s">
        <v>4660</v>
      </c>
      <c r="O565" t="s">
        <v>4662</v>
      </c>
      <c r="P565" t="s">
        <v>13042</v>
      </c>
    </row>
    <row r="566" spans="1:16">
      <c r="A566" t="s">
        <v>687</v>
      </c>
      <c r="B566" t="s">
        <v>688</v>
      </c>
      <c r="C566" t="s">
        <v>18</v>
      </c>
      <c r="D566" t="s">
        <v>13093</v>
      </c>
      <c r="E566">
        <v>115</v>
      </c>
      <c r="F566" s="12" t="str">
        <f t="shared" si="32"/>
        <v>yes</v>
      </c>
      <c r="G566">
        <v>499</v>
      </c>
      <c r="H566" t="str">
        <f t="shared" si="33"/>
        <v>0-500</v>
      </c>
      <c r="I566" t="str">
        <f t="shared" si="34"/>
        <v>0.90+</v>
      </c>
      <c r="J566">
        <v>0.77</v>
      </c>
      <c r="K566">
        <v>4</v>
      </c>
      <c r="L566">
        <f t="shared" si="35"/>
        <v>3858268</v>
      </c>
      <c r="M566" s="15">
        <v>7732</v>
      </c>
      <c r="N566" t="s">
        <v>690</v>
      </c>
      <c r="O566" t="s">
        <v>692</v>
      </c>
      <c r="P566" t="s">
        <v>694</v>
      </c>
    </row>
    <row r="567" spans="1:16">
      <c r="A567" t="s">
        <v>4668</v>
      </c>
      <c r="B567" t="s">
        <v>4669</v>
      </c>
      <c r="C567" t="s">
        <v>3162</v>
      </c>
      <c r="D567" t="s">
        <v>13120</v>
      </c>
      <c r="E567">
        <v>239</v>
      </c>
      <c r="F567" s="12" t="str">
        <f t="shared" si="32"/>
        <v>yes</v>
      </c>
      <c r="G567">
        <v>599</v>
      </c>
      <c r="H567" t="str">
        <f t="shared" si="33"/>
        <v>501-1000</v>
      </c>
      <c r="I567" t="str">
        <f t="shared" si="34"/>
        <v>0.31-0.60</v>
      </c>
      <c r="J567">
        <v>0.6</v>
      </c>
      <c r="K567">
        <v>3.9</v>
      </c>
      <c r="L567">
        <f t="shared" si="35"/>
        <v>1286053</v>
      </c>
      <c r="M567" s="15">
        <v>2147</v>
      </c>
      <c r="N567" t="s">
        <v>4276</v>
      </c>
      <c r="O567" t="s">
        <v>4278</v>
      </c>
      <c r="P567" t="s">
        <v>4280</v>
      </c>
    </row>
    <row r="568" spans="1:16">
      <c r="A568" t="s">
        <v>4673</v>
      </c>
      <c r="B568" t="s">
        <v>4674</v>
      </c>
      <c r="C568" t="s">
        <v>2990</v>
      </c>
      <c r="D568" t="s">
        <v>13114</v>
      </c>
      <c r="E568">
        <v>7499</v>
      </c>
      <c r="F568" s="12" t="str">
        <f t="shared" si="32"/>
        <v>no</v>
      </c>
      <c r="G568">
        <v>9499</v>
      </c>
      <c r="H568" t="str">
        <f t="shared" si="33"/>
        <v>5001-10001</v>
      </c>
      <c r="I568" t="str">
        <f t="shared" si="34"/>
        <v>0-0.30</v>
      </c>
      <c r="J568">
        <v>0.21</v>
      </c>
      <c r="K568">
        <v>4.0999999999999996</v>
      </c>
      <c r="L568">
        <f t="shared" si="35"/>
        <v>2981090168</v>
      </c>
      <c r="M568" s="15">
        <v>313832</v>
      </c>
      <c r="N568" t="s">
        <v>3253</v>
      </c>
      <c r="O568" t="s">
        <v>3255</v>
      </c>
      <c r="P568" t="s">
        <v>3257</v>
      </c>
    </row>
    <row r="569" spans="1:16">
      <c r="A569" t="s">
        <v>4677</v>
      </c>
      <c r="B569" t="s">
        <v>4678</v>
      </c>
      <c r="C569" t="s">
        <v>2948</v>
      </c>
      <c r="D569" t="s">
        <v>13112</v>
      </c>
      <c r="E569">
        <v>265</v>
      </c>
      <c r="F569" s="12" t="str">
        <f t="shared" si="32"/>
        <v>yes</v>
      </c>
      <c r="G569">
        <v>999</v>
      </c>
      <c r="H569" t="str">
        <f t="shared" si="33"/>
        <v>501-1000</v>
      </c>
      <c r="I569" t="str">
        <f t="shared" si="34"/>
        <v>0.90+</v>
      </c>
      <c r="J569">
        <v>0.73</v>
      </c>
      <c r="K569">
        <v>3.7</v>
      </c>
      <c r="L569">
        <f t="shared" si="35"/>
        <v>464535</v>
      </c>
      <c r="M569" s="15">
        <v>465</v>
      </c>
      <c r="N569" t="s">
        <v>4680</v>
      </c>
      <c r="O569" t="s">
        <v>4682</v>
      </c>
      <c r="P569" t="s">
        <v>4684</v>
      </c>
    </row>
    <row r="570" spans="1:16">
      <c r="A570" t="s">
        <v>4687</v>
      </c>
      <c r="B570" t="s">
        <v>4688</v>
      </c>
      <c r="C570" t="s">
        <v>2990</v>
      </c>
      <c r="D570" t="s">
        <v>13114</v>
      </c>
      <c r="E570">
        <v>37990</v>
      </c>
      <c r="F570" s="12" t="str">
        <f t="shared" si="32"/>
        <v>no</v>
      </c>
      <c r="G570">
        <v>74999</v>
      </c>
      <c r="H570" t="str">
        <f t="shared" si="33"/>
        <v>10000+</v>
      </c>
      <c r="I570" t="str">
        <f t="shared" si="34"/>
        <v>0.31-0.60</v>
      </c>
      <c r="J570">
        <v>0.49</v>
      </c>
      <c r="K570">
        <v>4.2</v>
      </c>
      <c r="L570">
        <f t="shared" si="35"/>
        <v>2084222210</v>
      </c>
      <c r="M570" s="15">
        <v>27790</v>
      </c>
      <c r="N570" t="s">
        <v>4690</v>
      </c>
      <c r="O570" t="s">
        <v>4692</v>
      </c>
      <c r="P570" t="s">
        <v>4694</v>
      </c>
    </row>
    <row r="571" spans="1:16">
      <c r="A571" t="s">
        <v>707</v>
      </c>
      <c r="B571" t="s">
        <v>708</v>
      </c>
      <c r="C571" t="s">
        <v>18</v>
      </c>
      <c r="D571" t="s">
        <v>13093</v>
      </c>
      <c r="E571">
        <v>199</v>
      </c>
      <c r="F571" s="12" t="str">
        <f t="shared" si="32"/>
        <v>yes</v>
      </c>
      <c r="G571">
        <v>499</v>
      </c>
      <c r="H571" t="str">
        <f t="shared" si="33"/>
        <v>0-500</v>
      </c>
      <c r="I571" t="str">
        <f t="shared" si="34"/>
        <v>0.31-0.60</v>
      </c>
      <c r="J571">
        <v>0.6</v>
      </c>
      <c r="K571">
        <v>4.0999999999999996</v>
      </c>
      <c r="L571">
        <f t="shared" si="35"/>
        <v>300398</v>
      </c>
      <c r="M571" s="15">
        <v>602</v>
      </c>
      <c r="N571" t="s">
        <v>710</v>
      </c>
      <c r="O571" t="s">
        <v>712</v>
      </c>
      <c r="P571" t="s">
        <v>714</v>
      </c>
    </row>
    <row r="572" spans="1:16">
      <c r="A572" t="s">
        <v>717</v>
      </c>
      <c r="B572" t="s">
        <v>718</v>
      </c>
      <c r="C572" t="s">
        <v>18</v>
      </c>
      <c r="D572" t="s">
        <v>13093</v>
      </c>
      <c r="E572">
        <v>179</v>
      </c>
      <c r="F572" s="12" t="str">
        <f t="shared" si="32"/>
        <v>yes</v>
      </c>
      <c r="G572">
        <v>399</v>
      </c>
      <c r="H572" t="str">
        <f t="shared" si="33"/>
        <v>0-500</v>
      </c>
      <c r="I572" t="str">
        <f t="shared" si="34"/>
        <v>0.31-0.60</v>
      </c>
      <c r="J572">
        <v>0.55000000000000004</v>
      </c>
      <c r="K572">
        <v>4</v>
      </c>
      <c r="L572">
        <f t="shared" si="35"/>
        <v>567777</v>
      </c>
      <c r="M572" s="15">
        <v>1423</v>
      </c>
      <c r="N572" t="s">
        <v>720</v>
      </c>
      <c r="O572" t="s">
        <v>722</v>
      </c>
      <c r="P572" t="s">
        <v>13029</v>
      </c>
    </row>
    <row r="573" spans="1:16">
      <c r="A573" t="s">
        <v>4701</v>
      </c>
      <c r="B573" t="s">
        <v>4702</v>
      </c>
      <c r="C573" t="s">
        <v>3433</v>
      </c>
      <c r="D573" t="s">
        <v>13123</v>
      </c>
      <c r="E573">
        <v>1799</v>
      </c>
      <c r="F573" s="12" t="str">
        <f t="shared" si="32"/>
        <v>yes</v>
      </c>
      <c r="G573">
        <v>3999</v>
      </c>
      <c r="H573" t="str">
        <f t="shared" si="33"/>
        <v>1001-5000</v>
      </c>
      <c r="I573" t="str">
        <f t="shared" si="34"/>
        <v>0.31-0.60</v>
      </c>
      <c r="J573">
        <v>0.55000000000000004</v>
      </c>
      <c r="K573">
        <v>4.5999999999999996</v>
      </c>
      <c r="L573">
        <f t="shared" si="35"/>
        <v>979755</v>
      </c>
      <c r="M573" s="15">
        <v>245</v>
      </c>
      <c r="N573" t="s">
        <v>4704</v>
      </c>
      <c r="O573" t="s">
        <v>4706</v>
      </c>
      <c r="P573" t="s">
        <v>4708</v>
      </c>
    </row>
    <row r="574" spans="1:16">
      <c r="A574" t="s">
        <v>4711</v>
      </c>
      <c r="B574" t="s">
        <v>4712</v>
      </c>
      <c r="C574" t="s">
        <v>2990</v>
      </c>
      <c r="D574" t="s">
        <v>13114</v>
      </c>
      <c r="E574">
        <v>8499</v>
      </c>
      <c r="F574" s="12" t="str">
        <f t="shared" si="32"/>
        <v>no</v>
      </c>
      <c r="G574">
        <v>11999</v>
      </c>
      <c r="H574" t="str">
        <f t="shared" si="33"/>
        <v>10000+</v>
      </c>
      <c r="I574" t="str">
        <f t="shared" si="34"/>
        <v>0-0.30</v>
      </c>
      <c r="J574">
        <v>0.28999999999999998</v>
      </c>
      <c r="K574">
        <v>3.9</v>
      </c>
      <c r="L574">
        <f t="shared" si="35"/>
        <v>3311724</v>
      </c>
      <c r="M574" s="15">
        <v>276</v>
      </c>
      <c r="N574" t="s">
        <v>4714</v>
      </c>
      <c r="O574" t="s">
        <v>4716</v>
      </c>
      <c r="P574" t="s">
        <v>4718</v>
      </c>
    </row>
    <row r="575" spans="1:16">
      <c r="A575" t="s">
        <v>4721</v>
      </c>
      <c r="B575" t="s">
        <v>4722</v>
      </c>
      <c r="C575" t="s">
        <v>2948</v>
      </c>
      <c r="D575" t="s">
        <v>13112</v>
      </c>
      <c r="E575">
        <v>1999</v>
      </c>
      <c r="F575" s="12" t="str">
        <f t="shared" si="32"/>
        <v>no</v>
      </c>
      <c r="G575">
        <v>3999</v>
      </c>
      <c r="H575" t="str">
        <f t="shared" si="33"/>
        <v>1001-5000</v>
      </c>
      <c r="I575" t="str">
        <f t="shared" si="34"/>
        <v>0.31-0.60</v>
      </c>
      <c r="J575">
        <v>0.5</v>
      </c>
      <c r="K575">
        <v>4</v>
      </c>
      <c r="L575">
        <f t="shared" si="35"/>
        <v>120985746</v>
      </c>
      <c r="M575" s="15">
        <v>30254</v>
      </c>
      <c r="N575" t="s">
        <v>4724</v>
      </c>
      <c r="O575" t="s">
        <v>4726</v>
      </c>
      <c r="P575" t="s">
        <v>4728</v>
      </c>
    </row>
    <row r="576" spans="1:16">
      <c r="A576" t="s">
        <v>4731</v>
      </c>
      <c r="B576" t="s">
        <v>3281</v>
      </c>
      <c r="C576" t="s">
        <v>2948</v>
      </c>
      <c r="D576" t="s">
        <v>13112</v>
      </c>
      <c r="E576">
        <v>3999</v>
      </c>
      <c r="F576" s="12" t="str">
        <f t="shared" si="32"/>
        <v>yes</v>
      </c>
      <c r="G576">
        <v>17999</v>
      </c>
      <c r="H576" t="str">
        <f t="shared" si="33"/>
        <v>10000+</v>
      </c>
      <c r="I576" t="str">
        <f t="shared" si="34"/>
        <v>0.90+</v>
      </c>
      <c r="J576">
        <v>0.78</v>
      </c>
      <c r="K576">
        <v>4.3</v>
      </c>
      <c r="L576">
        <f t="shared" si="35"/>
        <v>308880839</v>
      </c>
      <c r="M576" s="15">
        <v>17161</v>
      </c>
      <c r="N576" t="s">
        <v>3283</v>
      </c>
      <c r="O576" t="s">
        <v>3285</v>
      </c>
      <c r="P576" t="s">
        <v>3287</v>
      </c>
    </row>
    <row r="577" spans="1:16">
      <c r="A577" t="s">
        <v>4735</v>
      </c>
      <c r="B577" t="s">
        <v>4736</v>
      </c>
      <c r="C577" t="s">
        <v>3162</v>
      </c>
      <c r="D577" t="s">
        <v>13120</v>
      </c>
      <c r="E577">
        <v>219</v>
      </c>
      <c r="F577" s="12" t="str">
        <f t="shared" si="32"/>
        <v>yes</v>
      </c>
      <c r="G577">
        <v>499</v>
      </c>
      <c r="H577" t="str">
        <f t="shared" si="33"/>
        <v>0-500</v>
      </c>
      <c r="I577" t="str">
        <f t="shared" si="34"/>
        <v>0.31-0.60</v>
      </c>
      <c r="J577">
        <v>0.56000000000000005</v>
      </c>
      <c r="K577">
        <v>4.4000000000000004</v>
      </c>
      <c r="L577">
        <f t="shared" si="35"/>
        <v>6986</v>
      </c>
      <c r="M577" s="15">
        <v>14</v>
      </c>
      <c r="N577" t="s">
        <v>4738</v>
      </c>
      <c r="O577" t="s">
        <v>4740</v>
      </c>
      <c r="P577" t="s">
        <v>4742</v>
      </c>
    </row>
    <row r="578" spans="1:16">
      <c r="A578" t="s">
        <v>4745</v>
      </c>
      <c r="B578" t="s">
        <v>4746</v>
      </c>
      <c r="C578" t="s">
        <v>3433</v>
      </c>
      <c r="D578" t="s">
        <v>13123</v>
      </c>
      <c r="E578">
        <v>599</v>
      </c>
      <c r="F578" s="12" t="str">
        <f t="shared" ref="F578:F641" si="36">IF(J578 &gt; 0.5, "yes","no")</f>
        <v>yes</v>
      </c>
      <c r="G578">
        <v>1399</v>
      </c>
      <c r="H578" t="str">
        <f t="shared" ref="H578:H641" si="37">IF(G578&lt;=500,"0-500",IF(G578&lt;=1000,"501-1000",IF(G578&lt;=5000,"1001-5000",IF(G578&lt;=10000,"5001-10001","10000+"))))</f>
        <v>1001-5000</v>
      </c>
      <c r="I578" t="str">
        <f t="shared" ref="I578:I641" si="38">IF(J578&lt;=0.3,"0-0.30",IF(J578&lt;=0.6,"0.31-0.60",IF(J578&lt;=0.09,"0.61-0.90","0.90+")))</f>
        <v>0.31-0.60</v>
      </c>
      <c r="J578">
        <v>0.56999999999999995</v>
      </c>
      <c r="K578">
        <v>4.0999999999999996</v>
      </c>
      <c r="L578">
        <f t="shared" ref="L578:L641" si="39">G578*M578</f>
        <v>20369440</v>
      </c>
      <c r="M578" s="15">
        <v>14560</v>
      </c>
      <c r="N578" t="s">
        <v>4748</v>
      </c>
      <c r="O578" t="s">
        <v>4750</v>
      </c>
      <c r="P578" t="s">
        <v>4752</v>
      </c>
    </row>
    <row r="579" spans="1:16">
      <c r="A579" t="s">
        <v>4755</v>
      </c>
      <c r="B579" t="s">
        <v>4756</v>
      </c>
      <c r="C579" t="s">
        <v>2979</v>
      </c>
      <c r="D579" t="s">
        <v>13113</v>
      </c>
      <c r="E579">
        <v>2499</v>
      </c>
      <c r="F579" s="12" t="str">
        <f t="shared" si="36"/>
        <v>no</v>
      </c>
      <c r="G579">
        <v>2999</v>
      </c>
      <c r="H579" t="str">
        <f t="shared" si="37"/>
        <v>1001-5000</v>
      </c>
      <c r="I579" t="str">
        <f t="shared" si="38"/>
        <v>0-0.30</v>
      </c>
      <c r="J579">
        <v>0.17</v>
      </c>
      <c r="K579">
        <v>4.0999999999999996</v>
      </c>
      <c r="L579">
        <f t="shared" si="39"/>
        <v>9464844</v>
      </c>
      <c r="M579" s="15">
        <v>3156</v>
      </c>
      <c r="N579" t="s">
        <v>4758</v>
      </c>
      <c r="O579" t="s">
        <v>4760</v>
      </c>
      <c r="P579" t="s">
        <v>4762</v>
      </c>
    </row>
    <row r="580" spans="1:16">
      <c r="A580" t="s">
        <v>4765</v>
      </c>
      <c r="B580" t="s">
        <v>4766</v>
      </c>
      <c r="C580" t="s">
        <v>4767</v>
      </c>
      <c r="D580" t="s">
        <v>13135</v>
      </c>
      <c r="E580">
        <v>89</v>
      </c>
      <c r="F580" s="12" t="str">
        <f t="shared" si="36"/>
        <v>yes</v>
      </c>
      <c r="G580">
        <v>499</v>
      </c>
      <c r="H580" t="str">
        <f t="shared" si="37"/>
        <v>0-500</v>
      </c>
      <c r="I580" t="str">
        <f t="shared" si="38"/>
        <v>0.90+</v>
      </c>
      <c r="J580">
        <v>0.82</v>
      </c>
      <c r="K580">
        <v>4.0999999999999996</v>
      </c>
      <c r="L580">
        <f t="shared" si="39"/>
        <v>4660660</v>
      </c>
      <c r="M580" s="15">
        <v>9340</v>
      </c>
      <c r="N580" t="s">
        <v>4769</v>
      </c>
      <c r="O580" t="s">
        <v>4771</v>
      </c>
      <c r="P580" t="s">
        <v>4773</v>
      </c>
    </row>
    <row r="581" spans="1:16">
      <c r="A581" t="s">
        <v>4776</v>
      </c>
      <c r="B581" t="s">
        <v>4777</v>
      </c>
      <c r="C581" t="s">
        <v>2948</v>
      </c>
      <c r="D581" t="s">
        <v>13112</v>
      </c>
      <c r="E581">
        <v>2999</v>
      </c>
      <c r="F581" s="12" t="str">
        <f t="shared" si="36"/>
        <v>yes</v>
      </c>
      <c r="G581">
        <v>11999</v>
      </c>
      <c r="H581" t="str">
        <f t="shared" si="37"/>
        <v>10000+</v>
      </c>
      <c r="I581" t="str">
        <f t="shared" si="38"/>
        <v>0.90+</v>
      </c>
      <c r="J581">
        <v>0.75</v>
      </c>
      <c r="K581">
        <v>4.4000000000000004</v>
      </c>
      <c r="L581">
        <f t="shared" si="39"/>
        <v>9215232</v>
      </c>
      <c r="M581" s="15">
        <v>768</v>
      </c>
      <c r="N581" t="s">
        <v>4779</v>
      </c>
      <c r="O581" t="s">
        <v>4781</v>
      </c>
      <c r="P581" t="s">
        <v>13043</v>
      </c>
    </row>
    <row r="582" spans="1:16">
      <c r="A582" t="s">
        <v>4785</v>
      </c>
      <c r="B582" t="s">
        <v>4786</v>
      </c>
      <c r="C582" t="s">
        <v>3495</v>
      </c>
      <c r="D582" t="s">
        <v>13124</v>
      </c>
      <c r="E582">
        <v>314</v>
      </c>
      <c r="F582" s="12" t="str">
        <f t="shared" si="36"/>
        <v>yes</v>
      </c>
      <c r="G582">
        <v>1499</v>
      </c>
      <c r="H582" t="str">
        <f t="shared" si="37"/>
        <v>1001-5000</v>
      </c>
      <c r="I582" t="str">
        <f t="shared" si="38"/>
        <v>0.90+</v>
      </c>
      <c r="J582">
        <v>0.79</v>
      </c>
      <c r="K582">
        <v>4.5</v>
      </c>
      <c r="L582">
        <f t="shared" si="39"/>
        <v>43438022</v>
      </c>
      <c r="M582" s="15">
        <v>28978</v>
      </c>
      <c r="N582" t="s">
        <v>3985</v>
      </c>
      <c r="O582" t="s">
        <v>3987</v>
      </c>
      <c r="P582" t="s">
        <v>3989</v>
      </c>
    </row>
    <row r="583" spans="1:16">
      <c r="A583" t="s">
        <v>4790</v>
      </c>
      <c r="B583" t="s">
        <v>4791</v>
      </c>
      <c r="C583" t="s">
        <v>2990</v>
      </c>
      <c r="D583" t="s">
        <v>13114</v>
      </c>
      <c r="E583">
        <v>13999</v>
      </c>
      <c r="F583" s="12" t="str">
        <f t="shared" si="36"/>
        <v>no</v>
      </c>
      <c r="G583">
        <v>19499</v>
      </c>
      <c r="H583" t="str">
        <f t="shared" si="37"/>
        <v>10000+</v>
      </c>
      <c r="I583" t="str">
        <f t="shared" si="38"/>
        <v>0-0.30</v>
      </c>
      <c r="J583">
        <v>0.28000000000000003</v>
      </c>
      <c r="K583">
        <v>4.0999999999999996</v>
      </c>
      <c r="L583">
        <f t="shared" si="39"/>
        <v>370442002</v>
      </c>
      <c r="M583" s="15">
        <v>18998</v>
      </c>
      <c r="N583" t="s">
        <v>3209</v>
      </c>
      <c r="O583" t="s">
        <v>3211</v>
      </c>
      <c r="P583" t="s">
        <v>3213</v>
      </c>
    </row>
    <row r="584" spans="1:16">
      <c r="A584" t="s">
        <v>4794</v>
      </c>
      <c r="B584" t="s">
        <v>4795</v>
      </c>
      <c r="C584" t="s">
        <v>3275</v>
      </c>
      <c r="D584" t="s">
        <v>13121</v>
      </c>
      <c r="E584">
        <v>139</v>
      </c>
      <c r="F584" s="12" t="str">
        <f t="shared" si="36"/>
        <v>yes</v>
      </c>
      <c r="G584">
        <v>499</v>
      </c>
      <c r="H584" t="str">
        <f t="shared" si="37"/>
        <v>0-500</v>
      </c>
      <c r="I584" t="str">
        <f t="shared" si="38"/>
        <v>0.90+</v>
      </c>
      <c r="J584">
        <v>0.72</v>
      </c>
      <c r="K584">
        <v>4.2</v>
      </c>
      <c r="L584">
        <f t="shared" si="39"/>
        <v>2480529</v>
      </c>
      <c r="M584" s="15">
        <v>4971</v>
      </c>
      <c r="N584" t="s">
        <v>4797</v>
      </c>
      <c r="O584" t="s">
        <v>4799</v>
      </c>
      <c r="P584" t="s">
        <v>4801</v>
      </c>
    </row>
    <row r="585" spans="1:16">
      <c r="A585" t="s">
        <v>4804</v>
      </c>
      <c r="B585" t="s">
        <v>4805</v>
      </c>
      <c r="C585" t="s">
        <v>3867</v>
      </c>
      <c r="D585" t="s">
        <v>13128</v>
      </c>
      <c r="E585">
        <v>2599</v>
      </c>
      <c r="F585" s="12" t="str">
        <f t="shared" si="36"/>
        <v>yes</v>
      </c>
      <c r="G585">
        <v>6999</v>
      </c>
      <c r="H585" t="str">
        <f t="shared" si="37"/>
        <v>5001-10001</v>
      </c>
      <c r="I585" t="str">
        <f t="shared" si="38"/>
        <v>0.90+</v>
      </c>
      <c r="J585">
        <v>0.63</v>
      </c>
      <c r="K585">
        <v>4.5</v>
      </c>
      <c r="L585">
        <f t="shared" si="39"/>
        <v>10680474</v>
      </c>
      <c r="M585" s="15">
        <v>1526</v>
      </c>
      <c r="N585" t="s">
        <v>4807</v>
      </c>
      <c r="O585" t="s">
        <v>4809</v>
      </c>
      <c r="P585" t="s">
        <v>4811</v>
      </c>
    </row>
    <row r="586" spans="1:16">
      <c r="A586" t="s">
        <v>4814</v>
      </c>
      <c r="B586" t="s">
        <v>4815</v>
      </c>
      <c r="C586" t="s">
        <v>3066</v>
      </c>
      <c r="D586" t="s">
        <v>13117</v>
      </c>
      <c r="E586">
        <v>365</v>
      </c>
      <c r="F586" s="12" t="str">
        <f t="shared" si="36"/>
        <v>yes</v>
      </c>
      <c r="G586">
        <v>999</v>
      </c>
      <c r="H586" t="str">
        <f t="shared" si="37"/>
        <v>501-1000</v>
      </c>
      <c r="I586" t="str">
        <f t="shared" si="38"/>
        <v>0.90+</v>
      </c>
      <c r="J586">
        <v>0.63</v>
      </c>
      <c r="K586">
        <v>4.0999999999999996</v>
      </c>
      <c r="L586">
        <f t="shared" si="39"/>
        <v>363347289</v>
      </c>
      <c r="M586" s="15">
        <v>363711</v>
      </c>
      <c r="N586" t="s">
        <v>3119</v>
      </c>
      <c r="O586" t="s">
        <v>3121</v>
      </c>
      <c r="P586" t="s">
        <v>3123</v>
      </c>
    </row>
    <row r="587" spans="1:16">
      <c r="A587" t="s">
        <v>4818</v>
      </c>
      <c r="B587" t="s">
        <v>4819</v>
      </c>
      <c r="C587" t="s">
        <v>3066</v>
      </c>
      <c r="D587" t="s">
        <v>13117</v>
      </c>
      <c r="E587">
        <v>1499</v>
      </c>
      <c r="F587" s="12" t="str">
        <f t="shared" si="36"/>
        <v>yes</v>
      </c>
      <c r="G587">
        <v>4490</v>
      </c>
      <c r="H587" t="str">
        <f t="shared" si="37"/>
        <v>1001-5000</v>
      </c>
      <c r="I587" t="str">
        <f t="shared" si="38"/>
        <v>0.90+</v>
      </c>
      <c r="J587">
        <v>0.67</v>
      </c>
      <c r="K587">
        <v>3.9</v>
      </c>
      <c r="L587">
        <f t="shared" si="39"/>
        <v>614923460</v>
      </c>
      <c r="M587" s="15">
        <v>136954</v>
      </c>
      <c r="N587" t="s">
        <v>4821</v>
      </c>
      <c r="O587" t="s">
        <v>4823</v>
      </c>
      <c r="P587" t="s">
        <v>4825</v>
      </c>
    </row>
    <row r="588" spans="1:16">
      <c r="A588" t="s">
        <v>2957</v>
      </c>
      <c r="B588" t="s">
        <v>2958</v>
      </c>
      <c r="C588" t="s">
        <v>2948</v>
      </c>
      <c r="D588" t="s">
        <v>13112</v>
      </c>
      <c r="E588">
        <v>1998</v>
      </c>
      <c r="F588" s="12" t="str">
        <f t="shared" si="36"/>
        <v>yes</v>
      </c>
      <c r="G588">
        <v>9999</v>
      </c>
      <c r="H588" t="str">
        <f t="shared" si="37"/>
        <v>5001-10001</v>
      </c>
      <c r="I588" t="str">
        <f t="shared" si="38"/>
        <v>0.90+</v>
      </c>
      <c r="J588">
        <v>0.8</v>
      </c>
      <c r="K588">
        <v>4.3</v>
      </c>
      <c r="L588">
        <f t="shared" si="39"/>
        <v>277062291</v>
      </c>
      <c r="M588" s="15">
        <v>27709</v>
      </c>
      <c r="N588" t="s">
        <v>2960</v>
      </c>
      <c r="O588" t="s">
        <v>2962</v>
      </c>
      <c r="P588" t="s">
        <v>2964</v>
      </c>
    </row>
    <row r="589" spans="1:16">
      <c r="A589" t="s">
        <v>2967</v>
      </c>
      <c r="B589" t="s">
        <v>2968</v>
      </c>
      <c r="C589" t="s">
        <v>2948</v>
      </c>
      <c r="D589" t="s">
        <v>13112</v>
      </c>
      <c r="E589">
        <v>1799</v>
      </c>
      <c r="F589" s="12" t="str">
        <f t="shared" si="36"/>
        <v>yes</v>
      </c>
      <c r="G589">
        <v>7990</v>
      </c>
      <c r="H589" t="str">
        <f t="shared" si="37"/>
        <v>5001-10001</v>
      </c>
      <c r="I589" t="str">
        <f t="shared" si="38"/>
        <v>0.90+</v>
      </c>
      <c r="J589">
        <v>0.77</v>
      </c>
      <c r="K589">
        <v>3.8</v>
      </c>
      <c r="L589">
        <f t="shared" si="39"/>
        <v>142485670</v>
      </c>
      <c r="M589" s="15">
        <v>17833</v>
      </c>
      <c r="N589" t="s">
        <v>2970</v>
      </c>
      <c r="O589" t="s">
        <v>2972</v>
      </c>
      <c r="P589" t="s">
        <v>2974</v>
      </c>
    </row>
    <row r="590" spans="1:16">
      <c r="A590" t="s">
        <v>4832</v>
      </c>
      <c r="B590" t="s">
        <v>4833</v>
      </c>
      <c r="C590" t="s">
        <v>4834</v>
      </c>
      <c r="D590" t="s">
        <v>13136</v>
      </c>
      <c r="E590">
        <v>289</v>
      </c>
      <c r="F590" s="12" t="str">
        <f t="shared" si="36"/>
        <v>yes</v>
      </c>
      <c r="G590">
        <v>650</v>
      </c>
      <c r="H590" t="str">
        <f t="shared" si="37"/>
        <v>501-1000</v>
      </c>
      <c r="I590" t="str">
        <f t="shared" si="38"/>
        <v>0.31-0.60</v>
      </c>
      <c r="J590">
        <v>0.56000000000000005</v>
      </c>
      <c r="K590">
        <v>4.3</v>
      </c>
      <c r="L590">
        <f t="shared" si="39"/>
        <v>164518250</v>
      </c>
      <c r="M590" s="15">
        <v>253105</v>
      </c>
      <c r="N590" t="s">
        <v>4836</v>
      </c>
      <c r="O590" t="s">
        <v>4838</v>
      </c>
      <c r="P590" t="s">
        <v>4840</v>
      </c>
    </row>
    <row r="591" spans="1:16">
      <c r="A591" t="s">
        <v>4843</v>
      </c>
      <c r="B591" t="s">
        <v>4844</v>
      </c>
      <c r="C591" t="s">
        <v>4845</v>
      </c>
      <c r="D591" t="s">
        <v>13137</v>
      </c>
      <c r="E591">
        <v>599</v>
      </c>
      <c r="F591" s="12" t="str">
        <f t="shared" si="36"/>
        <v>no</v>
      </c>
      <c r="G591">
        <v>895</v>
      </c>
      <c r="H591" t="str">
        <f t="shared" si="37"/>
        <v>501-1000</v>
      </c>
      <c r="I591" t="str">
        <f t="shared" si="38"/>
        <v>0.31-0.60</v>
      </c>
      <c r="J591">
        <v>0.33</v>
      </c>
      <c r="K591">
        <v>4.4000000000000004</v>
      </c>
      <c r="L591">
        <f t="shared" si="39"/>
        <v>54876030</v>
      </c>
      <c r="M591" s="15">
        <v>61314</v>
      </c>
      <c r="N591" t="s">
        <v>4847</v>
      </c>
      <c r="O591" t="s">
        <v>4849</v>
      </c>
      <c r="P591" t="s">
        <v>4851</v>
      </c>
    </row>
    <row r="592" spans="1:16">
      <c r="A592" t="s">
        <v>4854</v>
      </c>
      <c r="B592" t="s">
        <v>4855</v>
      </c>
      <c r="C592" t="s">
        <v>4856</v>
      </c>
      <c r="D592" t="s">
        <v>13138</v>
      </c>
      <c r="E592">
        <v>217</v>
      </c>
      <c r="F592" s="12" t="str">
        <f t="shared" si="36"/>
        <v>no</v>
      </c>
      <c r="G592">
        <v>237</v>
      </c>
      <c r="H592" t="str">
        <f t="shared" si="37"/>
        <v>0-500</v>
      </c>
      <c r="I592" t="str">
        <f t="shared" si="38"/>
        <v>0-0.30</v>
      </c>
      <c r="J592">
        <v>0.08</v>
      </c>
      <c r="K592">
        <v>3.8</v>
      </c>
      <c r="L592">
        <f t="shared" si="39"/>
        <v>1742898</v>
      </c>
      <c r="M592" s="15">
        <v>7354</v>
      </c>
      <c r="N592" t="s">
        <v>4858</v>
      </c>
      <c r="O592" t="s">
        <v>4860</v>
      </c>
      <c r="P592" t="s">
        <v>4862</v>
      </c>
    </row>
    <row r="593" spans="1:16">
      <c r="A593" t="s">
        <v>4865</v>
      </c>
      <c r="B593" t="s">
        <v>4866</v>
      </c>
      <c r="C593" t="s">
        <v>3066</v>
      </c>
      <c r="D593" t="s">
        <v>13117</v>
      </c>
      <c r="E593">
        <v>1299</v>
      </c>
      <c r="F593" s="12" t="str">
        <f t="shared" si="36"/>
        <v>yes</v>
      </c>
      <c r="G593">
        <v>2990</v>
      </c>
      <c r="H593" t="str">
        <f t="shared" si="37"/>
        <v>1001-5000</v>
      </c>
      <c r="I593" t="str">
        <f t="shared" si="38"/>
        <v>0.31-0.60</v>
      </c>
      <c r="J593">
        <v>0.56999999999999995</v>
      </c>
      <c r="K593">
        <v>3.8</v>
      </c>
      <c r="L593">
        <f t="shared" si="39"/>
        <v>541184020</v>
      </c>
      <c r="M593" s="15">
        <v>180998</v>
      </c>
      <c r="N593" t="s">
        <v>4868</v>
      </c>
      <c r="O593" t="s">
        <v>4870</v>
      </c>
      <c r="P593" t="s">
        <v>13044</v>
      </c>
    </row>
    <row r="594" spans="1:16">
      <c r="A594" t="s">
        <v>4874</v>
      </c>
      <c r="B594" t="s">
        <v>4875</v>
      </c>
      <c r="C594" t="s">
        <v>4876</v>
      </c>
      <c r="D594" t="s">
        <v>13139</v>
      </c>
      <c r="E594">
        <v>263</v>
      </c>
      <c r="F594" s="12" t="str">
        <f t="shared" si="36"/>
        <v>yes</v>
      </c>
      <c r="G594">
        <v>699</v>
      </c>
      <c r="H594" t="str">
        <f t="shared" si="37"/>
        <v>501-1000</v>
      </c>
      <c r="I594" t="str">
        <f t="shared" si="38"/>
        <v>0.90+</v>
      </c>
      <c r="J594">
        <v>0.62</v>
      </c>
      <c r="K594">
        <v>3.5</v>
      </c>
      <c r="L594">
        <f t="shared" si="39"/>
        <v>482310</v>
      </c>
      <c r="M594" s="15">
        <v>690</v>
      </c>
      <c r="N594" t="s">
        <v>4878</v>
      </c>
      <c r="O594" t="s">
        <v>4880</v>
      </c>
      <c r="P594" t="s">
        <v>4882</v>
      </c>
    </row>
    <row r="595" spans="1:16">
      <c r="A595" t="s">
        <v>3022</v>
      </c>
      <c r="B595" t="s">
        <v>3023</v>
      </c>
      <c r="C595" t="s">
        <v>3024</v>
      </c>
      <c r="D595" t="s">
        <v>13115</v>
      </c>
      <c r="E595">
        <v>569</v>
      </c>
      <c r="F595" s="12" t="str">
        <f t="shared" si="36"/>
        <v>no</v>
      </c>
      <c r="G595">
        <v>1000</v>
      </c>
      <c r="H595" t="str">
        <f t="shared" si="37"/>
        <v>501-1000</v>
      </c>
      <c r="I595" t="str">
        <f t="shared" si="38"/>
        <v>0.31-0.60</v>
      </c>
      <c r="J595">
        <v>0.43</v>
      </c>
      <c r="K595">
        <v>4.4000000000000004</v>
      </c>
      <c r="L595">
        <f t="shared" si="39"/>
        <v>67262000</v>
      </c>
      <c r="M595" s="15">
        <v>67262</v>
      </c>
      <c r="N595" t="s">
        <v>3026</v>
      </c>
      <c r="O595" t="s">
        <v>3028</v>
      </c>
      <c r="P595" t="s">
        <v>3030</v>
      </c>
    </row>
    <row r="596" spans="1:16">
      <c r="A596" t="s">
        <v>3033</v>
      </c>
      <c r="B596" t="s">
        <v>3034</v>
      </c>
      <c r="C596" t="s">
        <v>2948</v>
      </c>
      <c r="D596" t="s">
        <v>13112</v>
      </c>
      <c r="E596">
        <v>1999</v>
      </c>
      <c r="F596" s="12" t="str">
        <f t="shared" si="36"/>
        <v>yes</v>
      </c>
      <c r="G596">
        <v>4999</v>
      </c>
      <c r="H596" t="str">
        <f t="shared" si="37"/>
        <v>1001-5000</v>
      </c>
      <c r="I596" t="str">
        <f t="shared" si="38"/>
        <v>0.31-0.60</v>
      </c>
      <c r="J596">
        <v>0.6</v>
      </c>
      <c r="K596">
        <v>4.0999999999999996</v>
      </c>
      <c r="L596">
        <f t="shared" si="39"/>
        <v>53434311</v>
      </c>
      <c r="M596" s="15">
        <v>10689</v>
      </c>
      <c r="N596" t="s">
        <v>3036</v>
      </c>
      <c r="O596" t="s">
        <v>3038</v>
      </c>
      <c r="P596" t="s">
        <v>3040</v>
      </c>
    </row>
    <row r="597" spans="1:16">
      <c r="A597" t="s">
        <v>4889</v>
      </c>
      <c r="B597" t="s">
        <v>4890</v>
      </c>
      <c r="C597" t="s">
        <v>3066</v>
      </c>
      <c r="D597" t="s">
        <v>13117</v>
      </c>
      <c r="E597">
        <v>1399</v>
      </c>
      <c r="F597" s="12" t="str">
        <f t="shared" si="36"/>
        <v>yes</v>
      </c>
      <c r="G597">
        <v>3990</v>
      </c>
      <c r="H597" t="str">
        <f t="shared" si="37"/>
        <v>1001-5000</v>
      </c>
      <c r="I597" t="str">
        <f t="shared" si="38"/>
        <v>0.90+</v>
      </c>
      <c r="J597">
        <v>0.65</v>
      </c>
      <c r="K597">
        <v>4.0999999999999996</v>
      </c>
      <c r="L597">
        <f t="shared" si="39"/>
        <v>565945590</v>
      </c>
      <c r="M597" s="15">
        <v>141841</v>
      </c>
      <c r="N597" t="s">
        <v>4892</v>
      </c>
      <c r="O597" t="s">
        <v>4894</v>
      </c>
      <c r="P597" t="s">
        <v>4896</v>
      </c>
    </row>
    <row r="598" spans="1:16">
      <c r="A598" t="s">
        <v>4899</v>
      </c>
      <c r="B598" t="s">
        <v>4900</v>
      </c>
      <c r="C598" t="s">
        <v>4901</v>
      </c>
      <c r="D598" t="s">
        <v>13140</v>
      </c>
      <c r="E598">
        <v>349</v>
      </c>
      <c r="F598" s="12" t="str">
        <f t="shared" si="36"/>
        <v>yes</v>
      </c>
      <c r="G598">
        <v>1499</v>
      </c>
      <c r="H598" t="str">
        <f t="shared" si="37"/>
        <v>1001-5000</v>
      </c>
      <c r="I598" t="str">
        <f t="shared" si="38"/>
        <v>0.90+</v>
      </c>
      <c r="J598">
        <v>0.77</v>
      </c>
      <c r="K598">
        <v>4.3</v>
      </c>
      <c r="L598">
        <f t="shared" si="39"/>
        <v>37161709</v>
      </c>
      <c r="M598" s="15">
        <v>24791</v>
      </c>
      <c r="N598" t="s">
        <v>4903</v>
      </c>
      <c r="O598" t="s">
        <v>4905</v>
      </c>
      <c r="P598" t="s">
        <v>4907</v>
      </c>
    </row>
    <row r="599" spans="1:16">
      <c r="A599" t="s">
        <v>4910</v>
      </c>
      <c r="B599" t="s">
        <v>4911</v>
      </c>
      <c r="C599" t="s">
        <v>3066</v>
      </c>
      <c r="D599" t="s">
        <v>13117</v>
      </c>
      <c r="E599">
        <v>149</v>
      </c>
      <c r="F599" s="12" t="str">
        <f t="shared" si="36"/>
        <v>yes</v>
      </c>
      <c r="G599">
        <v>399</v>
      </c>
      <c r="H599" t="str">
        <f t="shared" si="37"/>
        <v>0-500</v>
      </c>
      <c r="I599" t="str">
        <f t="shared" si="38"/>
        <v>0.90+</v>
      </c>
      <c r="J599">
        <v>0.63</v>
      </c>
      <c r="K599">
        <v>3.5</v>
      </c>
      <c r="L599">
        <f t="shared" si="39"/>
        <v>8683836</v>
      </c>
      <c r="M599" s="15">
        <v>21764</v>
      </c>
      <c r="N599" t="s">
        <v>4913</v>
      </c>
      <c r="O599" t="s">
        <v>4915</v>
      </c>
      <c r="P599" t="s">
        <v>4917</v>
      </c>
    </row>
    <row r="600" spans="1:16">
      <c r="A600" t="s">
        <v>3064</v>
      </c>
      <c r="B600" t="s">
        <v>3065</v>
      </c>
      <c r="C600" t="s">
        <v>3066</v>
      </c>
      <c r="D600" t="s">
        <v>13117</v>
      </c>
      <c r="E600">
        <v>599</v>
      </c>
      <c r="F600" s="12" t="str">
        <f t="shared" si="36"/>
        <v>no</v>
      </c>
      <c r="G600">
        <v>999</v>
      </c>
      <c r="H600" t="str">
        <f t="shared" si="37"/>
        <v>501-1000</v>
      </c>
      <c r="I600" t="str">
        <f t="shared" si="38"/>
        <v>0.31-0.60</v>
      </c>
      <c r="J600">
        <v>0.4</v>
      </c>
      <c r="K600">
        <v>4.0999999999999996</v>
      </c>
      <c r="L600">
        <f t="shared" si="39"/>
        <v>192394413</v>
      </c>
      <c r="M600" s="15">
        <v>192587</v>
      </c>
      <c r="N600" t="s">
        <v>3068</v>
      </c>
      <c r="O600" t="s">
        <v>3070</v>
      </c>
      <c r="P600" t="s">
        <v>3072</v>
      </c>
    </row>
    <row r="601" spans="1:16">
      <c r="A601" t="s">
        <v>4922</v>
      </c>
      <c r="B601" t="s">
        <v>4923</v>
      </c>
      <c r="C601" t="s">
        <v>4425</v>
      </c>
      <c r="D601" t="s">
        <v>13132</v>
      </c>
      <c r="E601">
        <v>1220</v>
      </c>
      <c r="F601" s="12" t="str">
        <f t="shared" si="36"/>
        <v>yes</v>
      </c>
      <c r="G601">
        <v>3990</v>
      </c>
      <c r="H601" t="str">
        <f t="shared" si="37"/>
        <v>1001-5000</v>
      </c>
      <c r="I601" t="str">
        <f t="shared" si="38"/>
        <v>0.90+</v>
      </c>
      <c r="J601">
        <v>0.69</v>
      </c>
      <c r="K601">
        <v>4.0999999999999996</v>
      </c>
      <c r="L601">
        <f t="shared" si="39"/>
        <v>427532490</v>
      </c>
      <c r="M601" s="15">
        <v>107151</v>
      </c>
      <c r="N601" t="s">
        <v>4925</v>
      </c>
      <c r="O601" t="s">
        <v>4927</v>
      </c>
      <c r="P601" t="s">
        <v>4929</v>
      </c>
    </row>
    <row r="602" spans="1:16">
      <c r="A602" t="s">
        <v>3054</v>
      </c>
      <c r="B602" t="s">
        <v>3055</v>
      </c>
      <c r="C602" t="s">
        <v>2948</v>
      </c>
      <c r="D602" t="s">
        <v>13112</v>
      </c>
      <c r="E602">
        <v>1499</v>
      </c>
      <c r="F602" s="12" t="str">
        <f t="shared" si="36"/>
        <v>yes</v>
      </c>
      <c r="G602">
        <v>6990</v>
      </c>
      <c r="H602" t="str">
        <f t="shared" si="37"/>
        <v>5001-10001</v>
      </c>
      <c r="I602" t="str">
        <f t="shared" si="38"/>
        <v>0.90+</v>
      </c>
      <c r="J602">
        <v>0.79</v>
      </c>
      <c r="K602">
        <v>3.9</v>
      </c>
      <c r="L602">
        <f t="shared" si="39"/>
        <v>152361030</v>
      </c>
      <c r="M602" s="15">
        <v>21797</v>
      </c>
      <c r="N602" t="s">
        <v>4932</v>
      </c>
      <c r="O602" t="s">
        <v>4934</v>
      </c>
      <c r="P602" t="s">
        <v>4936</v>
      </c>
    </row>
    <row r="603" spans="1:16">
      <c r="A603" t="s">
        <v>4939</v>
      </c>
      <c r="B603" t="s">
        <v>4940</v>
      </c>
      <c r="C603" t="s">
        <v>3066</v>
      </c>
      <c r="D603" t="s">
        <v>13117</v>
      </c>
      <c r="E603">
        <v>499</v>
      </c>
      <c r="F603" s="12" t="str">
        <f t="shared" si="36"/>
        <v>no</v>
      </c>
      <c r="G603">
        <v>999</v>
      </c>
      <c r="H603" t="str">
        <f t="shared" si="37"/>
        <v>501-1000</v>
      </c>
      <c r="I603" t="str">
        <f t="shared" si="38"/>
        <v>0.31-0.60</v>
      </c>
      <c r="J603">
        <v>0.5</v>
      </c>
      <c r="K603">
        <v>3.9</v>
      </c>
      <c r="L603">
        <f t="shared" si="39"/>
        <v>92902005</v>
      </c>
      <c r="M603" s="15">
        <v>92995</v>
      </c>
      <c r="N603" t="s">
        <v>4942</v>
      </c>
      <c r="O603" t="s">
        <v>4944</v>
      </c>
      <c r="P603" t="s">
        <v>4946</v>
      </c>
    </row>
    <row r="604" spans="1:16">
      <c r="A604" t="s">
        <v>4949</v>
      </c>
      <c r="B604" t="s">
        <v>4950</v>
      </c>
      <c r="C604" t="s">
        <v>3519</v>
      </c>
      <c r="D604" t="s">
        <v>13125</v>
      </c>
      <c r="E604">
        <v>99</v>
      </c>
      <c r="F604" s="12" t="str">
        <f t="shared" si="36"/>
        <v>yes</v>
      </c>
      <c r="G604">
        <v>999</v>
      </c>
      <c r="H604" t="str">
        <f t="shared" si="37"/>
        <v>501-1000</v>
      </c>
      <c r="I604" t="str">
        <f t="shared" si="38"/>
        <v>0.90+</v>
      </c>
      <c r="J604">
        <v>0.9</v>
      </c>
      <c r="K604">
        <v>4.0999999999999996</v>
      </c>
      <c r="L604">
        <f t="shared" si="39"/>
        <v>8742249</v>
      </c>
      <c r="M604" s="15">
        <v>8751</v>
      </c>
      <c r="N604" t="s">
        <v>4951</v>
      </c>
      <c r="O604" t="s">
        <v>4953</v>
      </c>
      <c r="P604" t="s">
        <v>4955</v>
      </c>
    </row>
    <row r="605" spans="1:16">
      <c r="A605" t="s">
        <v>3105</v>
      </c>
      <c r="B605" t="s">
        <v>3106</v>
      </c>
      <c r="C605" t="s">
        <v>3107</v>
      </c>
      <c r="D605" t="s">
        <v>13118</v>
      </c>
      <c r="E605">
        <v>349</v>
      </c>
      <c r="F605" s="12" t="str">
        <f t="shared" si="36"/>
        <v>yes</v>
      </c>
      <c r="G605">
        <v>1299</v>
      </c>
      <c r="H605" t="str">
        <f t="shared" si="37"/>
        <v>1001-5000</v>
      </c>
      <c r="I605" t="str">
        <f t="shared" si="38"/>
        <v>0.90+</v>
      </c>
      <c r="J605">
        <v>0.73</v>
      </c>
      <c r="K605">
        <v>4</v>
      </c>
      <c r="L605">
        <f t="shared" si="39"/>
        <v>18553617</v>
      </c>
      <c r="M605" s="15">
        <v>14283</v>
      </c>
      <c r="N605" t="s">
        <v>3109</v>
      </c>
      <c r="O605" t="s">
        <v>3111</v>
      </c>
      <c r="P605" t="s">
        <v>3113</v>
      </c>
    </row>
    <row r="606" spans="1:16">
      <c r="A606" t="s">
        <v>4960</v>
      </c>
      <c r="B606" t="s">
        <v>4961</v>
      </c>
      <c r="C606" t="s">
        <v>4834</v>
      </c>
      <c r="D606" t="s">
        <v>13136</v>
      </c>
      <c r="E606">
        <v>475</v>
      </c>
      <c r="F606" s="12" t="str">
        <f t="shared" si="36"/>
        <v>yes</v>
      </c>
      <c r="G606">
        <v>1500</v>
      </c>
      <c r="H606" t="str">
        <f t="shared" si="37"/>
        <v>1001-5000</v>
      </c>
      <c r="I606" t="str">
        <f t="shared" si="38"/>
        <v>0.90+</v>
      </c>
      <c r="J606">
        <v>0.68</v>
      </c>
      <c r="K606">
        <v>4.2</v>
      </c>
      <c r="L606">
        <f t="shared" si="39"/>
        <v>96409500</v>
      </c>
      <c r="M606" s="15">
        <v>64273</v>
      </c>
      <c r="N606" t="s">
        <v>4963</v>
      </c>
      <c r="O606" t="s">
        <v>4965</v>
      </c>
      <c r="P606" t="s">
        <v>4967</v>
      </c>
    </row>
    <row r="607" spans="1:16">
      <c r="A607" t="s">
        <v>4970</v>
      </c>
      <c r="B607" t="s">
        <v>4971</v>
      </c>
      <c r="C607" t="s">
        <v>4845</v>
      </c>
      <c r="D607" t="s">
        <v>13137</v>
      </c>
      <c r="E607">
        <v>269</v>
      </c>
      <c r="F607" s="12" t="str">
        <f t="shared" si="36"/>
        <v>yes</v>
      </c>
      <c r="G607">
        <v>649</v>
      </c>
      <c r="H607" t="str">
        <f t="shared" si="37"/>
        <v>501-1000</v>
      </c>
      <c r="I607" t="str">
        <f t="shared" si="38"/>
        <v>0.31-0.60</v>
      </c>
      <c r="J607">
        <v>0.59</v>
      </c>
      <c r="K607">
        <v>4.3</v>
      </c>
      <c r="L607">
        <f t="shared" si="39"/>
        <v>35250435</v>
      </c>
      <c r="M607" s="15">
        <v>54315</v>
      </c>
      <c r="N607" t="s">
        <v>4973</v>
      </c>
      <c r="O607" t="s">
        <v>4975</v>
      </c>
      <c r="P607" t="s">
        <v>4977</v>
      </c>
    </row>
    <row r="608" spans="1:16">
      <c r="A608" t="s">
        <v>4980</v>
      </c>
      <c r="B608" t="s">
        <v>4981</v>
      </c>
      <c r="C608" t="s">
        <v>4845</v>
      </c>
      <c r="D608" t="s">
        <v>13137</v>
      </c>
      <c r="E608">
        <v>299</v>
      </c>
      <c r="F608" s="12" t="str">
        <f t="shared" si="36"/>
        <v>no</v>
      </c>
      <c r="G608">
        <v>599</v>
      </c>
      <c r="H608" t="str">
        <f t="shared" si="37"/>
        <v>501-1000</v>
      </c>
      <c r="I608" t="str">
        <f t="shared" si="38"/>
        <v>0.31-0.60</v>
      </c>
      <c r="J608">
        <v>0.5</v>
      </c>
      <c r="K608">
        <v>4.0999999999999996</v>
      </c>
      <c r="L608">
        <f t="shared" si="39"/>
        <v>956603</v>
      </c>
      <c r="M608" s="15">
        <v>1597</v>
      </c>
      <c r="N608" t="s">
        <v>4983</v>
      </c>
      <c r="O608" t="s">
        <v>4985</v>
      </c>
      <c r="P608" t="s">
        <v>4987</v>
      </c>
    </row>
    <row r="609" spans="1:16">
      <c r="A609" t="s">
        <v>3171</v>
      </c>
      <c r="B609" t="s">
        <v>3172</v>
      </c>
      <c r="C609" t="s">
        <v>2948</v>
      </c>
      <c r="D609" t="s">
        <v>13112</v>
      </c>
      <c r="E609">
        <v>1599</v>
      </c>
      <c r="F609" s="12" t="str">
        <f t="shared" si="36"/>
        <v>yes</v>
      </c>
      <c r="G609">
        <v>3999</v>
      </c>
      <c r="H609" t="str">
        <f t="shared" si="37"/>
        <v>1001-5000</v>
      </c>
      <c r="I609" t="str">
        <f t="shared" si="38"/>
        <v>0.31-0.60</v>
      </c>
      <c r="J609">
        <v>0.6</v>
      </c>
      <c r="K609">
        <v>4</v>
      </c>
      <c r="L609">
        <f t="shared" si="39"/>
        <v>120985746</v>
      </c>
      <c r="M609" s="15">
        <v>30254</v>
      </c>
      <c r="N609" t="s">
        <v>4724</v>
      </c>
      <c r="O609" t="s">
        <v>4726</v>
      </c>
      <c r="P609" t="s">
        <v>4728</v>
      </c>
    </row>
    <row r="610" spans="1:16">
      <c r="A610" t="s">
        <v>3181</v>
      </c>
      <c r="B610" t="s">
        <v>3182</v>
      </c>
      <c r="C610" t="s">
        <v>2948</v>
      </c>
      <c r="D610" t="s">
        <v>13112</v>
      </c>
      <c r="E610">
        <v>1499</v>
      </c>
      <c r="F610" s="12" t="str">
        <f t="shared" si="36"/>
        <v>yes</v>
      </c>
      <c r="G610">
        <v>7999</v>
      </c>
      <c r="H610" t="str">
        <f t="shared" si="37"/>
        <v>5001-10001</v>
      </c>
      <c r="I610" t="str">
        <f t="shared" si="38"/>
        <v>0.90+</v>
      </c>
      <c r="J610">
        <v>0.81</v>
      </c>
      <c r="K610">
        <v>4.2</v>
      </c>
      <c r="L610">
        <f t="shared" si="39"/>
        <v>181081362</v>
      </c>
      <c r="M610" s="15">
        <v>22638</v>
      </c>
      <c r="N610" t="s">
        <v>3184</v>
      </c>
      <c r="O610" t="s">
        <v>3186</v>
      </c>
      <c r="P610" t="s">
        <v>3188</v>
      </c>
    </row>
    <row r="611" spans="1:16">
      <c r="A611" t="s">
        <v>4994</v>
      </c>
      <c r="B611" t="s">
        <v>4995</v>
      </c>
      <c r="C611" t="s">
        <v>3066</v>
      </c>
      <c r="D611" t="s">
        <v>13117</v>
      </c>
      <c r="E611">
        <v>329</v>
      </c>
      <c r="F611" s="12" t="str">
        <f t="shared" si="36"/>
        <v>yes</v>
      </c>
      <c r="G611">
        <v>999</v>
      </c>
      <c r="H611" t="str">
        <f t="shared" si="37"/>
        <v>501-1000</v>
      </c>
      <c r="I611" t="str">
        <f t="shared" si="38"/>
        <v>0.90+</v>
      </c>
      <c r="J611">
        <v>0.67</v>
      </c>
      <c r="K611">
        <v>3.9</v>
      </c>
      <c r="L611">
        <f t="shared" si="39"/>
        <v>76949973</v>
      </c>
      <c r="M611" s="15">
        <v>77027</v>
      </c>
      <c r="N611" t="s">
        <v>4997</v>
      </c>
      <c r="O611" t="s">
        <v>4999</v>
      </c>
      <c r="P611" t="s">
        <v>5001</v>
      </c>
    </row>
    <row r="612" spans="1:16">
      <c r="A612" t="s">
        <v>5004</v>
      </c>
      <c r="B612" t="s">
        <v>5005</v>
      </c>
      <c r="C612" t="s">
        <v>5006</v>
      </c>
      <c r="D612" t="s">
        <v>13141</v>
      </c>
      <c r="E612">
        <v>549</v>
      </c>
      <c r="F612" s="12" t="str">
        <f t="shared" si="36"/>
        <v>yes</v>
      </c>
      <c r="G612">
        <v>1799</v>
      </c>
      <c r="H612" t="str">
        <f t="shared" si="37"/>
        <v>1001-5000</v>
      </c>
      <c r="I612" t="str">
        <f t="shared" si="38"/>
        <v>0.90+</v>
      </c>
      <c r="J612">
        <v>0.69</v>
      </c>
      <c r="K612">
        <v>4.3</v>
      </c>
      <c r="L612">
        <f t="shared" si="39"/>
        <v>51863371</v>
      </c>
      <c r="M612" s="15">
        <v>28829</v>
      </c>
      <c r="N612" t="s">
        <v>5008</v>
      </c>
      <c r="O612" t="s">
        <v>5010</v>
      </c>
      <c r="P612" t="s">
        <v>5012</v>
      </c>
    </row>
    <row r="613" spans="1:16">
      <c r="A613" t="s">
        <v>3220</v>
      </c>
      <c r="B613" t="s">
        <v>3221</v>
      </c>
      <c r="C613" t="s">
        <v>2948</v>
      </c>
      <c r="D613" t="s">
        <v>13112</v>
      </c>
      <c r="E613">
        <v>2199</v>
      </c>
      <c r="F613" s="12" t="str">
        <f t="shared" si="36"/>
        <v>yes</v>
      </c>
      <c r="G613">
        <v>9999</v>
      </c>
      <c r="H613" t="str">
        <f t="shared" si="37"/>
        <v>5001-10001</v>
      </c>
      <c r="I613" t="str">
        <f t="shared" si="38"/>
        <v>0.90+</v>
      </c>
      <c r="J613">
        <v>0.78</v>
      </c>
      <c r="K613">
        <v>4.2</v>
      </c>
      <c r="L613">
        <f t="shared" si="39"/>
        <v>294750522</v>
      </c>
      <c r="M613" s="15">
        <v>29478</v>
      </c>
      <c r="N613" t="s">
        <v>5015</v>
      </c>
      <c r="O613" t="s">
        <v>5017</v>
      </c>
      <c r="P613" t="s">
        <v>5019</v>
      </c>
    </row>
    <row r="614" spans="1:16">
      <c r="A614" t="s">
        <v>5022</v>
      </c>
      <c r="B614" t="s">
        <v>5023</v>
      </c>
      <c r="C614" t="s">
        <v>4845</v>
      </c>
      <c r="D614" t="s">
        <v>13137</v>
      </c>
      <c r="E614">
        <v>299</v>
      </c>
      <c r="F614" s="12" t="str">
        <f t="shared" si="36"/>
        <v>yes</v>
      </c>
      <c r="G614">
        <v>650</v>
      </c>
      <c r="H614" t="str">
        <f t="shared" si="37"/>
        <v>501-1000</v>
      </c>
      <c r="I614" t="str">
        <f t="shared" si="38"/>
        <v>0.31-0.60</v>
      </c>
      <c r="J614">
        <v>0.54</v>
      </c>
      <c r="K614">
        <v>4.5</v>
      </c>
      <c r="L614">
        <f t="shared" si="39"/>
        <v>21564400</v>
      </c>
      <c r="M614" s="15">
        <v>33176</v>
      </c>
      <c r="N614" t="s">
        <v>5025</v>
      </c>
      <c r="O614" t="s">
        <v>5027</v>
      </c>
      <c r="P614" t="s">
        <v>5029</v>
      </c>
    </row>
    <row r="615" spans="1:16">
      <c r="A615" t="s">
        <v>5032</v>
      </c>
      <c r="B615" t="s">
        <v>5033</v>
      </c>
      <c r="C615" t="s">
        <v>5034</v>
      </c>
      <c r="D615" t="s">
        <v>13142</v>
      </c>
      <c r="E615">
        <v>798</v>
      </c>
      <c r="F615" s="12" t="str">
        <f t="shared" si="36"/>
        <v>yes</v>
      </c>
      <c r="G615">
        <v>1995</v>
      </c>
      <c r="H615" t="str">
        <f t="shared" si="37"/>
        <v>1001-5000</v>
      </c>
      <c r="I615" t="str">
        <f t="shared" si="38"/>
        <v>0.31-0.60</v>
      </c>
      <c r="J615">
        <v>0.6</v>
      </c>
      <c r="K615">
        <v>4</v>
      </c>
      <c r="L615">
        <f t="shared" si="39"/>
        <v>136984680</v>
      </c>
      <c r="M615" s="15">
        <v>68664</v>
      </c>
      <c r="N615" t="s">
        <v>5036</v>
      </c>
      <c r="O615" t="s">
        <v>5038</v>
      </c>
      <c r="P615" t="s">
        <v>5040</v>
      </c>
    </row>
    <row r="616" spans="1:16">
      <c r="A616" t="s">
        <v>16</v>
      </c>
      <c r="B616" t="s">
        <v>17</v>
      </c>
      <c r="C616" t="s">
        <v>18</v>
      </c>
      <c r="D616" t="s">
        <v>13093</v>
      </c>
      <c r="E616">
        <v>399</v>
      </c>
      <c r="F616" s="12" t="str">
        <f t="shared" si="36"/>
        <v>yes</v>
      </c>
      <c r="G616">
        <v>1099</v>
      </c>
      <c r="H616" t="str">
        <f t="shared" si="37"/>
        <v>1001-5000</v>
      </c>
      <c r="I616" t="str">
        <f t="shared" si="38"/>
        <v>0.90+</v>
      </c>
      <c r="J616">
        <v>0.64</v>
      </c>
      <c r="K616">
        <v>4.2</v>
      </c>
      <c r="L616">
        <f t="shared" si="39"/>
        <v>26671631</v>
      </c>
      <c r="M616" s="15">
        <v>24269</v>
      </c>
      <c r="N616" t="s">
        <v>20</v>
      </c>
      <c r="O616" t="s">
        <v>22</v>
      </c>
      <c r="P616" t="s">
        <v>759</v>
      </c>
    </row>
    <row r="617" spans="1:16">
      <c r="A617" t="s">
        <v>5045</v>
      </c>
      <c r="B617" t="s">
        <v>5046</v>
      </c>
      <c r="C617" t="s">
        <v>5047</v>
      </c>
      <c r="D617" t="s">
        <v>13143</v>
      </c>
      <c r="E617">
        <v>266</v>
      </c>
      <c r="F617" s="12" t="str">
        <f t="shared" si="36"/>
        <v>no</v>
      </c>
      <c r="G617">
        <v>315</v>
      </c>
      <c r="H617" t="str">
        <f t="shared" si="37"/>
        <v>0-500</v>
      </c>
      <c r="I617" t="str">
        <f t="shared" si="38"/>
        <v>0-0.30</v>
      </c>
      <c r="J617">
        <v>0.16</v>
      </c>
      <c r="K617">
        <v>4.5</v>
      </c>
      <c r="L617">
        <f t="shared" si="39"/>
        <v>8829450</v>
      </c>
      <c r="M617" s="15">
        <v>28030</v>
      </c>
      <c r="N617" t="s">
        <v>5049</v>
      </c>
      <c r="O617" t="s">
        <v>5051</v>
      </c>
      <c r="P617" t="s">
        <v>5053</v>
      </c>
    </row>
    <row r="618" spans="1:16">
      <c r="A618" t="s">
        <v>5056</v>
      </c>
      <c r="B618" t="s">
        <v>5057</v>
      </c>
      <c r="C618" t="s">
        <v>5058</v>
      </c>
      <c r="D618" t="s">
        <v>13144</v>
      </c>
      <c r="E618">
        <v>50</v>
      </c>
      <c r="F618" s="12" t="str">
        <f t="shared" si="36"/>
        <v>no</v>
      </c>
      <c r="G618">
        <v>50</v>
      </c>
      <c r="H618" t="str">
        <f t="shared" si="37"/>
        <v>0-500</v>
      </c>
      <c r="I618" t="str">
        <f t="shared" si="38"/>
        <v>0-0.30</v>
      </c>
      <c r="J618">
        <v>0</v>
      </c>
      <c r="K618">
        <v>4.3</v>
      </c>
      <c r="L618">
        <f t="shared" si="39"/>
        <v>289600</v>
      </c>
      <c r="M618" s="15">
        <v>5792</v>
      </c>
      <c r="N618" t="s">
        <v>5060</v>
      </c>
      <c r="O618" t="s">
        <v>5062</v>
      </c>
      <c r="P618" t="s">
        <v>5064</v>
      </c>
    </row>
    <row r="619" spans="1:16">
      <c r="A619" t="s">
        <v>5067</v>
      </c>
      <c r="B619" t="s">
        <v>5068</v>
      </c>
      <c r="C619" t="s">
        <v>5069</v>
      </c>
      <c r="D619" t="s">
        <v>13145</v>
      </c>
      <c r="E619">
        <v>130</v>
      </c>
      <c r="F619" s="12" t="str">
        <f t="shared" si="36"/>
        <v>no</v>
      </c>
      <c r="G619">
        <v>165</v>
      </c>
      <c r="H619" t="str">
        <f t="shared" si="37"/>
        <v>0-500</v>
      </c>
      <c r="I619" t="str">
        <f t="shared" si="38"/>
        <v>0-0.30</v>
      </c>
      <c r="J619">
        <v>0.21</v>
      </c>
      <c r="K619">
        <v>3.9</v>
      </c>
      <c r="L619">
        <f t="shared" si="39"/>
        <v>2438370</v>
      </c>
      <c r="M619" s="15">
        <v>14778</v>
      </c>
      <c r="N619" t="s">
        <v>5071</v>
      </c>
      <c r="O619" t="s">
        <v>5073</v>
      </c>
      <c r="P619" t="s">
        <v>5075</v>
      </c>
    </row>
    <row r="620" spans="1:16">
      <c r="A620" t="s">
        <v>5078</v>
      </c>
      <c r="B620" t="s">
        <v>5079</v>
      </c>
      <c r="C620" t="s">
        <v>3066</v>
      </c>
      <c r="D620" t="s">
        <v>13117</v>
      </c>
      <c r="E620">
        <v>449</v>
      </c>
      <c r="F620" s="12" t="str">
        <f t="shared" si="36"/>
        <v>yes</v>
      </c>
      <c r="G620">
        <v>1290</v>
      </c>
      <c r="H620" t="str">
        <f t="shared" si="37"/>
        <v>1001-5000</v>
      </c>
      <c r="I620" t="str">
        <f t="shared" si="38"/>
        <v>0.90+</v>
      </c>
      <c r="J620">
        <v>0.65</v>
      </c>
      <c r="K620">
        <v>4.0999999999999996</v>
      </c>
      <c r="L620">
        <f t="shared" si="39"/>
        <v>118383300</v>
      </c>
      <c r="M620" s="15">
        <v>91770</v>
      </c>
      <c r="N620" t="s">
        <v>5081</v>
      </c>
      <c r="O620" t="s">
        <v>5083</v>
      </c>
      <c r="P620" t="s">
        <v>5085</v>
      </c>
    </row>
    <row r="621" spans="1:16">
      <c r="A621" t="s">
        <v>3280</v>
      </c>
      <c r="B621" t="s">
        <v>3281</v>
      </c>
      <c r="C621" t="s">
        <v>2948</v>
      </c>
      <c r="D621" t="s">
        <v>13112</v>
      </c>
      <c r="E621">
        <v>3999</v>
      </c>
      <c r="F621" s="12" t="str">
        <f t="shared" si="36"/>
        <v>yes</v>
      </c>
      <c r="G621">
        <v>16999</v>
      </c>
      <c r="H621" t="str">
        <f t="shared" si="37"/>
        <v>10000+</v>
      </c>
      <c r="I621" t="str">
        <f t="shared" si="38"/>
        <v>0.90+</v>
      </c>
      <c r="J621">
        <v>0.76</v>
      </c>
      <c r="K621">
        <v>4.3</v>
      </c>
      <c r="L621">
        <f t="shared" si="39"/>
        <v>291736838</v>
      </c>
      <c r="M621" s="15">
        <v>17162</v>
      </c>
      <c r="N621" t="s">
        <v>3283</v>
      </c>
      <c r="O621" t="s">
        <v>3285</v>
      </c>
      <c r="P621" t="s">
        <v>3287</v>
      </c>
    </row>
    <row r="622" spans="1:16">
      <c r="A622" t="s">
        <v>5090</v>
      </c>
      <c r="B622" t="s">
        <v>5091</v>
      </c>
      <c r="C622" t="s">
        <v>3066</v>
      </c>
      <c r="D622" t="s">
        <v>13117</v>
      </c>
      <c r="E622">
        <v>399</v>
      </c>
      <c r="F622" s="12" t="str">
        <f t="shared" si="36"/>
        <v>yes</v>
      </c>
      <c r="G622">
        <v>1290</v>
      </c>
      <c r="H622" t="str">
        <f t="shared" si="37"/>
        <v>1001-5000</v>
      </c>
      <c r="I622" t="str">
        <f t="shared" si="38"/>
        <v>0.90+</v>
      </c>
      <c r="J622">
        <v>0.69</v>
      </c>
      <c r="K622">
        <v>4.2</v>
      </c>
      <c r="L622">
        <f t="shared" si="39"/>
        <v>265740</v>
      </c>
      <c r="M622" s="15">
        <v>206</v>
      </c>
      <c r="N622" t="s">
        <v>5093</v>
      </c>
      <c r="O622" t="s">
        <v>5095</v>
      </c>
      <c r="P622" t="s">
        <v>5097</v>
      </c>
    </row>
    <row r="623" spans="1:16">
      <c r="A623" t="s">
        <v>5100</v>
      </c>
      <c r="B623" t="s">
        <v>5101</v>
      </c>
      <c r="C623" t="s">
        <v>5102</v>
      </c>
      <c r="D623" t="s">
        <v>13146</v>
      </c>
      <c r="E623">
        <v>1399</v>
      </c>
      <c r="F623" s="12" t="str">
        <f t="shared" si="36"/>
        <v>no</v>
      </c>
      <c r="G623">
        <v>2498</v>
      </c>
      <c r="H623" t="str">
        <f t="shared" si="37"/>
        <v>1001-5000</v>
      </c>
      <c r="I623" t="str">
        <f t="shared" si="38"/>
        <v>0.31-0.60</v>
      </c>
      <c r="J623">
        <v>0.44</v>
      </c>
      <c r="K623">
        <v>4.2</v>
      </c>
      <c r="L623">
        <f t="shared" si="39"/>
        <v>84225066</v>
      </c>
      <c r="M623" s="15">
        <v>33717</v>
      </c>
      <c r="N623" t="s">
        <v>5104</v>
      </c>
      <c r="O623" t="s">
        <v>5106</v>
      </c>
      <c r="P623" t="s">
        <v>5108</v>
      </c>
    </row>
    <row r="624" spans="1:16">
      <c r="A624" t="s">
        <v>27</v>
      </c>
      <c r="B624" t="s">
        <v>28</v>
      </c>
      <c r="C624" t="s">
        <v>18</v>
      </c>
      <c r="D624" t="s">
        <v>13093</v>
      </c>
      <c r="E624">
        <v>199</v>
      </c>
      <c r="F624" s="12" t="str">
        <f t="shared" si="36"/>
        <v>no</v>
      </c>
      <c r="G624">
        <v>349</v>
      </c>
      <c r="H624" t="str">
        <f t="shared" si="37"/>
        <v>0-500</v>
      </c>
      <c r="I624" t="str">
        <f t="shared" si="38"/>
        <v>0.31-0.60</v>
      </c>
      <c r="J624">
        <v>0.43</v>
      </c>
      <c r="K624">
        <v>4</v>
      </c>
      <c r="L624">
        <f t="shared" si="39"/>
        <v>15353906</v>
      </c>
      <c r="M624" s="15">
        <v>43994</v>
      </c>
      <c r="N624" t="s">
        <v>30</v>
      </c>
      <c r="O624" t="s">
        <v>32</v>
      </c>
      <c r="P624" t="s">
        <v>34</v>
      </c>
    </row>
    <row r="625" spans="1:16">
      <c r="A625" t="s">
        <v>37</v>
      </c>
      <c r="B625" t="s">
        <v>38</v>
      </c>
      <c r="C625" t="s">
        <v>18</v>
      </c>
      <c r="D625" t="s">
        <v>13093</v>
      </c>
      <c r="E625">
        <v>199</v>
      </c>
      <c r="F625" s="12" t="str">
        <f t="shared" si="36"/>
        <v>yes</v>
      </c>
      <c r="G625">
        <v>999</v>
      </c>
      <c r="H625" t="str">
        <f t="shared" si="37"/>
        <v>501-1000</v>
      </c>
      <c r="I625" t="str">
        <f t="shared" si="38"/>
        <v>0.90+</v>
      </c>
      <c r="J625">
        <v>0.8</v>
      </c>
      <c r="K625">
        <v>3.9</v>
      </c>
      <c r="L625">
        <f t="shared" si="39"/>
        <v>7920072</v>
      </c>
      <c r="M625" s="15">
        <v>7928</v>
      </c>
      <c r="N625" t="s">
        <v>40</v>
      </c>
      <c r="O625" t="s">
        <v>42</v>
      </c>
      <c r="P625" t="s">
        <v>44</v>
      </c>
    </row>
    <row r="626" spans="1:16">
      <c r="A626" t="s">
        <v>3290</v>
      </c>
      <c r="B626" t="s">
        <v>3291</v>
      </c>
      <c r="C626" t="s">
        <v>2948</v>
      </c>
      <c r="D626" t="s">
        <v>13112</v>
      </c>
      <c r="E626">
        <v>2998</v>
      </c>
      <c r="F626" s="12" t="str">
        <f t="shared" si="36"/>
        <v>no</v>
      </c>
      <c r="G626">
        <v>5999</v>
      </c>
      <c r="H626" t="str">
        <f t="shared" si="37"/>
        <v>5001-10001</v>
      </c>
      <c r="I626" t="str">
        <f t="shared" si="38"/>
        <v>0.31-0.60</v>
      </c>
      <c r="J626">
        <v>0.5</v>
      </c>
      <c r="K626">
        <v>4.0999999999999996</v>
      </c>
      <c r="L626">
        <f t="shared" si="39"/>
        <v>31068821</v>
      </c>
      <c r="M626" s="15">
        <v>5179</v>
      </c>
      <c r="N626" t="s">
        <v>5113</v>
      </c>
      <c r="O626" t="s">
        <v>5115</v>
      </c>
      <c r="P626" t="s">
        <v>5117</v>
      </c>
    </row>
    <row r="627" spans="1:16">
      <c r="A627" t="s">
        <v>5120</v>
      </c>
      <c r="B627" t="s">
        <v>5121</v>
      </c>
      <c r="C627" t="s">
        <v>5122</v>
      </c>
      <c r="D627" t="s">
        <v>13147</v>
      </c>
      <c r="E627">
        <v>4098</v>
      </c>
      <c r="F627" s="12" t="str">
        <f t="shared" si="36"/>
        <v>no</v>
      </c>
      <c r="G627">
        <v>4999</v>
      </c>
      <c r="H627" t="str">
        <f t="shared" si="37"/>
        <v>1001-5000</v>
      </c>
      <c r="I627" t="str">
        <f t="shared" si="38"/>
        <v>0-0.30</v>
      </c>
      <c r="J627">
        <v>0.18</v>
      </c>
      <c r="K627">
        <v>4.5</v>
      </c>
      <c r="L627">
        <f t="shared" si="39"/>
        <v>253999190</v>
      </c>
      <c r="M627" s="15">
        <v>50810</v>
      </c>
      <c r="N627" t="s">
        <v>5124</v>
      </c>
      <c r="O627" t="s">
        <v>5126</v>
      </c>
      <c r="P627" t="s">
        <v>5128</v>
      </c>
    </row>
    <row r="628" spans="1:16">
      <c r="A628" t="s">
        <v>5131</v>
      </c>
      <c r="B628" t="s">
        <v>5132</v>
      </c>
      <c r="C628" t="s">
        <v>5133</v>
      </c>
      <c r="D628" t="s">
        <v>13148</v>
      </c>
      <c r="E628">
        <v>499</v>
      </c>
      <c r="F628" s="12" t="str">
        <f t="shared" si="36"/>
        <v>yes</v>
      </c>
      <c r="G628">
        <v>1999</v>
      </c>
      <c r="H628" t="str">
        <f t="shared" si="37"/>
        <v>1001-5000</v>
      </c>
      <c r="I628" t="str">
        <f t="shared" si="38"/>
        <v>0.90+</v>
      </c>
      <c r="J628">
        <v>0.75</v>
      </c>
      <c r="K628">
        <v>3.7</v>
      </c>
      <c r="L628">
        <f t="shared" si="39"/>
        <v>6734631</v>
      </c>
      <c r="M628" s="15">
        <v>3369</v>
      </c>
      <c r="N628" t="s">
        <v>5135</v>
      </c>
      <c r="O628" t="s">
        <v>5137</v>
      </c>
      <c r="P628" t="s">
        <v>5139</v>
      </c>
    </row>
    <row r="629" spans="1:16">
      <c r="A629" t="s">
        <v>5142</v>
      </c>
      <c r="B629" t="s">
        <v>5143</v>
      </c>
      <c r="C629" t="s">
        <v>4845</v>
      </c>
      <c r="D629" t="s">
        <v>13137</v>
      </c>
      <c r="E629">
        <v>299</v>
      </c>
      <c r="F629" s="12" t="str">
        <f t="shared" si="36"/>
        <v>no</v>
      </c>
      <c r="G629">
        <v>449</v>
      </c>
      <c r="H629" t="str">
        <f t="shared" si="37"/>
        <v>0-500</v>
      </c>
      <c r="I629" t="str">
        <f t="shared" si="38"/>
        <v>0.31-0.60</v>
      </c>
      <c r="J629">
        <v>0.33</v>
      </c>
      <c r="K629">
        <v>3.5</v>
      </c>
      <c r="L629">
        <f t="shared" si="39"/>
        <v>5310323</v>
      </c>
      <c r="M629" s="15">
        <v>11827</v>
      </c>
      <c r="N629" t="s">
        <v>5145</v>
      </c>
      <c r="O629" t="s">
        <v>5147</v>
      </c>
      <c r="P629" t="s">
        <v>5149</v>
      </c>
    </row>
    <row r="630" spans="1:16">
      <c r="A630" t="s">
        <v>47</v>
      </c>
      <c r="B630" t="s">
        <v>48</v>
      </c>
      <c r="C630" t="s">
        <v>18</v>
      </c>
      <c r="D630" t="s">
        <v>13093</v>
      </c>
      <c r="E630">
        <v>329</v>
      </c>
      <c r="F630" s="12" t="str">
        <f t="shared" si="36"/>
        <v>yes</v>
      </c>
      <c r="G630">
        <v>699</v>
      </c>
      <c r="H630" t="str">
        <f t="shared" si="37"/>
        <v>501-1000</v>
      </c>
      <c r="I630" t="str">
        <f t="shared" si="38"/>
        <v>0.31-0.60</v>
      </c>
      <c r="J630">
        <v>0.53</v>
      </c>
      <c r="K630">
        <v>4.2</v>
      </c>
      <c r="L630">
        <f t="shared" si="39"/>
        <v>65960436</v>
      </c>
      <c r="M630" s="15">
        <v>94364</v>
      </c>
      <c r="N630" t="s">
        <v>50</v>
      </c>
      <c r="O630" t="s">
        <v>52</v>
      </c>
      <c r="P630" t="s">
        <v>54</v>
      </c>
    </row>
    <row r="631" spans="1:16">
      <c r="A631" t="s">
        <v>5154</v>
      </c>
      <c r="B631" t="s">
        <v>5155</v>
      </c>
      <c r="C631" t="s">
        <v>5102</v>
      </c>
      <c r="D631" t="s">
        <v>13146</v>
      </c>
      <c r="E631">
        <v>699</v>
      </c>
      <c r="F631" s="12" t="str">
        <f t="shared" si="36"/>
        <v>no</v>
      </c>
      <c r="G631">
        <v>999</v>
      </c>
      <c r="H631" t="str">
        <f t="shared" si="37"/>
        <v>501-1000</v>
      </c>
      <c r="I631" t="str">
        <f t="shared" si="38"/>
        <v>0-0.30</v>
      </c>
      <c r="J631">
        <v>0.3</v>
      </c>
      <c r="K631">
        <v>3.5</v>
      </c>
      <c r="L631">
        <f t="shared" si="39"/>
        <v>15279705</v>
      </c>
      <c r="M631" s="15">
        <v>15295</v>
      </c>
      <c r="N631" t="s">
        <v>5157</v>
      </c>
      <c r="O631" t="s">
        <v>5159</v>
      </c>
      <c r="P631" t="s">
        <v>5161</v>
      </c>
    </row>
    <row r="632" spans="1:16">
      <c r="A632" t="s">
        <v>5164</v>
      </c>
      <c r="B632" t="s">
        <v>5165</v>
      </c>
      <c r="C632" t="s">
        <v>5166</v>
      </c>
      <c r="D632" t="s">
        <v>13149</v>
      </c>
      <c r="E632">
        <v>799</v>
      </c>
      <c r="F632" s="12" t="str">
        <f t="shared" si="36"/>
        <v>yes</v>
      </c>
      <c r="G632">
        <v>3990</v>
      </c>
      <c r="H632" t="str">
        <f t="shared" si="37"/>
        <v>1001-5000</v>
      </c>
      <c r="I632" t="str">
        <f t="shared" si="38"/>
        <v>0.90+</v>
      </c>
      <c r="J632">
        <v>0.8</v>
      </c>
      <c r="K632">
        <v>4.3</v>
      </c>
      <c r="L632">
        <f t="shared" si="39"/>
        <v>108284610</v>
      </c>
      <c r="M632" s="15">
        <v>27139</v>
      </c>
      <c r="N632" t="s">
        <v>5168</v>
      </c>
      <c r="O632" t="s">
        <v>5170</v>
      </c>
      <c r="P632" t="s">
        <v>5172</v>
      </c>
    </row>
    <row r="633" spans="1:16">
      <c r="A633" t="s">
        <v>5175</v>
      </c>
      <c r="B633" t="s">
        <v>5176</v>
      </c>
      <c r="C633" t="s">
        <v>3066</v>
      </c>
      <c r="D633" t="s">
        <v>13117</v>
      </c>
      <c r="E633">
        <v>1399</v>
      </c>
      <c r="F633" s="12" t="str">
        <f t="shared" si="36"/>
        <v>yes</v>
      </c>
      <c r="G633">
        <v>5499</v>
      </c>
      <c r="H633" t="str">
        <f t="shared" si="37"/>
        <v>5001-10001</v>
      </c>
      <c r="I633" t="str">
        <f t="shared" si="38"/>
        <v>0.90+</v>
      </c>
      <c r="J633">
        <v>0.75</v>
      </c>
      <c r="K633">
        <v>3.9</v>
      </c>
      <c r="L633">
        <f t="shared" si="39"/>
        <v>52262496</v>
      </c>
      <c r="M633" s="15">
        <v>9504</v>
      </c>
      <c r="N633" t="s">
        <v>5178</v>
      </c>
      <c r="O633" t="s">
        <v>5180</v>
      </c>
      <c r="P633" t="s">
        <v>5182</v>
      </c>
    </row>
    <row r="634" spans="1:16">
      <c r="A634" t="s">
        <v>57</v>
      </c>
      <c r="B634" t="s">
        <v>58</v>
      </c>
      <c r="C634" t="s">
        <v>18</v>
      </c>
      <c r="D634" t="s">
        <v>13093</v>
      </c>
      <c r="E634">
        <v>154</v>
      </c>
      <c r="F634" s="12" t="str">
        <f t="shared" si="36"/>
        <v>yes</v>
      </c>
      <c r="G634">
        <v>399</v>
      </c>
      <c r="H634" t="str">
        <f t="shared" si="37"/>
        <v>0-500</v>
      </c>
      <c r="I634" t="str">
        <f t="shared" si="38"/>
        <v>0.90+</v>
      </c>
      <c r="J634">
        <v>0.61</v>
      </c>
      <c r="K634">
        <v>4.2</v>
      </c>
      <c r="L634">
        <f t="shared" si="39"/>
        <v>6745095</v>
      </c>
      <c r="M634" s="15">
        <v>16905</v>
      </c>
      <c r="N634" t="s">
        <v>60</v>
      </c>
      <c r="O634" t="s">
        <v>62</v>
      </c>
      <c r="P634" t="s">
        <v>13023</v>
      </c>
    </row>
    <row r="635" spans="1:16">
      <c r="A635" t="s">
        <v>5187</v>
      </c>
      <c r="B635" t="s">
        <v>5188</v>
      </c>
      <c r="C635" t="s">
        <v>4834</v>
      </c>
      <c r="D635" t="s">
        <v>13136</v>
      </c>
      <c r="E635">
        <v>519</v>
      </c>
      <c r="F635" s="12" t="str">
        <f t="shared" si="36"/>
        <v>yes</v>
      </c>
      <c r="G635">
        <v>1350</v>
      </c>
      <c r="H635" t="str">
        <f t="shared" si="37"/>
        <v>1001-5000</v>
      </c>
      <c r="I635" t="str">
        <f t="shared" si="38"/>
        <v>0.90+</v>
      </c>
      <c r="J635">
        <v>0.62</v>
      </c>
      <c r="K635">
        <v>4.3</v>
      </c>
      <c r="L635">
        <f t="shared" si="39"/>
        <v>40578300</v>
      </c>
      <c r="M635" s="15">
        <v>30058</v>
      </c>
      <c r="N635" t="s">
        <v>5190</v>
      </c>
      <c r="O635" t="s">
        <v>5192</v>
      </c>
      <c r="P635" t="s">
        <v>5194</v>
      </c>
    </row>
    <row r="636" spans="1:16">
      <c r="A636" t="s">
        <v>3421</v>
      </c>
      <c r="B636" t="s">
        <v>3422</v>
      </c>
      <c r="C636" t="s">
        <v>2948</v>
      </c>
      <c r="D636" t="s">
        <v>13112</v>
      </c>
      <c r="E636">
        <v>2299</v>
      </c>
      <c r="F636" s="12" t="str">
        <f t="shared" si="36"/>
        <v>yes</v>
      </c>
      <c r="G636">
        <v>7990</v>
      </c>
      <c r="H636" t="str">
        <f t="shared" si="37"/>
        <v>5001-10001</v>
      </c>
      <c r="I636" t="str">
        <f t="shared" si="38"/>
        <v>0.90+</v>
      </c>
      <c r="J636">
        <v>0.71</v>
      </c>
      <c r="K636">
        <v>4.2</v>
      </c>
      <c r="L636">
        <f t="shared" si="39"/>
        <v>556255810</v>
      </c>
      <c r="M636" s="15">
        <v>69619</v>
      </c>
      <c r="N636" t="s">
        <v>3424</v>
      </c>
      <c r="O636" t="s">
        <v>3426</v>
      </c>
      <c r="P636" t="s">
        <v>3428</v>
      </c>
    </row>
    <row r="637" spans="1:16">
      <c r="A637" t="s">
        <v>3431</v>
      </c>
      <c r="B637" t="s">
        <v>3432</v>
      </c>
      <c r="C637" t="s">
        <v>3433</v>
      </c>
      <c r="D637" t="s">
        <v>13123</v>
      </c>
      <c r="E637">
        <v>399</v>
      </c>
      <c r="F637" s="12" t="str">
        <f t="shared" si="36"/>
        <v>yes</v>
      </c>
      <c r="G637">
        <v>1999</v>
      </c>
      <c r="H637" t="str">
        <f t="shared" si="37"/>
        <v>1001-5000</v>
      </c>
      <c r="I637" t="str">
        <f t="shared" si="38"/>
        <v>0.90+</v>
      </c>
      <c r="J637">
        <v>0.8</v>
      </c>
      <c r="K637">
        <v>4</v>
      </c>
      <c r="L637">
        <f t="shared" si="39"/>
        <v>6760618</v>
      </c>
      <c r="M637" s="15">
        <v>3382</v>
      </c>
      <c r="N637" t="s">
        <v>3435</v>
      </c>
      <c r="O637" t="s">
        <v>3437</v>
      </c>
      <c r="P637" t="s">
        <v>13037</v>
      </c>
    </row>
    <row r="638" spans="1:16">
      <c r="A638" t="s">
        <v>5201</v>
      </c>
      <c r="B638" t="s">
        <v>5202</v>
      </c>
      <c r="C638" t="s">
        <v>3066</v>
      </c>
      <c r="D638" t="s">
        <v>13117</v>
      </c>
      <c r="E638">
        <v>1499</v>
      </c>
      <c r="F638" s="12" t="str">
        <f t="shared" si="36"/>
        <v>yes</v>
      </c>
      <c r="G638">
        <v>3990</v>
      </c>
      <c r="H638" t="str">
        <f t="shared" si="37"/>
        <v>1001-5000</v>
      </c>
      <c r="I638" t="str">
        <f t="shared" si="38"/>
        <v>0.90+</v>
      </c>
      <c r="J638">
        <v>0.62</v>
      </c>
      <c r="K638">
        <v>4.0999999999999996</v>
      </c>
      <c r="L638">
        <f t="shared" si="39"/>
        <v>438357360</v>
      </c>
      <c r="M638" s="15">
        <v>109864</v>
      </c>
      <c r="N638" t="s">
        <v>5204</v>
      </c>
      <c r="O638" t="s">
        <v>5206</v>
      </c>
      <c r="P638" t="s">
        <v>5208</v>
      </c>
    </row>
    <row r="639" spans="1:16">
      <c r="A639" t="s">
        <v>5211</v>
      </c>
      <c r="B639" t="s">
        <v>5212</v>
      </c>
      <c r="C639" t="s">
        <v>5213</v>
      </c>
      <c r="D639" t="s">
        <v>13150</v>
      </c>
      <c r="E639">
        <v>1295</v>
      </c>
      <c r="F639" s="12" t="str">
        <f t="shared" si="36"/>
        <v>no</v>
      </c>
      <c r="G639">
        <v>1295</v>
      </c>
      <c r="H639" t="str">
        <f t="shared" si="37"/>
        <v>1001-5000</v>
      </c>
      <c r="I639" t="str">
        <f t="shared" si="38"/>
        <v>0-0.30</v>
      </c>
      <c r="J639">
        <v>0</v>
      </c>
      <c r="K639">
        <v>4.5</v>
      </c>
      <c r="L639">
        <f t="shared" si="39"/>
        <v>7459200</v>
      </c>
      <c r="M639" s="15">
        <v>5760</v>
      </c>
      <c r="N639" t="s">
        <v>5215</v>
      </c>
      <c r="O639" t="s">
        <v>5217</v>
      </c>
      <c r="P639" t="s">
        <v>13045</v>
      </c>
    </row>
    <row r="640" spans="1:16">
      <c r="A640" t="s">
        <v>5221</v>
      </c>
      <c r="B640" t="s">
        <v>5222</v>
      </c>
      <c r="C640" t="s">
        <v>5223</v>
      </c>
      <c r="D640" t="s">
        <v>13151</v>
      </c>
      <c r="E640">
        <v>1889</v>
      </c>
      <c r="F640" s="12" t="str">
        <f t="shared" si="36"/>
        <v>yes</v>
      </c>
      <c r="G640">
        <v>5499</v>
      </c>
      <c r="H640" t="str">
        <f t="shared" si="37"/>
        <v>5001-10001</v>
      </c>
      <c r="I640" t="str">
        <f t="shared" si="38"/>
        <v>0.90+</v>
      </c>
      <c r="J640">
        <v>0.66</v>
      </c>
      <c r="K640">
        <v>4.2</v>
      </c>
      <c r="L640">
        <f t="shared" si="39"/>
        <v>272480949</v>
      </c>
      <c r="M640" s="15">
        <v>49551</v>
      </c>
      <c r="N640" t="s">
        <v>5225</v>
      </c>
      <c r="O640" t="s">
        <v>5227</v>
      </c>
      <c r="P640" t="s">
        <v>5229</v>
      </c>
    </row>
    <row r="641" spans="1:16">
      <c r="A641" t="s">
        <v>5232</v>
      </c>
      <c r="B641" t="s">
        <v>5233</v>
      </c>
      <c r="C641" t="s">
        <v>3066</v>
      </c>
      <c r="D641" t="s">
        <v>13117</v>
      </c>
      <c r="E641">
        <v>455</v>
      </c>
      <c r="F641" s="12" t="str">
        <f t="shared" si="36"/>
        <v>yes</v>
      </c>
      <c r="G641">
        <v>1490</v>
      </c>
      <c r="H641" t="str">
        <f t="shared" si="37"/>
        <v>1001-5000</v>
      </c>
      <c r="I641" t="str">
        <f t="shared" si="38"/>
        <v>0.90+</v>
      </c>
      <c r="J641">
        <v>0.69</v>
      </c>
      <c r="K641">
        <v>4.0999999999999996</v>
      </c>
      <c r="L641">
        <f t="shared" si="39"/>
        <v>240898730</v>
      </c>
      <c r="M641" s="15">
        <v>161677</v>
      </c>
      <c r="N641" t="s">
        <v>5235</v>
      </c>
      <c r="O641" t="s">
        <v>5237</v>
      </c>
      <c r="P641" t="s">
        <v>5239</v>
      </c>
    </row>
    <row r="642" spans="1:16">
      <c r="A642" t="s">
        <v>5242</v>
      </c>
      <c r="B642" t="s">
        <v>5243</v>
      </c>
      <c r="C642" t="s">
        <v>5244</v>
      </c>
      <c r="D642" t="s">
        <v>13152</v>
      </c>
      <c r="E642">
        <v>399</v>
      </c>
      <c r="F642" s="12" t="str">
        <f t="shared" ref="F642:F705" si="40">IF(J642 &gt; 0.5, "yes","no")</f>
        <v>yes</v>
      </c>
      <c r="G642">
        <v>995</v>
      </c>
      <c r="H642" t="str">
        <f t="shared" ref="H642:H705" si="41">IF(G642&lt;=500,"0-500",IF(G642&lt;=1000,"501-1000",IF(G642&lt;=5000,"1001-5000",IF(G642&lt;=10000,"5001-10001","10000+"))))</f>
        <v>501-1000</v>
      </c>
      <c r="I642" t="str">
        <f t="shared" ref="I642:I705" si="42">IF(J642&lt;=0.3,"0-0.30",IF(J642&lt;=0.6,"0.31-0.60",IF(J642&lt;=0.09,"0.61-0.90","0.90+")))</f>
        <v>0.31-0.60</v>
      </c>
      <c r="J642">
        <v>0.6</v>
      </c>
      <c r="K642">
        <v>3.9</v>
      </c>
      <c r="L642">
        <f t="shared" ref="L642:L705" si="43">G642*M642</f>
        <v>21265140</v>
      </c>
      <c r="M642" s="15">
        <v>21372</v>
      </c>
      <c r="N642" t="s">
        <v>5246</v>
      </c>
      <c r="O642" t="s">
        <v>5248</v>
      </c>
      <c r="P642" t="s">
        <v>13046</v>
      </c>
    </row>
    <row r="643" spans="1:16">
      <c r="A643" t="s">
        <v>3441</v>
      </c>
      <c r="B643" t="s">
        <v>3442</v>
      </c>
      <c r="C643" t="s">
        <v>3024</v>
      </c>
      <c r="D643" t="s">
        <v>13115</v>
      </c>
      <c r="E643">
        <v>1059</v>
      </c>
      <c r="F643" s="12" t="str">
        <f t="shared" si="40"/>
        <v>yes</v>
      </c>
      <c r="G643">
        <v>3999</v>
      </c>
      <c r="H643" t="str">
        <f t="shared" si="41"/>
        <v>1001-5000</v>
      </c>
      <c r="I643" t="str">
        <f t="shared" si="42"/>
        <v>0.90+</v>
      </c>
      <c r="J643">
        <v>0.74</v>
      </c>
      <c r="K643">
        <v>4.3</v>
      </c>
      <c r="L643">
        <f t="shared" si="43"/>
        <v>559999965</v>
      </c>
      <c r="M643" s="15">
        <v>140035</v>
      </c>
      <c r="N643" t="s">
        <v>5252</v>
      </c>
      <c r="O643" t="s">
        <v>5254</v>
      </c>
      <c r="P643" t="s">
        <v>5256</v>
      </c>
    </row>
    <row r="644" spans="1:16">
      <c r="A644" t="s">
        <v>66</v>
      </c>
      <c r="B644" t="s">
        <v>67</v>
      </c>
      <c r="C644" t="s">
        <v>18</v>
      </c>
      <c r="D644" t="s">
        <v>13093</v>
      </c>
      <c r="E644">
        <v>149</v>
      </c>
      <c r="F644" s="12" t="str">
        <f t="shared" si="40"/>
        <v>yes</v>
      </c>
      <c r="G644">
        <v>1000</v>
      </c>
      <c r="H644" t="str">
        <f t="shared" si="41"/>
        <v>501-1000</v>
      </c>
      <c r="I644" t="str">
        <f t="shared" si="42"/>
        <v>0.90+</v>
      </c>
      <c r="J644">
        <v>0.85</v>
      </c>
      <c r="K644">
        <v>3.9</v>
      </c>
      <c r="L644">
        <f t="shared" si="43"/>
        <v>24870000</v>
      </c>
      <c r="M644" s="15">
        <v>24870</v>
      </c>
      <c r="N644" t="s">
        <v>69</v>
      </c>
      <c r="O644" t="s">
        <v>71</v>
      </c>
      <c r="P644" t="s">
        <v>73</v>
      </c>
    </row>
    <row r="645" spans="1:16">
      <c r="A645" t="s">
        <v>5260</v>
      </c>
      <c r="B645" t="s">
        <v>5261</v>
      </c>
      <c r="C645" t="s">
        <v>5262</v>
      </c>
      <c r="D645" t="s">
        <v>13153</v>
      </c>
      <c r="E645">
        <v>717</v>
      </c>
      <c r="F645" s="12" t="str">
        <f t="shared" si="40"/>
        <v>no</v>
      </c>
      <c r="G645">
        <v>761</v>
      </c>
      <c r="H645" t="str">
        <f t="shared" si="41"/>
        <v>501-1000</v>
      </c>
      <c r="I645" t="str">
        <f t="shared" si="42"/>
        <v>0-0.30</v>
      </c>
      <c r="J645">
        <v>0.06</v>
      </c>
      <c r="K645">
        <v>4</v>
      </c>
      <c r="L645">
        <f t="shared" si="43"/>
        <v>5478439</v>
      </c>
      <c r="M645" s="15">
        <v>7199</v>
      </c>
      <c r="N645" t="s">
        <v>5264</v>
      </c>
      <c r="O645" t="s">
        <v>5266</v>
      </c>
      <c r="P645" t="s">
        <v>5268</v>
      </c>
    </row>
    <row r="646" spans="1:16">
      <c r="A646" t="s">
        <v>3517</v>
      </c>
      <c r="B646" t="s">
        <v>3518</v>
      </c>
      <c r="C646" t="s">
        <v>3519</v>
      </c>
      <c r="D646" t="s">
        <v>13125</v>
      </c>
      <c r="E646">
        <v>99</v>
      </c>
      <c r="F646" s="12" t="str">
        <f t="shared" si="40"/>
        <v>yes</v>
      </c>
      <c r="G646">
        <v>999</v>
      </c>
      <c r="H646" t="str">
        <f t="shared" si="41"/>
        <v>501-1000</v>
      </c>
      <c r="I646" t="str">
        <f t="shared" si="42"/>
        <v>0.90+</v>
      </c>
      <c r="J646">
        <v>0.9</v>
      </c>
      <c r="K646">
        <v>4</v>
      </c>
      <c r="L646">
        <f t="shared" si="43"/>
        <v>1394604</v>
      </c>
      <c r="M646" s="15">
        <v>1396</v>
      </c>
      <c r="N646" t="s">
        <v>3521</v>
      </c>
      <c r="O646" t="s">
        <v>3523</v>
      </c>
      <c r="P646" t="s">
        <v>3525</v>
      </c>
    </row>
    <row r="647" spans="1:16">
      <c r="A647" t="s">
        <v>5273</v>
      </c>
      <c r="B647" t="s">
        <v>5274</v>
      </c>
      <c r="C647" t="s">
        <v>5275</v>
      </c>
      <c r="D647" t="s">
        <v>13154</v>
      </c>
      <c r="E647">
        <v>39</v>
      </c>
      <c r="F647" s="12" t="str">
        <f t="shared" si="40"/>
        <v>yes</v>
      </c>
      <c r="G647">
        <v>299</v>
      </c>
      <c r="H647" t="str">
        <f t="shared" si="41"/>
        <v>0-500</v>
      </c>
      <c r="I647" t="str">
        <f t="shared" si="42"/>
        <v>0.90+</v>
      </c>
      <c r="J647">
        <v>0.87</v>
      </c>
      <c r="K647">
        <v>3.5</v>
      </c>
      <c r="L647">
        <f t="shared" si="43"/>
        <v>4554667</v>
      </c>
      <c r="M647" s="15">
        <v>15233</v>
      </c>
      <c r="N647" t="s">
        <v>5277</v>
      </c>
      <c r="O647" t="s">
        <v>5279</v>
      </c>
      <c r="P647" t="s">
        <v>5281</v>
      </c>
    </row>
    <row r="648" spans="1:16">
      <c r="A648" t="s">
        <v>5284</v>
      </c>
      <c r="B648" t="s">
        <v>5285</v>
      </c>
      <c r="C648" t="s">
        <v>4834</v>
      </c>
      <c r="D648" t="s">
        <v>13136</v>
      </c>
      <c r="E648">
        <v>889</v>
      </c>
      <c r="F648" s="12" t="str">
        <f t="shared" si="40"/>
        <v>yes</v>
      </c>
      <c r="G648">
        <v>2500</v>
      </c>
      <c r="H648" t="str">
        <f t="shared" si="41"/>
        <v>1001-5000</v>
      </c>
      <c r="I648" t="str">
        <f t="shared" si="42"/>
        <v>0.90+</v>
      </c>
      <c r="J648">
        <v>0.64</v>
      </c>
      <c r="K648">
        <v>4.3</v>
      </c>
      <c r="L648">
        <f t="shared" si="43"/>
        <v>139367500</v>
      </c>
      <c r="M648" s="15">
        <v>55747</v>
      </c>
      <c r="N648" t="s">
        <v>5287</v>
      </c>
      <c r="O648" t="s">
        <v>5289</v>
      </c>
      <c r="P648" t="s">
        <v>5291</v>
      </c>
    </row>
    <row r="649" spans="1:16">
      <c r="A649" t="s">
        <v>5294</v>
      </c>
      <c r="B649" t="s">
        <v>5295</v>
      </c>
      <c r="C649" t="s">
        <v>3066</v>
      </c>
      <c r="D649" t="s">
        <v>13117</v>
      </c>
      <c r="E649">
        <v>1199</v>
      </c>
      <c r="F649" s="12" t="str">
        <f t="shared" si="40"/>
        <v>yes</v>
      </c>
      <c r="G649">
        <v>4999</v>
      </c>
      <c r="H649" t="str">
        <f t="shared" si="41"/>
        <v>1001-5000</v>
      </c>
      <c r="I649" t="str">
        <f t="shared" si="42"/>
        <v>0.90+</v>
      </c>
      <c r="J649">
        <v>0.76</v>
      </c>
      <c r="K649">
        <v>3.8</v>
      </c>
      <c r="L649">
        <f t="shared" si="43"/>
        <v>74790039</v>
      </c>
      <c r="M649" s="15">
        <v>14961</v>
      </c>
      <c r="N649" t="s">
        <v>5297</v>
      </c>
      <c r="O649" t="s">
        <v>5299</v>
      </c>
      <c r="P649" t="s">
        <v>5301</v>
      </c>
    </row>
    <row r="650" spans="1:16">
      <c r="A650" t="s">
        <v>5304</v>
      </c>
      <c r="B650" t="s">
        <v>5305</v>
      </c>
      <c r="C650" t="s">
        <v>4845</v>
      </c>
      <c r="D650" t="s">
        <v>13137</v>
      </c>
      <c r="E650">
        <v>569</v>
      </c>
      <c r="F650" s="12" t="str">
        <f t="shared" si="40"/>
        <v>yes</v>
      </c>
      <c r="G650">
        <v>1299</v>
      </c>
      <c r="H650" t="str">
        <f t="shared" si="41"/>
        <v>1001-5000</v>
      </c>
      <c r="I650" t="str">
        <f t="shared" si="42"/>
        <v>0.31-0.60</v>
      </c>
      <c r="J650">
        <v>0.56000000000000005</v>
      </c>
      <c r="K650">
        <v>4.4000000000000004</v>
      </c>
      <c r="L650">
        <f t="shared" si="43"/>
        <v>12048225</v>
      </c>
      <c r="M650" s="15">
        <v>9275</v>
      </c>
      <c r="N650" t="s">
        <v>5307</v>
      </c>
      <c r="O650" t="s">
        <v>5309</v>
      </c>
      <c r="P650" t="s">
        <v>5311</v>
      </c>
    </row>
    <row r="651" spans="1:16">
      <c r="A651" t="s">
        <v>5314</v>
      </c>
      <c r="B651" t="s">
        <v>5315</v>
      </c>
      <c r="C651" t="s">
        <v>3066</v>
      </c>
      <c r="D651" t="s">
        <v>13117</v>
      </c>
      <c r="E651">
        <v>1499</v>
      </c>
      <c r="F651" s="12" t="str">
        <f t="shared" si="40"/>
        <v>yes</v>
      </c>
      <c r="G651">
        <v>8999</v>
      </c>
      <c r="H651" t="str">
        <f t="shared" si="41"/>
        <v>5001-10001</v>
      </c>
      <c r="I651" t="str">
        <f t="shared" si="42"/>
        <v>0.90+</v>
      </c>
      <c r="J651">
        <v>0.83</v>
      </c>
      <c r="K651">
        <v>3.7</v>
      </c>
      <c r="L651">
        <f t="shared" si="43"/>
        <v>254887676</v>
      </c>
      <c r="M651" s="15">
        <v>28324</v>
      </c>
      <c r="N651" t="s">
        <v>5317</v>
      </c>
      <c r="O651" t="s">
        <v>5319</v>
      </c>
      <c r="P651" t="s">
        <v>5321</v>
      </c>
    </row>
    <row r="652" spans="1:16">
      <c r="A652" t="s">
        <v>5324</v>
      </c>
      <c r="B652" t="s">
        <v>5325</v>
      </c>
      <c r="C652" t="s">
        <v>5047</v>
      </c>
      <c r="D652" t="s">
        <v>13143</v>
      </c>
      <c r="E652">
        <v>149</v>
      </c>
      <c r="F652" s="12" t="str">
        <f t="shared" si="40"/>
        <v>no</v>
      </c>
      <c r="G652">
        <v>180</v>
      </c>
      <c r="H652" t="str">
        <f t="shared" si="41"/>
        <v>0-500</v>
      </c>
      <c r="I652" t="str">
        <f t="shared" si="42"/>
        <v>0-0.30</v>
      </c>
      <c r="J652">
        <v>0.17</v>
      </c>
      <c r="K652">
        <v>4.4000000000000004</v>
      </c>
      <c r="L652">
        <f t="shared" si="43"/>
        <v>115920</v>
      </c>
      <c r="M652" s="15">
        <v>644</v>
      </c>
      <c r="N652" t="s">
        <v>5327</v>
      </c>
      <c r="O652" t="s">
        <v>5329</v>
      </c>
      <c r="P652" t="s">
        <v>5331</v>
      </c>
    </row>
    <row r="653" spans="1:16">
      <c r="A653" t="s">
        <v>5334</v>
      </c>
      <c r="B653" t="s">
        <v>5335</v>
      </c>
      <c r="C653" t="s">
        <v>5336</v>
      </c>
      <c r="D653" t="s">
        <v>13155</v>
      </c>
      <c r="E653">
        <v>399</v>
      </c>
      <c r="F653" s="12" t="str">
        <f t="shared" si="40"/>
        <v>no</v>
      </c>
      <c r="G653">
        <v>549</v>
      </c>
      <c r="H653" t="str">
        <f t="shared" si="41"/>
        <v>501-1000</v>
      </c>
      <c r="I653" t="str">
        <f t="shared" si="42"/>
        <v>0-0.30</v>
      </c>
      <c r="J653">
        <v>0.27</v>
      </c>
      <c r="K653">
        <v>4.4000000000000004</v>
      </c>
      <c r="L653">
        <f t="shared" si="43"/>
        <v>9958311</v>
      </c>
      <c r="M653" s="15">
        <v>18139</v>
      </c>
      <c r="N653" t="s">
        <v>5338</v>
      </c>
      <c r="O653" t="s">
        <v>5340</v>
      </c>
      <c r="P653" t="s">
        <v>5342</v>
      </c>
    </row>
    <row r="654" spans="1:16">
      <c r="A654" t="s">
        <v>5345</v>
      </c>
      <c r="B654" t="s">
        <v>5346</v>
      </c>
      <c r="C654" t="s">
        <v>5347</v>
      </c>
      <c r="D654" t="s">
        <v>13156</v>
      </c>
      <c r="E654">
        <v>191</v>
      </c>
      <c r="F654" s="12" t="str">
        <f t="shared" si="40"/>
        <v>no</v>
      </c>
      <c r="G654">
        <v>225</v>
      </c>
      <c r="H654" t="str">
        <f t="shared" si="41"/>
        <v>0-500</v>
      </c>
      <c r="I654" t="str">
        <f t="shared" si="42"/>
        <v>0-0.30</v>
      </c>
      <c r="J654">
        <v>0.15</v>
      </c>
      <c r="K654">
        <v>4.4000000000000004</v>
      </c>
      <c r="L654">
        <f t="shared" si="43"/>
        <v>1620675</v>
      </c>
      <c r="M654" s="15">
        <v>7203</v>
      </c>
      <c r="N654" t="s">
        <v>5349</v>
      </c>
      <c r="O654" t="s">
        <v>5351</v>
      </c>
      <c r="P654" t="s">
        <v>5353</v>
      </c>
    </row>
    <row r="655" spans="1:16">
      <c r="A655" t="s">
        <v>5356</v>
      </c>
      <c r="B655" t="s">
        <v>5357</v>
      </c>
      <c r="C655" t="s">
        <v>5358</v>
      </c>
      <c r="D655" t="s">
        <v>13157</v>
      </c>
      <c r="E655">
        <v>129</v>
      </c>
      <c r="F655" s="12" t="str">
        <f t="shared" si="40"/>
        <v>yes</v>
      </c>
      <c r="G655">
        <v>999</v>
      </c>
      <c r="H655" t="str">
        <f t="shared" si="41"/>
        <v>501-1000</v>
      </c>
      <c r="I655" t="str">
        <f t="shared" si="42"/>
        <v>0.90+</v>
      </c>
      <c r="J655">
        <v>0.87</v>
      </c>
      <c r="K655">
        <v>4.2</v>
      </c>
      <c r="L655">
        <f t="shared" si="43"/>
        <v>490509</v>
      </c>
      <c r="M655" s="15">
        <v>491</v>
      </c>
      <c r="N655" t="s">
        <v>5360</v>
      </c>
      <c r="O655" t="s">
        <v>5362</v>
      </c>
      <c r="P655" t="s">
        <v>5364</v>
      </c>
    </row>
    <row r="656" spans="1:16">
      <c r="A656" t="s">
        <v>5367</v>
      </c>
      <c r="B656" t="s">
        <v>5368</v>
      </c>
      <c r="C656" t="s">
        <v>5369</v>
      </c>
      <c r="D656" t="s">
        <v>13158</v>
      </c>
      <c r="E656">
        <v>199</v>
      </c>
      <c r="F656" s="12" t="str">
        <f t="shared" si="40"/>
        <v>yes</v>
      </c>
      <c r="G656">
        <v>599</v>
      </c>
      <c r="H656" t="str">
        <f t="shared" si="41"/>
        <v>501-1000</v>
      </c>
      <c r="I656" t="str">
        <f t="shared" si="42"/>
        <v>0.90+</v>
      </c>
      <c r="J656">
        <v>0.67</v>
      </c>
      <c r="K656">
        <v>4.5</v>
      </c>
      <c r="L656">
        <f t="shared" si="43"/>
        <v>8127232</v>
      </c>
      <c r="M656" s="15">
        <v>13568</v>
      </c>
      <c r="N656" t="s">
        <v>5371</v>
      </c>
      <c r="O656" t="s">
        <v>5373</v>
      </c>
      <c r="P656" t="s">
        <v>5375</v>
      </c>
    </row>
    <row r="657" spans="1:16">
      <c r="A657" t="s">
        <v>5378</v>
      </c>
      <c r="B657" t="s">
        <v>5379</v>
      </c>
      <c r="C657" t="s">
        <v>3066</v>
      </c>
      <c r="D657" t="s">
        <v>13117</v>
      </c>
      <c r="E657">
        <v>999</v>
      </c>
      <c r="F657" s="12" t="str">
        <f t="shared" si="40"/>
        <v>yes</v>
      </c>
      <c r="G657">
        <v>4499</v>
      </c>
      <c r="H657" t="str">
        <f t="shared" si="41"/>
        <v>1001-5000</v>
      </c>
      <c r="I657" t="str">
        <f t="shared" si="42"/>
        <v>0.90+</v>
      </c>
      <c r="J657">
        <v>0.78</v>
      </c>
      <c r="K657">
        <v>3.8</v>
      </c>
      <c r="L657">
        <f t="shared" si="43"/>
        <v>15251610</v>
      </c>
      <c r="M657" s="15">
        <v>3390</v>
      </c>
      <c r="N657" t="s">
        <v>5381</v>
      </c>
      <c r="O657" t="s">
        <v>5383</v>
      </c>
      <c r="P657" t="s">
        <v>5385</v>
      </c>
    </row>
    <row r="658" spans="1:16">
      <c r="A658" t="s">
        <v>5388</v>
      </c>
      <c r="B658" t="s">
        <v>5389</v>
      </c>
      <c r="C658" t="s">
        <v>3066</v>
      </c>
      <c r="D658" t="s">
        <v>13117</v>
      </c>
      <c r="E658">
        <v>899</v>
      </c>
      <c r="F658" s="12" t="str">
        <f t="shared" si="40"/>
        <v>yes</v>
      </c>
      <c r="G658">
        <v>4499</v>
      </c>
      <c r="H658" t="str">
        <f t="shared" si="41"/>
        <v>1001-5000</v>
      </c>
      <c r="I658" t="str">
        <f t="shared" si="42"/>
        <v>0.90+</v>
      </c>
      <c r="J658">
        <v>0.8</v>
      </c>
      <c r="K658">
        <v>3.8</v>
      </c>
      <c r="L658">
        <f t="shared" si="43"/>
        <v>463630948</v>
      </c>
      <c r="M658" s="15">
        <v>103052</v>
      </c>
      <c r="N658" t="s">
        <v>5391</v>
      </c>
      <c r="O658" t="s">
        <v>5393</v>
      </c>
      <c r="P658" t="s">
        <v>13047</v>
      </c>
    </row>
    <row r="659" spans="1:16">
      <c r="A659" t="s">
        <v>3592</v>
      </c>
      <c r="B659" t="s">
        <v>3593</v>
      </c>
      <c r="C659" t="s">
        <v>2979</v>
      </c>
      <c r="D659" t="s">
        <v>13113</v>
      </c>
      <c r="E659">
        <v>1799</v>
      </c>
      <c r="F659" s="12" t="str">
        <f t="shared" si="40"/>
        <v>no</v>
      </c>
      <c r="G659">
        <v>2499</v>
      </c>
      <c r="H659" t="str">
        <f t="shared" si="41"/>
        <v>1001-5000</v>
      </c>
      <c r="I659" t="str">
        <f t="shared" si="42"/>
        <v>0-0.30</v>
      </c>
      <c r="J659">
        <v>0.28000000000000003</v>
      </c>
      <c r="K659">
        <v>4.0999999999999996</v>
      </c>
      <c r="L659">
        <f t="shared" si="43"/>
        <v>46676322</v>
      </c>
      <c r="M659" s="15">
        <v>18678</v>
      </c>
      <c r="N659" t="s">
        <v>3595</v>
      </c>
      <c r="O659" t="s">
        <v>3597</v>
      </c>
      <c r="P659" t="s">
        <v>13039</v>
      </c>
    </row>
    <row r="660" spans="1:16">
      <c r="A660" t="s">
        <v>76</v>
      </c>
      <c r="B660" t="s">
        <v>77</v>
      </c>
      <c r="C660" t="s">
        <v>18</v>
      </c>
      <c r="D660" t="s">
        <v>13093</v>
      </c>
      <c r="E660">
        <v>176.63</v>
      </c>
      <c r="F660" s="12" t="str">
        <f t="shared" si="40"/>
        <v>yes</v>
      </c>
      <c r="G660">
        <v>499</v>
      </c>
      <c r="H660" t="str">
        <f t="shared" si="41"/>
        <v>0-500</v>
      </c>
      <c r="I660" t="str">
        <f t="shared" si="42"/>
        <v>0.90+</v>
      </c>
      <c r="J660">
        <v>0.65</v>
      </c>
      <c r="K660">
        <v>4.0999999999999996</v>
      </c>
      <c r="L660">
        <f t="shared" si="43"/>
        <v>7579311</v>
      </c>
      <c r="M660" s="15">
        <v>15189</v>
      </c>
      <c r="N660" t="s">
        <v>79</v>
      </c>
      <c r="O660" t="s">
        <v>81</v>
      </c>
      <c r="P660" t="s">
        <v>83</v>
      </c>
    </row>
    <row r="661" spans="1:16">
      <c r="A661" t="s">
        <v>5400</v>
      </c>
      <c r="B661" t="s">
        <v>5401</v>
      </c>
      <c r="C661" t="s">
        <v>5213</v>
      </c>
      <c r="D661" t="s">
        <v>13150</v>
      </c>
      <c r="E661">
        <v>522</v>
      </c>
      <c r="F661" s="12" t="str">
        <f t="shared" si="40"/>
        <v>no</v>
      </c>
      <c r="G661">
        <v>550</v>
      </c>
      <c r="H661" t="str">
        <f t="shared" si="41"/>
        <v>501-1000</v>
      </c>
      <c r="I661" t="str">
        <f t="shared" si="42"/>
        <v>0-0.30</v>
      </c>
      <c r="J661">
        <v>0.05</v>
      </c>
      <c r="K661">
        <v>4.4000000000000004</v>
      </c>
      <c r="L661">
        <f t="shared" si="43"/>
        <v>6698450</v>
      </c>
      <c r="M661" s="15">
        <v>12179</v>
      </c>
      <c r="N661" t="s">
        <v>5403</v>
      </c>
      <c r="O661" t="s">
        <v>5405</v>
      </c>
      <c r="P661" t="s">
        <v>5407</v>
      </c>
    </row>
    <row r="662" spans="1:16">
      <c r="A662" t="s">
        <v>5410</v>
      </c>
      <c r="B662" t="s">
        <v>5411</v>
      </c>
      <c r="C662" t="s">
        <v>5412</v>
      </c>
      <c r="D662" t="s">
        <v>13159</v>
      </c>
      <c r="E662">
        <v>799</v>
      </c>
      <c r="F662" s="12" t="str">
        <f t="shared" si="40"/>
        <v>yes</v>
      </c>
      <c r="G662">
        <v>1999</v>
      </c>
      <c r="H662" t="str">
        <f t="shared" si="41"/>
        <v>1001-5000</v>
      </c>
      <c r="I662" t="str">
        <f t="shared" si="42"/>
        <v>0.31-0.60</v>
      </c>
      <c r="J662">
        <v>0.6</v>
      </c>
      <c r="K662">
        <v>3.8</v>
      </c>
      <c r="L662">
        <f t="shared" si="43"/>
        <v>25903042</v>
      </c>
      <c r="M662" s="15">
        <v>12958</v>
      </c>
      <c r="N662" t="s">
        <v>5414</v>
      </c>
      <c r="O662" t="s">
        <v>5416</v>
      </c>
      <c r="P662" t="s">
        <v>5418</v>
      </c>
    </row>
    <row r="663" spans="1:16">
      <c r="A663" t="s">
        <v>5421</v>
      </c>
      <c r="B663" t="s">
        <v>5422</v>
      </c>
      <c r="C663" t="s">
        <v>4845</v>
      </c>
      <c r="D663" t="s">
        <v>13137</v>
      </c>
      <c r="E663">
        <v>681</v>
      </c>
      <c r="F663" s="12" t="str">
        <f t="shared" si="40"/>
        <v>no</v>
      </c>
      <c r="G663">
        <v>1199</v>
      </c>
      <c r="H663" t="str">
        <f t="shared" si="41"/>
        <v>1001-5000</v>
      </c>
      <c r="I663" t="str">
        <f t="shared" si="42"/>
        <v>0.31-0.60</v>
      </c>
      <c r="J663">
        <v>0.43</v>
      </c>
      <c r="K663">
        <v>4.2</v>
      </c>
      <c r="L663">
        <f t="shared" si="43"/>
        <v>9901342</v>
      </c>
      <c r="M663" s="15">
        <v>8258</v>
      </c>
      <c r="N663" t="s">
        <v>5424</v>
      </c>
      <c r="O663" t="s">
        <v>5426</v>
      </c>
      <c r="P663" t="s">
        <v>13048</v>
      </c>
    </row>
    <row r="664" spans="1:16">
      <c r="A664" t="s">
        <v>5430</v>
      </c>
      <c r="B664" t="s">
        <v>5431</v>
      </c>
      <c r="C664" t="s">
        <v>5432</v>
      </c>
      <c r="D664" t="s">
        <v>5432</v>
      </c>
      <c r="E664">
        <v>1199</v>
      </c>
      <c r="F664" s="12" t="str">
        <f t="shared" si="40"/>
        <v>yes</v>
      </c>
      <c r="G664">
        <v>3490</v>
      </c>
      <c r="H664" t="str">
        <f t="shared" si="41"/>
        <v>1001-5000</v>
      </c>
      <c r="I664" t="str">
        <f t="shared" si="42"/>
        <v>0.90+</v>
      </c>
      <c r="J664">
        <v>0.66</v>
      </c>
      <c r="K664">
        <v>4.0999999999999996</v>
      </c>
      <c r="L664">
        <f t="shared" si="43"/>
        <v>40888840</v>
      </c>
      <c r="M664" s="15">
        <v>11716</v>
      </c>
      <c r="N664" t="s">
        <v>5434</v>
      </c>
      <c r="O664" t="s">
        <v>5436</v>
      </c>
      <c r="P664" t="s">
        <v>5438</v>
      </c>
    </row>
    <row r="665" spans="1:16">
      <c r="A665" t="s">
        <v>5441</v>
      </c>
      <c r="B665" t="s">
        <v>5442</v>
      </c>
      <c r="C665" t="s">
        <v>5443</v>
      </c>
      <c r="D665" t="s">
        <v>13160</v>
      </c>
      <c r="E665">
        <v>2499</v>
      </c>
      <c r="F665" s="12" t="str">
        <f t="shared" si="40"/>
        <v>no</v>
      </c>
      <c r="G665">
        <v>4999</v>
      </c>
      <c r="H665" t="str">
        <f t="shared" si="41"/>
        <v>1001-5000</v>
      </c>
      <c r="I665" t="str">
        <f t="shared" si="42"/>
        <v>0.31-0.60</v>
      </c>
      <c r="J665">
        <v>0.5</v>
      </c>
      <c r="K665">
        <v>4.4000000000000004</v>
      </c>
      <c r="L665">
        <f t="shared" si="43"/>
        <v>175084976</v>
      </c>
      <c r="M665" s="15">
        <v>35024</v>
      </c>
      <c r="N665" t="s">
        <v>5445</v>
      </c>
      <c r="O665" t="s">
        <v>5447</v>
      </c>
      <c r="P665" t="s">
        <v>5449</v>
      </c>
    </row>
    <row r="666" spans="1:16">
      <c r="A666" t="s">
        <v>5452</v>
      </c>
      <c r="B666" t="s">
        <v>5453</v>
      </c>
      <c r="C666" t="s">
        <v>5454</v>
      </c>
      <c r="D666" t="s">
        <v>13161</v>
      </c>
      <c r="E666">
        <v>1799</v>
      </c>
      <c r="F666" s="12" t="str">
        <f t="shared" si="40"/>
        <v>yes</v>
      </c>
      <c r="G666">
        <v>4999</v>
      </c>
      <c r="H666" t="str">
        <f t="shared" si="41"/>
        <v>1001-5000</v>
      </c>
      <c r="I666" t="str">
        <f t="shared" si="42"/>
        <v>0.90+</v>
      </c>
      <c r="J666">
        <v>0.64</v>
      </c>
      <c r="K666">
        <v>4.0999999999999996</v>
      </c>
      <c r="L666">
        <f t="shared" si="43"/>
        <v>275904808</v>
      </c>
      <c r="M666" s="15">
        <v>55192</v>
      </c>
      <c r="N666" t="s">
        <v>5456</v>
      </c>
      <c r="O666" t="s">
        <v>5458</v>
      </c>
      <c r="P666" t="s">
        <v>5460</v>
      </c>
    </row>
    <row r="667" spans="1:16">
      <c r="A667" t="s">
        <v>5463</v>
      </c>
      <c r="B667" t="s">
        <v>5464</v>
      </c>
      <c r="C667" t="s">
        <v>3066</v>
      </c>
      <c r="D667" t="s">
        <v>13117</v>
      </c>
      <c r="E667">
        <v>429</v>
      </c>
      <c r="F667" s="12" t="str">
        <f t="shared" si="40"/>
        <v>no</v>
      </c>
      <c r="G667">
        <v>599</v>
      </c>
      <c r="H667" t="str">
        <f t="shared" si="41"/>
        <v>501-1000</v>
      </c>
      <c r="I667" t="str">
        <f t="shared" si="42"/>
        <v>0-0.30</v>
      </c>
      <c r="J667">
        <v>0.28000000000000003</v>
      </c>
      <c r="K667">
        <v>4.0999999999999996</v>
      </c>
      <c r="L667">
        <f t="shared" si="43"/>
        <v>71560134</v>
      </c>
      <c r="M667" s="15">
        <v>119466</v>
      </c>
      <c r="N667" t="s">
        <v>5466</v>
      </c>
      <c r="O667" t="s">
        <v>5468</v>
      </c>
      <c r="P667" t="s">
        <v>13049</v>
      </c>
    </row>
    <row r="668" spans="1:16">
      <c r="A668" t="s">
        <v>5472</v>
      </c>
      <c r="B668" t="s">
        <v>5473</v>
      </c>
      <c r="C668" t="s">
        <v>4856</v>
      </c>
      <c r="D668" t="s">
        <v>13138</v>
      </c>
      <c r="E668">
        <v>100</v>
      </c>
      <c r="F668" s="12" t="str">
        <f t="shared" si="40"/>
        <v>yes</v>
      </c>
      <c r="G668">
        <v>499</v>
      </c>
      <c r="H668" t="str">
        <f t="shared" si="41"/>
        <v>0-500</v>
      </c>
      <c r="I668" t="str">
        <f t="shared" si="42"/>
        <v>0.90+</v>
      </c>
      <c r="J668">
        <v>0.8</v>
      </c>
      <c r="K668">
        <v>3.5</v>
      </c>
      <c r="L668">
        <f t="shared" si="43"/>
        <v>4809362</v>
      </c>
      <c r="M668" s="15">
        <v>9638</v>
      </c>
      <c r="N668" t="s">
        <v>5475</v>
      </c>
      <c r="O668" t="s">
        <v>5477</v>
      </c>
      <c r="P668" t="s">
        <v>5479</v>
      </c>
    </row>
    <row r="669" spans="1:16">
      <c r="A669" t="s">
        <v>5482</v>
      </c>
      <c r="B669" t="s">
        <v>5483</v>
      </c>
      <c r="C669" t="s">
        <v>5006</v>
      </c>
      <c r="D669" t="s">
        <v>13141</v>
      </c>
      <c r="E669">
        <v>329</v>
      </c>
      <c r="F669" s="12" t="str">
        <f t="shared" si="40"/>
        <v>no</v>
      </c>
      <c r="G669">
        <v>399</v>
      </c>
      <c r="H669" t="str">
        <f t="shared" si="41"/>
        <v>0-500</v>
      </c>
      <c r="I669" t="str">
        <f t="shared" si="42"/>
        <v>0-0.30</v>
      </c>
      <c r="J669">
        <v>0.18</v>
      </c>
      <c r="K669">
        <v>3.6</v>
      </c>
      <c r="L669">
        <f t="shared" si="43"/>
        <v>13460265</v>
      </c>
      <c r="M669" s="15">
        <v>33735</v>
      </c>
      <c r="N669" t="s">
        <v>5485</v>
      </c>
      <c r="O669" t="s">
        <v>5487</v>
      </c>
      <c r="P669" t="s">
        <v>5489</v>
      </c>
    </row>
    <row r="670" spans="1:16">
      <c r="A670" t="s">
        <v>86</v>
      </c>
      <c r="B670" t="s">
        <v>87</v>
      </c>
      <c r="C670" t="s">
        <v>18</v>
      </c>
      <c r="D670" t="s">
        <v>13093</v>
      </c>
      <c r="E670">
        <v>229</v>
      </c>
      <c r="F670" s="12" t="str">
        <f t="shared" si="40"/>
        <v>no</v>
      </c>
      <c r="G670">
        <v>299</v>
      </c>
      <c r="H670" t="str">
        <f t="shared" si="41"/>
        <v>0-500</v>
      </c>
      <c r="I670" t="str">
        <f t="shared" si="42"/>
        <v>0-0.30</v>
      </c>
      <c r="J670">
        <v>0.23</v>
      </c>
      <c r="K670">
        <v>4.3</v>
      </c>
      <c r="L670">
        <f t="shared" si="43"/>
        <v>9092889</v>
      </c>
      <c r="M670" s="15">
        <v>30411</v>
      </c>
      <c r="N670" t="s">
        <v>89</v>
      </c>
      <c r="O670" t="s">
        <v>91</v>
      </c>
      <c r="P670" t="s">
        <v>93</v>
      </c>
    </row>
    <row r="671" spans="1:16">
      <c r="A671" t="s">
        <v>5493</v>
      </c>
      <c r="B671" t="s">
        <v>5494</v>
      </c>
      <c r="C671" t="s">
        <v>4845</v>
      </c>
      <c r="D671" t="s">
        <v>13137</v>
      </c>
      <c r="E671">
        <v>139</v>
      </c>
      <c r="F671" s="12" t="str">
        <f t="shared" si="40"/>
        <v>yes</v>
      </c>
      <c r="G671">
        <v>299</v>
      </c>
      <c r="H671" t="str">
        <f t="shared" si="41"/>
        <v>0-500</v>
      </c>
      <c r="I671" t="str">
        <f t="shared" si="42"/>
        <v>0.31-0.60</v>
      </c>
      <c r="J671">
        <v>0.54</v>
      </c>
      <c r="K671">
        <v>3.8</v>
      </c>
      <c r="L671">
        <f t="shared" si="43"/>
        <v>910156</v>
      </c>
      <c r="M671" s="15">
        <v>3044</v>
      </c>
      <c r="N671" t="s">
        <v>5496</v>
      </c>
      <c r="O671" t="s">
        <v>5498</v>
      </c>
      <c r="P671" t="s">
        <v>5500</v>
      </c>
    </row>
    <row r="672" spans="1:16">
      <c r="A672" t="s">
        <v>5503</v>
      </c>
      <c r="B672" t="s">
        <v>5504</v>
      </c>
      <c r="C672" t="s">
        <v>4425</v>
      </c>
      <c r="D672" t="s">
        <v>13132</v>
      </c>
      <c r="E672">
        <v>1199</v>
      </c>
      <c r="F672" s="12" t="str">
        <f t="shared" si="40"/>
        <v>yes</v>
      </c>
      <c r="G672">
        <v>2499</v>
      </c>
      <c r="H672" t="str">
        <f t="shared" si="41"/>
        <v>1001-5000</v>
      </c>
      <c r="I672" t="str">
        <f t="shared" si="42"/>
        <v>0.31-0.60</v>
      </c>
      <c r="J672">
        <v>0.52</v>
      </c>
      <c r="K672">
        <v>4</v>
      </c>
      <c r="L672">
        <f t="shared" si="43"/>
        <v>83926416</v>
      </c>
      <c r="M672" s="15">
        <v>33584</v>
      </c>
      <c r="N672" t="s">
        <v>5506</v>
      </c>
      <c r="O672" t="s">
        <v>5508</v>
      </c>
      <c r="P672" t="s">
        <v>5510</v>
      </c>
    </row>
    <row r="673" spans="1:16">
      <c r="A673" t="s">
        <v>5513</v>
      </c>
      <c r="B673" t="s">
        <v>5514</v>
      </c>
      <c r="C673" t="s">
        <v>5515</v>
      </c>
      <c r="D673" t="s">
        <v>13162</v>
      </c>
      <c r="E673">
        <v>1049</v>
      </c>
      <c r="F673" s="12" t="str">
        <f t="shared" si="40"/>
        <v>yes</v>
      </c>
      <c r="G673">
        <v>2299</v>
      </c>
      <c r="H673" t="str">
        <f t="shared" si="41"/>
        <v>1001-5000</v>
      </c>
      <c r="I673" t="str">
        <f t="shared" si="42"/>
        <v>0.31-0.60</v>
      </c>
      <c r="J673">
        <v>0.54</v>
      </c>
      <c r="K673">
        <v>3.9</v>
      </c>
      <c r="L673">
        <f t="shared" si="43"/>
        <v>4089921</v>
      </c>
      <c r="M673" s="15">
        <v>1779</v>
      </c>
      <c r="N673" t="s">
        <v>5517</v>
      </c>
      <c r="O673" t="s">
        <v>5519</v>
      </c>
      <c r="P673" t="s">
        <v>5521</v>
      </c>
    </row>
    <row r="674" spans="1:16">
      <c r="A674" t="s">
        <v>3636</v>
      </c>
      <c r="B674" t="s">
        <v>3637</v>
      </c>
      <c r="C674" t="s">
        <v>3638</v>
      </c>
      <c r="D674" t="s">
        <v>13126</v>
      </c>
      <c r="E674">
        <v>119</v>
      </c>
      <c r="F674" s="12" t="str">
        <f t="shared" si="40"/>
        <v>yes</v>
      </c>
      <c r="G674">
        <v>299</v>
      </c>
      <c r="H674" t="str">
        <f t="shared" si="41"/>
        <v>0-500</v>
      </c>
      <c r="I674" t="str">
        <f t="shared" si="42"/>
        <v>0.31-0.60</v>
      </c>
      <c r="J674">
        <v>0.6</v>
      </c>
      <c r="K674">
        <v>4.0999999999999996</v>
      </c>
      <c r="L674">
        <f t="shared" si="43"/>
        <v>1793701</v>
      </c>
      <c r="M674" s="15">
        <v>5999</v>
      </c>
      <c r="N674" t="s">
        <v>3640</v>
      </c>
      <c r="O674" t="s">
        <v>3642</v>
      </c>
      <c r="P674" t="s">
        <v>5524</v>
      </c>
    </row>
    <row r="675" spans="1:16">
      <c r="A675" t="s">
        <v>112</v>
      </c>
      <c r="B675" t="s">
        <v>113</v>
      </c>
      <c r="C675" t="s">
        <v>18</v>
      </c>
      <c r="D675" t="s">
        <v>13093</v>
      </c>
      <c r="E675">
        <v>154</v>
      </c>
      <c r="F675" s="12" t="str">
        <f t="shared" si="40"/>
        <v>yes</v>
      </c>
      <c r="G675">
        <v>339</v>
      </c>
      <c r="H675" t="str">
        <f t="shared" si="41"/>
        <v>0-500</v>
      </c>
      <c r="I675" t="str">
        <f t="shared" si="42"/>
        <v>0.31-0.60</v>
      </c>
      <c r="J675">
        <v>0.55000000000000004</v>
      </c>
      <c r="K675">
        <v>4.3</v>
      </c>
      <c r="L675">
        <f t="shared" si="43"/>
        <v>4539549</v>
      </c>
      <c r="M675" s="15">
        <v>13391</v>
      </c>
      <c r="N675" t="s">
        <v>115</v>
      </c>
      <c r="O675" t="s">
        <v>117</v>
      </c>
      <c r="P675" t="s">
        <v>119</v>
      </c>
    </row>
    <row r="676" spans="1:16">
      <c r="A676" t="s">
        <v>5529</v>
      </c>
      <c r="B676" t="s">
        <v>5530</v>
      </c>
      <c r="C676" t="s">
        <v>5531</v>
      </c>
      <c r="D676" t="s">
        <v>5531</v>
      </c>
      <c r="E676">
        <v>225</v>
      </c>
      <c r="F676" s="12" t="str">
        <f t="shared" si="40"/>
        <v>no</v>
      </c>
      <c r="G676">
        <v>250</v>
      </c>
      <c r="H676" t="str">
        <f t="shared" si="41"/>
        <v>0-500</v>
      </c>
      <c r="I676" t="str">
        <f t="shared" si="42"/>
        <v>0-0.30</v>
      </c>
      <c r="J676">
        <v>0.1</v>
      </c>
      <c r="K676">
        <v>4.4000000000000004</v>
      </c>
      <c r="L676">
        <f t="shared" si="43"/>
        <v>6639000</v>
      </c>
      <c r="M676" s="15">
        <v>26556</v>
      </c>
      <c r="N676" t="s">
        <v>5533</v>
      </c>
      <c r="O676" t="s">
        <v>5535</v>
      </c>
      <c r="P676" t="s">
        <v>5537</v>
      </c>
    </row>
    <row r="677" spans="1:16">
      <c r="A677" t="s">
        <v>5540</v>
      </c>
      <c r="B677" t="s">
        <v>5541</v>
      </c>
      <c r="C677" t="s">
        <v>4876</v>
      </c>
      <c r="D677" t="s">
        <v>13139</v>
      </c>
      <c r="E677">
        <v>656</v>
      </c>
      <c r="F677" s="12" t="str">
        <f t="shared" si="40"/>
        <v>yes</v>
      </c>
      <c r="G677">
        <v>1499</v>
      </c>
      <c r="H677" t="str">
        <f t="shared" si="41"/>
        <v>1001-5000</v>
      </c>
      <c r="I677" t="str">
        <f t="shared" si="42"/>
        <v>0.31-0.60</v>
      </c>
      <c r="J677">
        <v>0.56000000000000005</v>
      </c>
      <c r="K677">
        <v>4.3</v>
      </c>
      <c r="L677">
        <f t="shared" si="43"/>
        <v>38828597</v>
      </c>
      <c r="M677" s="15">
        <v>25903</v>
      </c>
      <c r="N677" t="s">
        <v>5543</v>
      </c>
      <c r="O677" t="s">
        <v>5545</v>
      </c>
      <c r="P677" t="s">
        <v>5547</v>
      </c>
    </row>
    <row r="678" spans="1:16">
      <c r="A678" t="s">
        <v>5550</v>
      </c>
      <c r="B678" t="s">
        <v>5551</v>
      </c>
      <c r="C678" t="s">
        <v>4834</v>
      </c>
      <c r="D678" t="s">
        <v>13136</v>
      </c>
      <c r="E678">
        <v>1109</v>
      </c>
      <c r="F678" s="12" t="str">
        <f t="shared" si="40"/>
        <v>yes</v>
      </c>
      <c r="G678">
        <v>2800</v>
      </c>
      <c r="H678" t="str">
        <f t="shared" si="41"/>
        <v>1001-5000</v>
      </c>
      <c r="I678" t="str">
        <f t="shared" si="42"/>
        <v>0.31-0.60</v>
      </c>
      <c r="J678">
        <v>0.6</v>
      </c>
      <c r="K678">
        <v>4.3</v>
      </c>
      <c r="L678">
        <f t="shared" si="43"/>
        <v>149699200</v>
      </c>
      <c r="M678" s="15">
        <v>53464</v>
      </c>
      <c r="N678" t="s">
        <v>5553</v>
      </c>
      <c r="O678" t="s">
        <v>5555</v>
      </c>
      <c r="P678" t="s">
        <v>13050</v>
      </c>
    </row>
    <row r="679" spans="1:16">
      <c r="A679" t="s">
        <v>3607</v>
      </c>
      <c r="B679" t="s">
        <v>3608</v>
      </c>
      <c r="C679" t="s">
        <v>2948</v>
      </c>
      <c r="D679" t="s">
        <v>13112</v>
      </c>
      <c r="E679">
        <v>2999</v>
      </c>
      <c r="F679" s="12" t="str">
        <f t="shared" si="40"/>
        <v>yes</v>
      </c>
      <c r="G679">
        <v>7990</v>
      </c>
      <c r="H679" t="str">
        <f t="shared" si="41"/>
        <v>5001-10001</v>
      </c>
      <c r="I679" t="str">
        <f t="shared" si="42"/>
        <v>0.90+</v>
      </c>
      <c r="J679">
        <v>0.62</v>
      </c>
      <c r="K679">
        <v>4.0999999999999996</v>
      </c>
      <c r="L679">
        <f t="shared" si="43"/>
        <v>387099520</v>
      </c>
      <c r="M679" s="15">
        <v>48448</v>
      </c>
      <c r="N679" t="s">
        <v>3609</v>
      </c>
      <c r="O679" t="s">
        <v>3611</v>
      </c>
      <c r="P679" t="s">
        <v>3613</v>
      </c>
    </row>
    <row r="680" spans="1:16">
      <c r="A680" t="s">
        <v>5561</v>
      </c>
      <c r="B680" t="s">
        <v>5562</v>
      </c>
      <c r="C680" t="s">
        <v>5358</v>
      </c>
      <c r="D680" t="s">
        <v>13157</v>
      </c>
      <c r="E680">
        <v>169</v>
      </c>
      <c r="F680" s="12" t="str">
        <f t="shared" si="40"/>
        <v>no</v>
      </c>
      <c r="G680">
        <v>299</v>
      </c>
      <c r="H680" t="str">
        <f t="shared" si="41"/>
        <v>0-500</v>
      </c>
      <c r="I680" t="str">
        <f t="shared" si="42"/>
        <v>0.31-0.60</v>
      </c>
      <c r="J680">
        <v>0.43</v>
      </c>
      <c r="K680">
        <v>4.4000000000000004</v>
      </c>
      <c r="L680">
        <f t="shared" si="43"/>
        <v>1547624</v>
      </c>
      <c r="M680" s="15">
        <v>5176</v>
      </c>
      <c r="N680" t="s">
        <v>5564</v>
      </c>
      <c r="O680" t="s">
        <v>5566</v>
      </c>
      <c r="P680" t="s">
        <v>5568</v>
      </c>
    </row>
    <row r="681" spans="1:16">
      <c r="A681" t="s">
        <v>5571</v>
      </c>
      <c r="B681" t="s">
        <v>5572</v>
      </c>
      <c r="C681" t="s">
        <v>5262</v>
      </c>
      <c r="D681" t="s">
        <v>13153</v>
      </c>
      <c r="E681">
        <v>309</v>
      </c>
      <c r="F681" s="12" t="str">
        <f t="shared" si="40"/>
        <v>no</v>
      </c>
      <c r="G681">
        <v>404</v>
      </c>
      <c r="H681" t="str">
        <f t="shared" si="41"/>
        <v>0-500</v>
      </c>
      <c r="I681" t="str">
        <f t="shared" si="42"/>
        <v>0-0.30</v>
      </c>
      <c r="J681">
        <v>0.24</v>
      </c>
      <c r="K681">
        <v>4.4000000000000004</v>
      </c>
      <c r="L681">
        <f t="shared" si="43"/>
        <v>3480056</v>
      </c>
      <c r="M681" s="15">
        <v>8614</v>
      </c>
      <c r="N681" t="s">
        <v>5574</v>
      </c>
      <c r="O681" t="s">
        <v>5576</v>
      </c>
      <c r="P681" t="s">
        <v>5578</v>
      </c>
    </row>
    <row r="682" spans="1:16">
      <c r="A682" t="s">
        <v>5581</v>
      </c>
      <c r="B682" t="s">
        <v>5582</v>
      </c>
      <c r="C682" t="s">
        <v>4425</v>
      </c>
      <c r="D682" t="s">
        <v>13132</v>
      </c>
      <c r="E682">
        <v>599</v>
      </c>
      <c r="F682" s="12" t="str">
        <f t="shared" si="40"/>
        <v>yes</v>
      </c>
      <c r="G682">
        <v>1399</v>
      </c>
      <c r="H682" t="str">
        <f t="shared" si="41"/>
        <v>1001-5000</v>
      </c>
      <c r="I682" t="str">
        <f t="shared" si="42"/>
        <v>0.31-0.60</v>
      </c>
      <c r="J682">
        <v>0.56999999999999995</v>
      </c>
      <c r="K682">
        <v>3.8</v>
      </c>
      <c r="L682">
        <f t="shared" si="43"/>
        <v>83976374</v>
      </c>
      <c r="M682" s="15">
        <v>60026</v>
      </c>
      <c r="N682" t="s">
        <v>5584</v>
      </c>
      <c r="O682" t="s">
        <v>5586</v>
      </c>
      <c r="P682" t="s">
        <v>5588</v>
      </c>
    </row>
    <row r="683" spans="1:16">
      <c r="A683" t="s">
        <v>5591</v>
      </c>
      <c r="B683" t="s">
        <v>13051</v>
      </c>
      <c r="C683" t="s">
        <v>5006</v>
      </c>
      <c r="D683" t="s">
        <v>13141</v>
      </c>
      <c r="E683">
        <v>299</v>
      </c>
      <c r="F683" s="12" t="str">
        <f t="shared" si="40"/>
        <v>no</v>
      </c>
      <c r="G683">
        <v>599</v>
      </c>
      <c r="H683" t="str">
        <f t="shared" si="41"/>
        <v>501-1000</v>
      </c>
      <c r="I683" t="str">
        <f t="shared" si="42"/>
        <v>0.31-0.60</v>
      </c>
      <c r="J683">
        <v>0.5</v>
      </c>
      <c r="K683">
        <v>3.8</v>
      </c>
      <c r="L683">
        <f t="shared" si="43"/>
        <v>1836534</v>
      </c>
      <c r="M683" s="15">
        <v>3066</v>
      </c>
      <c r="N683" t="s">
        <v>5593</v>
      </c>
      <c r="O683" t="s">
        <v>5595</v>
      </c>
      <c r="P683" t="s">
        <v>5597</v>
      </c>
    </row>
    <row r="684" spans="1:16">
      <c r="A684" t="s">
        <v>5600</v>
      </c>
      <c r="B684" t="s">
        <v>5601</v>
      </c>
      <c r="C684" t="s">
        <v>4876</v>
      </c>
      <c r="D684" t="s">
        <v>13139</v>
      </c>
      <c r="E684">
        <v>449</v>
      </c>
      <c r="F684" s="12" t="str">
        <f t="shared" si="40"/>
        <v>yes</v>
      </c>
      <c r="G684">
        <v>999</v>
      </c>
      <c r="H684" t="str">
        <f t="shared" si="41"/>
        <v>501-1000</v>
      </c>
      <c r="I684" t="str">
        <f t="shared" si="42"/>
        <v>0.31-0.60</v>
      </c>
      <c r="J684">
        <v>0.55000000000000004</v>
      </c>
      <c r="K684">
        <v>4</v>
      </c>
      <c r="L684">
        <f t="shared" si="43"/>
        <v>2099898</v>
      </c>
      <c r="M684" s="15">
        <v>2102</v>
      </c>
      <c r="N684" t="s">
        <v>5603</v>
      </c>
      <c r="O684" t="s">
        <v>5605</v>
      </c>
      <c r="P684" t="s">
        <v>5607</v>
      </c>
    </row>
    <row r="685" spans="1:16">
      <c r="A685" t="s">
        <v>5610</v>
      </c>
      <c r="B685" t="s">
        <v>5611</v>
      </c>
      <c r="C685" t="s">
        <v>4845</v>
      </c>
      <c r="D685" t="s">
        <v>13137</v>
      </c>
      <c r="E685">
        <v>799</v>
      </c>
      <c r="F685" s="12" t="str">
        <f t="shared" si="40"/>
        <v>no</v>
      </c>
      <c r="G685">
        <v>1295</v>
      </c>
      <c r="H685" t="str">
        <f t="shared" si="41"/>
        <v>1001-5000</v>
      </c>
      <c r="I685" t="str">
        <f t="shared" si="42"/>
        <v>0.31-0.60</v>
      </c>
      <c r="J685">
        <v>0.38</v>
      </c>
      <c r="K685">
        <v>4.4000000000000004</v>
      </c>
      <c r="L685">
        <f t="shared" si="43"/>
        <v>45133340</v>
      </c>
      <c r="M685" s="15">
        <v>34852</v>
      </c>
      <c r="N685" t="s">
        <v>5613</v>
      </c>
      <c r="O685" t="s">
        <v>5615</v>
      </c>
      <c r="P685" t="s">
        <v>5617</v>
      </c>
    </row>
    <row r="686" spans="1:16">
      <c r="A686" t="s">
        <v>127</v>
      </c>
      <c r="B686" t="s">
        <v>128</v>
      </c>
      <c r="C686" t="s">
        <v>129</v>
      </c>
      <c r="D686" t="s">
        <v>13095</v>
      </c>
      <c r="E686">
        <v>219</v>
      </c>
      <c r="F686" s="12" t="str">
        <f t="shared" si="40"/>
        <v>yes</v>
      </c>
      <c r="G686">
        <v>700</v>
      </c>
      <c r="H686" t="str">
        <f t="shared" si="41"/>
        <v>501-1000</v>
      </c>
      <c r="I686" t="str">
        <f t="shared" si="42"/>
        <v>0.90+</v>
      </c>
      <c r="J686">
        <v>0.69</v>
      </c>
      <c r="K686">
        <v>4.4000000000000004</v>
      </c>
      <c r="L686">
        <f t="shared" si="43"/>
        <v>298880400</v>
      </c>
      <c r="M686" s="15">
        <v>426972</v>
      </c>
      <c r="N686" t="s">
        <v>131</v>
      </c>
      <c r="O686" t="s">
        <v>133</v>
      </c>
      <c r="P686" t="s">
        <v>135</v>
      </c>
    </row>
    <row r="687" spans="1:16">
      <c r="A687" t="s">
        <v>5621</v>
      </c>
      <c r="B687" t="s">
        <v>5622</v>
      </c>
      <c r="C687" t="s">
        <v>5623</v>
      </c>
      <c r="D687" t="s">
        <v>13163</v>
      </c>
      <c r="E687">
        <v>157</v>
      </c>
      <c r="F687" s="12" t="str">
        <f t="shared" si="40"/>
        <v>no</v>
      </c>
      <c r="G687">
        <v>160</v>
      </c>
      <c r="H687" t="str">
        <f t="shared" si="41"/>
        <v>0-500</v>
      </c>
      <c r="I687" t="str">
        <f t="shared" si="42"/>
        <v>0-0.30</v>
      </c>
      <c r="J687">
        <v>0.02</v>
      </c>
      <c r="K687">
        <v>4.5</v>
      </c>
      <c r="L687">
        <f t="shared" si="43"/>
        <v>1378880</v>
      </c>
      <c r="M687" s="15">
        <v>8618</v>
      </c>
      <c r="N687" t="s">
        <v>5625</v>
      </c>
      <c r="O687" t="s">
        <v>5627</v>
      </c>
      <c r="P687" t="s">
        <v>5629</v>
      </c>
    </row>
    <row r="688" spans="1:16">
      <c r="A688" t="s">
        <v>3693</v>
      </c>
      <c r="B688" t="s">
        <v>3694</v>
      </c>
      <c r="C688" t="s">
        <v>3024</v>
      </c>
      <c r="D688" t="s">
        <v>13115</v>
      </c>
      <c r="E688">
        <v>369</v>
      </c>
      <c r="F688" s="12" t="str">
        <f t="shared" si="40"/>
        <v>yes</v>
      </c>
      <c r="G688">
        <v>1600</v>
      </c>
      <c r="H688" t="str">
        <f t="shared" si="41"/>
        <v>1001-5000</v>
      </c>
      <c r="I688" t="str">
        <f t="shared" si="42"/>
        <v>0.90+</v>
      </c>
      <c r="J688">
        <v>0.77</v>
      </c>
      <c r="K688">
        <v>4</v>
      </c>
      <c r="L688">
        <f t="shared" si="43"/>
        <v>52200000</v>
      </c>
      <c r="M688" s="15">
        <v>32625</v>
      </c>
      <c r="N688" t="s">
        <v>3696</v>
      </c>
      <c r="O688" t="s">
        <v>3698</v>
      </c>
      <c r="P688" t="s">
        <v>3700</v>
      </c>
    </row>
    <row r="689" spans="1:16">
      <c r="A689" t="s">
        <v>5635</v>
      </c>
      <c r="B689" t="s">
        <v>5636</v>
      </c>
      <c r="C689" t="s">
        <v>4845</v>
      </c>
      <c r="D689" t="s">
        <v>13137</v>
      </c>
      <c r="E689">
        <v>599</v>
      </c>
      <c r="F689" s="12" t="str">
        <f t="shared" si="40"/>
        <v>no</v>
      </c>
      <c r="G689">
        <v>899</v>
      </c>
      <c r="H689" t="str">
        <f t="shared" si="41"/>
        <v>501-1000</v>
      </c>
      <c r="I689" t="str">
        <f t="shared" si="42"/>
        <v>0.31-0.60</v>
      </c>
      <c r="J689">
        <v>0.33</v>
      </c>
      <c r="K689">
        <v>4</v>
      </c>
      <c r="L689">
        <f t="shared" si="43"/>
        <v>3612182</v>
      </c>
      <c r="M689" s="15">
        <v>4018</v>
      </c>
      <c r="N689" t="s">
        <v>5638</v>
      </c>
      <c r="O689" t="s">
        <v>5640</v>
      </c>
      <c r="P689" t="s">
        <v>5642</v>
      </c>
    </row>
    <row r="690" spans="1:16">
      <c r="A690" t="s">
        <v>5645</v>
      </c>
      <c r="B690" t="s">
        <v>5646</v>
      </c>
      <c r="C690" t="s">
        <v>5647</v>
      </c>
      <c r="D690" t="s">
        <v>13164</v>
      </c>
      <c r="E690">
        <v>479</v>
      </c>
      <c r="F690" s="12" t="str">
        <f t="shared" si="40"/>
        <v>no</v>
      </c>
      <c r="G690">
        <v>599</v>
      </c>
      <c r="H690" t="str">
        <f t="shared" si="41"/>
        <v>501-1000</v>
      </c>
      <c r="I690" t="str">
        <f t="shared" si="42"/>
        <v>0-0.30</v>
      </c>
      <c r="J690">
        <v>0.2</v>
      </c>
      <c r="K690">
        <v>4.3</v>
      </c>
      <c r="L690">
        <f t="shared" si="43"/>
        <v>7000513</v>
      </c>
      <c r="M690" s="15">
        <v>11687</v>
      </c>
      <c r="N690" t="s">
        <v>5649</v>
      </c>
      <c r="O690" t="s">
        <v>5651</v>
      </c>
      <c r="P690" t="s">
        <v>5653</v>
      </c>
    </row>
    <row r="691" spans="1:16">
      <c r="A691" t="s">
        <v>138</v>
      </c>
      <c r="B691" t="s">
        <v>139</v>
      </c>
      <c r="C691" t="s">
        <v>18</v>
      </c>
      <c r="D691" t="s">
        <v>13093</v>
      </c>
      <c r="E691">
        <v>350</v>
      </c>
      <c r="F691" s="12" t="str">
        <f t="shared" si="40"/>
        <v>yes</v>
      </c>
      <c r="G691">
        <v>899</v>
      </c>
      <c r="H691" t="str">
        <f t="shared" si="41"/>
        <v>501-1000</v>
      </c>
      <c r="I691" t="str">
        <f t="shared" si="42"/>
        <v>0.90+</v>
      </c>
      <c r="J691">
        <v>0.61</v>
      </c>
      <c r="K691">
        <v>4.2</v>
      </c>
      <c r="L691">
        <f t="shared" si="43"/>
        <v>2033538</v>
      </c>
      <c r="M691" s="15">
        <v>2262</v>
      </c>
      <c r="N691" t="s">
        <v>141</v>
      </c>
      <c r="O691" t="s">
        <v>143</v>
      </c>
      <c r="P691" t="s">
        <v>145</v>
      </c>
    </row>
    <row r="692" spans="1:16">
      <c r="A692" t="s">
        <v>5657</v>
      </c>
      <c r="B692" t="s">
        <v>5658</v>
      </c>
      <c r="C692" t="s">
        <v>3066</v>
      </c>
      <c r="D692" t="s">
        <v>13117</v>
      </c>
      <c r="E692">
        <v>1598</v>
      </c>
      <c r="F692" s="12" t="str">
        <f t="shared" si="40"/>
        <v>no</v>
      </c>
      <c r="G692">
        <v>2990</v>
      </c>
      <c r="H692" t="str">
        <f t="shared" si="41"/>
        <v>1001-5000</v>
      </c>
      <c r="I692" t="str">
        <f t="shared" si="42"/>
        <v>0.31-0.60</v>
      </c>
      <c r="J692">
        <v>0.47</v>
      </c>
      <c r="K692">
        <v>3.8</v>
      </c>
      <c r="L692">
        <f t="shared" si="43"/>
        <v>32934850</v>
      </c>
      <c r="M692" s="15">
        <v>11015</v>
      </c>
      <c r="N692" t="s">
        <v>5660</v>
      </c>
      <c r="O692" t="s">
        <v>5662</v>
      </c>
      <c r="P692" t="s">
        <v>5664</v>
      </c>
    </row>
    <row r="693" spans="1:16">
      <c r="A693" t="s">
        <v>5667</v>
      </c>
      <c r="B693" t="s">
        <v>5668</v>
      </c>
      <c r="C693" t="s">
        <v>5669</v>
      </c>
      <c r="D693" t="s">
        <v>13165</v>
      </c>
      <c r="E693">
        <v>599</v>
      </c>
      <c r="F693" s="12" t="str">
        <f t="shared" si="40"/>
        <v>no</v>
      </c>
      <c r="G693">
        <v>899</v>
      </c>
      <c r="H693" t="str">
        <f t="shared" si="41"/>
        <v>501-1000</v>
      </c>
      <c r="I693" t="str">
        <f t="shared" si="42"/>
        <v>0.31-0.60</v>
      </c>
      <c r="J693">
        <v>0.33</v>
      </c>
      <c r="K693">
        <v>4.3</v>
      </c>
      <c r="L693">
        <f t="shared" si="43"/>
        <v>85509284</v>
      </c>
      <c r="M693" s="15">
        <v>95116</v>
      </c>
      <c r="N693" t="s">
        <v>5671</v>
      </c>
      <c r="O693" t="s">
        <v>5673</v>
      </c>
      <c r="P693" t="s">
        <v>5675</v>
      </c>
    </row>
    <row r="694" spans="1:16">
      <c r="A694" t="s">
        <v>148</v>
      </c>
      <c r="B694" t="s">
        <v>149</v>
      </c>
      <c r="C694" t="s">
        <v>18</v>
      </c>
      <c r="D694" t="s">
        <v>13093</v>
      </c>
      <c r="E694">
        <v>159</v>
      </c>
      <c r="F694" s="12" t="str">
        <f t="shared" si="40"/>
        <v>yes</v>
      </c>
      <c r="G694">
        <v>399</v>
      </c>
      <c r="H694" t="str">
        <f t="shared" si="41"/>
        <v>0-500</v>
      </c>
      <c r="I694" t="str">
        <f t="shared" si="42"/>
        <v>0.31-0.60</v>
      </c>
      <c r="J694">
        <v>0.6</v>
      </c>
      <c r="K694">
        <v>4.0999999999999996</v>
      </c>
      <c r="L694">
        <f t="shared" si="43"/>
        <v>1902432</v>
      </c>
      <c r="M694" s="15">
        <v>4768</v>
      </c>
      <c r="N694" t="s">
        <v>150</v>
      </c>
      <c r="O694" t="s">
        <v>152</v>
      </c>
      <c r="P694" t="s">
        <v>154</v>
      </c>
    </row>
    <row r="695" spans="1:16">
      <c r="A695" t="s">
        <v>5679</v>
      </c>
      <c r="B695" t="s">
        <v>5680</v>
      </c>
      <c r="C695" t="s">
        <v>4834</v>
      </c>
      <c r="D695" t="s">
        <v>13136</v>
      </c>
      <c r="E695">
        <v>1299</v>
      </c>
      <c r="F695" s="12" t="str">
        <f t="shared" si="40"/>
        <v>yes</v>
      </c>
      <c r="G695">
        <v>3000</v>
      </c>
      <c r="H695" t="str">
        <f t="shared" si="41"/>
        <v>1001-5000</v>
      </c>
      <c r="I695" t="str">
        <f t="shared" si="42"/>
        <v>0.31-0.60</v>
      </c>
      <c r="J695">
        <v>0.56999999999999995</v>
      </c>
      <c r="K695">
        <v>4.3</v>
      </c>
      <c r="L695">
        <f t="shared" si="43"/>
        <v>69066000</v>
      </c>
      <c r="M695" s="15">
        <v>23022</v>
      </c>
      <c r="N695" t="s">
        <v>5682</v>
      </c>
      <c r="O695" t="s">
        <v>5684</v>
      </c>
      <c r="P695" t="s">
        <v>5686</v>
      </c>
    </row>
    <row r="696" spans="1:16">
      <c r="A696" t="s">
        <v>3786</v>
      </c>
      <c r="B696" t="s">
        <v>3787</v>
      </c>
      <c r="C696" t="s">
        <v>2948</v>
      </c>
      <c r="D696" t="s">
        <v>13112</v>
      </c>
      <c r="E696">
        <v>1599</v>
      </c>
      <c r="F696" s="12" t="str">
        <f t="shared" si="40"/>
        <v>yes</v>
      </c>
      <c r="G696">
        <v>4999</v>
      </c>
      <c r="H696" t="str">
        <f t="shared" si="41"/>
        <v>1001-5000</v>
      </c>
      <c r="I696" t="str">
        <f t="shared" si="42"/>
        <v>0.90+</v>
      </c>
      <c r="J696">
        <v>0.68</v>
      </c>
      <c r="K696">
        <v>4</v>
      </c>
      <c r="L696">
        <f t="shared" si="43"/>
        <v>339687049</v>
      </c>
      <c r="M696" s="15">
        <v>67951</v>
      </c>
      <c r="N696" t="s">
        <v>5689</v>
      </c>
      <c r="O696" t="s">
        <v>5691</v>
      </c>
      <c r="P696" t="s">
        <v>5693</v>
      </c>
    </row>
    <row r="697" spans="1:16">
      <c r="A697" t="s">
        <v>5696</v>
      </c>
      <c r="B697" t="s">
        <v>5697</v>
      </c>
      <c r="C697" t="s">
        <v>5698</v>
      </c>
      <c r="D697" t="s">
        <v>13166</v>
      </c>
      <c r="E697">
        <v>294</v>
      </c>
      <c r="F697" s="12" t="str">
        <f t="shared" si="40"/>
        <v>yes</v>
      </c>
      <c r="G697">
        <v>4999</v>
      </c>
      <c r="H697" t="str">
        <f t="shared" si="41"/>
        <v>1001-5000</v>
      </c>
      <c r="I697" t="str">
        <f t="shared" si="42"/>
        <v>0.90+</v>
      </c>
      <c r="J697">
        <v>0.94</v>
      </c>
      <c r="K697">
        <v>4.3</v>
      </c>
      <c r="L697">
        <f t="shared" si="43"/>
        <v>22125574</v>
      </c>
      <c r="M697" s="15">
        <v>4426</v>
      </c>
      <c r="N697" t="s">
        <v>5700</v>
      </c>
      <c r="O697" t="s">
        <v>5702</v>
      </c>
      <c r="P697" t="s">
        <v>5704</v>
      </c>
    </row>
    <row r="698" spans="1:16">
      <c r="A698" t="s">
        <v>5707</v>
      </c>
      <c r="B698" t="s">
        <v>5708</v>
      </c>
      <c r="C698" t="s">
        <v>5262</v>
      </c>
      <c r="D698" t="s">
        <v>13153</v>
      </c>
      <c r="E698">
        <v>828</v>
      </c>
      <c r="F698" s="12" t="str">
        <f t="shared" si="40"/>
        <v>no</v>
      </c>
      <c r="G698">
        <v>861</v>
      </c>
      <c r="H698" t="str">
        <f t="shared" si="41"/>
        <v>501-1000</v>
      </c>
      <c r="I698" t="str">
        <f t="shared" si="42"/>
        <v>0-0.30</v>
      </c>
      <c r="J698">
        <v>0.04</v>
      </c>
      <c r="K698">
        <v>4.2</v>
      </c>
      <c r="L698">
        <f t="shared" si="43"/>
        <v>3932187</v>
      </c>
      <c r="M698" s="15">
        <v>4567</v>
      </c>
      <c r="N698" t="s">
        <v>5710</v>
      </c>
      <c r="O698" t="s">
        <v>5712</v>
      </c>
      <c r="P698" t="s">
        <v>5714</v>
      </c>
    </row>
    <row r="699" spans="1:16">
      <c r="A699" t="s">
        <v>5717</v>
      </c>
      <c r="B699" t="s">
        <v>5718</v>
      </c>
      <c r="C699" t="s">
        <v>4425</v>
      </c>
      <c r="D699" t="s">
        <v>13132</v>
      </c>
      <c r="E699">
        <v>745</v>
      </c>
      <c r="F699" s="12" t="str">
        <f t="shared" si="40"/>
        <v>no</v>
      </c>
      <c r="G699">
        <v>795</v>
      </c>
      <c r="H699" t="str">
        <f t="shared" si="41"/>
        <v>501-1000</v>
      </c>
      <c r="I699" t="str">
        <f t="shared" si="42"/>
        <v>0-0.30</v>
      </c>
      <c r="J699">
        <v>0.06</v>
      </c>
      <c r="K699">
        <v>4</v>
      </c>
      <c r="L699">
        <f t="shared" si="43"/>
        <v>10968615</v>
      </c>
      <c r="M699" s="15">
        <v>13797</v>
      </c>
      <c r="N699" t="s">
        <v>5720</v>
      </c>
      <c r="O699" t="s">
        <v>5722</v>
      </c>
      <c r="P699" t="s">
        <v>5724</v>
      </c>
    </row>
    <row r="700" spans="1:16">
      <c r="A700" t="s">
        <v>5727</v>
      </c>
      <c r="B700" t="s">
        <v>5728</v>
      </c>
      <c r="C700" t="s">
        <v>5729</v>
      </c>
      <c r="D700" t="s">
        <v>13167</v>
      </c>
      <c r="E700">
        <v>1549</v>
      </c>
      <c r="F700" s="12" t="str">
        <f t="shared" si="40"/>
        <v>no</v>
      </c>
      <c r="G700">
        <v>2495</v>
      </c>
      <c r="H700" t="str">
        <f t="shared" si="41"/>
        <v>1001-5000</v>
      </c>
      <c r="I700" t="str">
        <f t="shared" si="42"/>
        <v>0.31-0.60</v>
      </c>
      <c r="J700">
        <v>0.38</v>
      </c>
      <c r="K700">
        <v>4.4000000000000004</v>
      </c>
      <c r="L700">
        <f t="shared" si="43"/>
        <v>37766815</v>
      </c>
      <c r="M700" s="15">
        <v>15137</v>
      </c>
      <c r="N700" t="s">
        <v>5731</v>
      </c>
      <c r="O700" t="s">
        <v>5733</v>
      </c>
      <c r="P700" t="s">
        <v>5735</v>
      </c>
    </row>
    <row r="701" spans="1:16">
      <c r="A701" t="s">
        <v>157</v>
      </c>
      <c r="B701" t="s">
        <v>158</v>
      </c>
      <c r="C701" t="s">
        <v>18</v>
      </c>
      <c r="D701" t="s">
        <v>13093</v>
      </c>
      <c r="E701">
        <v>349</v>
      </c>
      <c r="F701" s="12" t="str">
        <f t="shared" si="40"/>
        <v>no</v>
      </c>
      <c r="G701">
        <v>399</v>
      </c>
      <c r="H701" t="str">
        <f t="shared" si="41"/>
        <v>0-500</v>
      </c>
      <c r="I701" t="str">
        <f t="shared" si="42"/>
        <v>0-0.30</v>
      </c>
      <c r="J701">
        <v>0.13</v>
      </c>
      <c r="K701">
        <v>4.4000000000000004</v>
      </c>
      <c r="L701">
        <f t="shared" si="43"/>
        <v>7484043</v>
      </c>
      <c r="M701" s="15">
        <v>18757</v>
      </c>
      <c r="N701" t="s">
        <v>160</v>
      </c>
      <c r="O701" t="s">
        <v>162</v>
      </c>
      <c r="P701" t="s">
        <v>3905</v>
      </c>
    </row>
    <row r="702" spans="1:16">
      <c r="A702" t="s">
        <v>203</v>
      </c>
      <c r="B702" t="s">
        <v>204</v>
      </c>
      <c r="C702" t="s">
        <v>18</v>
      </c>
      <c r="D702" t="s">
        <v>13093</v>
      </c>
      <c r="E702">
        <v>970</v>
      </c>
      <c r="F702" s="12" t="str">
        <f t="shared" si="40"/>
        <v>no</v>
      </c>
      <c r="G702">
        <v>1799</v>
      </c>
      <c r="H702" t="str">
        <f t="shared" si="41"/>
        <v>1001-5000</v>
      </c>
      <c r="I702" t="str">
        <f t="shared" si="42"/>
        <v>0.31-0.60</v>
      </c>
      <c r="J702">
        <v>0.46</v>
      </c>
      <c r="K702">
        <v>4.5</v>
      </c>
      <c r="L702">
        <f t="shared" si="43"/>
        <v>1466185</v>
      </c>
      <c r="M702" s="15">
        <v>815</v>
      </c>
      <c r="N702" t="s">
        <v>206</v>
      </c>
      <c r="O702" t="s">
        <v>208</v>
      </c>
      <c r="P702" t="s">
        <v>210</v>
      </c>
    </row>
    <row r="703" spans="1:16">
      <c r="A703" t="s">
        <v>5743</v>
      </c>
      <c r="B703" t="s">
        <v>5744</v>
      </c>
      <c r="C703" t="s">
        <v>5223</v>
      </c>
      <c r="D703" t="s">
        <v>13151</v>
      </c>
      <c r="E703">
        <v>1469</v>
      </c>
      <c r="F703" s="12" t="str">
        <f t="shared" si="40"/>
        <v>no</v>
      </c>
      <c r="G703">
        <v>2499</v>
      </c>
      <c r="H703" t="str">
        <f t="shared" si="41"/>
        <v>1001-5000</v>
      </c>
      <c r="I703" t="str">
        <f t="shared" si="42"/>
        <v>0.31-0.60</v>
      </c>
      <c r="J703">
        <v>0.41</v>
      </c>
      <c r="K703">
        <v>4.2</v>
      </c>
      <c r="L703">
        <f t="shared" si="43"/>
        <v>391438362</v>
      </c>
      <c r="M703" s="15">
        <v>156638</v>
      </c>
      <c r="N703" t="s">
        <v>5746</v>
      </c>
      <c r="O703" t="s">
        <v>5748</v>
      </c>
      <c r="P703" t="s">
        <v>5750</v>
      </c>
    </row>
    <row r="704" spans="1:16">
      <c r="A704" t="s">
        <v>5753</v>
      </c>
      <c r="B704" t="s">
        <v>5754</v>
      </c>
      <c r="C704" t="s">
        <v>5755</v>
      </c>
      <c r="D704" t="s">
        <v>13168</v>
      </c>
      <c r="E704">
        <v>198</v>
      </c>
      <c r="F704" s="12" t="str">
        <f t="shared" si="40"/>
        <v>yes</v>
      </c>
      <c r="G704">
        <v>800</v>
      </c>
      <c r="H704" t="str">
        <f t="shared" si="41"/>
        <v>501-1000</v>
      </c>
      <c r="I704" t="str">
        <f t="shared" si="42"/>
        <v>0.90+</v>
      </c>
      <c r="J704">
        <v>0.75</v>
      </c>
      <c r="K704">
        <v>4.0999999999999996</v>
      </c>
      <c r="L704">
        <f t="shared" si="43"/>
        <v>7475200</v>
      </c>
      <c r="M704" s="15">
        <v>9344</v>
      </c>
      <c r="N704" t="s">
        <v>5757</v>
      </c>
      <c r="O704" t="s">
        <v>5759</v>
      </c>
      <c r="P704" t="s">
        <v>5761</v>
      </c>
    </row>
    <row r="705" spans="1:16">
      <c r="A705" t="s">
        <v>5764</v>
      </c>
      <c r="B705" t="s">
        <v>5765</v>
      </c>
      <c r="C705" t="s">
        <v>5766</v>
      </c>
      <c r="D705" t="s">
        <v>13169</v>
      </c>
      <c r="E705">
        <v>549</v>
      </c>
      <c r="F705" s="12" t="str">
        <f t="shared" si="40"/>
        <v>no</v>
      </c>
      <c r="G705">
        <v>549</v>
      </c>
      <c r="H705" t="str">
        <f t="shared" si="41"/>
        <v>501-1000</v>
      </c>
      <c r="I705" t="str">
        <f t="shared" si="42"/>
        <v>0-0.30</v>
      </c>
      <c r="J705">
        <v>0</v>
      </c>
      <c r="K705">
        <v>4.5</v>
      </c>
      <c r="L705">
        <f t="shared" si="43"/>
        <v>2676375</v>
      </c>
      <c r="M705" s="15">
        <v>4875</v>
      </c>
      <c r="N705" t="s">
        <v>5768</v>
      </c>
      <c r="O705" t="s">
        <v>5770</v>
      </c>
      <c r="P705" t="s">
        <v>5772</v>
      </c>
    </row>
    <row r="706" spans="1:16">
      <c r="A706" t="s">
        <v>3961</v>
      </c>
      <c r="B706" t="s">
        <v>3962</v>
      </c>
      <c r="C706" t="s">
        <v>2948</v>
      </c>
      <c r="D706" t="s">
        <v>13112</v>
      </c>
      <c r="E706">
        <v>2999</v>
      </c>
      <c r="F706" s="12" t="str">
        <f t="shared" ref="F706:F769" si="44">IF(J706 &gt; 0.5, "yes","no")</f>
        <v>yes</v>
      </c>
      <c r="G706">
        <v>9999</v>
      </c>
      <c r="H706" t="str">
        <f t="shared" ref="H706:H769" si="45">IF(G706&lt;=500,"0-500",IF(G706&lt;=1000,"501-1000",IF(G706&lt;=5000,"1001-5000",IF(G706&lt;=10000,"5001-10001","10000+"))))</f>
        <v>5001-10001</v>
      </c>
      <c r="I706" t="str">
        <f t="shared" ref="I706:I769" si="46">IF(J706&lt;=0.3,"0-0.30",IF(J706&lt;=0.6,"0.31-0.60",IF(J706&lt;=0.09,"0.61-0.90","0.90+")))</f>
        <v>0.90+</v>
      </c>
      <c r="J706">
        <v>0.7</v>
      </c>
      <c r="K706">
        <v>4.2</v>
      </c>
      <c r="L706">
        <f t="shared" ref="L706:L769" si="47">G706*M706</f>
        <v>208789119</v>
      </c>
      <c r="M706" s="15">
        <v>20881</v>
      </c>
      <c r="N706" t="s">
        <v>3964</v>
      </c>
      <c r="O706" t="s">
        <v>3966</v>
      </c>
      <c r="P706" t="s">
        <v>3968</v>
      </c>
    </row>
    <row r="707" spans="1:16">
      <c r="A707" t="s">
        <v>5777</v>
      </c>
      <c r="B707" t="s">
        <v>5778</v>
      </c>
      <c r="C707" t="s">
        <v>2948</v>
      </c>
      <c r="D707" t="s">
        <v>13112</v>
      </c>
      <c r="E707">
        <v>12000</v>
      </c>
      <c r="F707" s="12" t="str">
        <f t="shared" si="44"/>
        <v>yes</v>
      </c>
      <c r="G707">
        <v>29999</v>
      </c>
      <c r="H707" t="str">
        <f t="shared" si="45"/>
        <v>10000+</v>
      </c>
      <c r="I707" t="str">
        <f t="shared" si="46"/>
        <v>0.31-0.60</v>
      </c>
      <c r="J707">
        <v>0.6</v>
      </c>
      <c r="K707">
        <v>4.3</v>
      </c>
      <c r="L707">
        <f t="shared" si="47"/>
        <v>142315256</v>
      </c>
      <c r="M707" s="15">
        <v>4744</v>
      </c>
      <c r="N707" t="s">
        <v>5780</v>
      </c>
      <c r="O707" t="s">
        <v>5782</v>
      </c>
      <c r="P707" t="s">
        <v>5784</v>
      </c>
    </row>
    <row r="708" spans="1:16">
      <c r="A708" t="s">
        <v>5787</v>
      </c>
      <c r="B708" t="s">
        <v>5788</v>
      </c>
      <c r="C708" t="s">
        <v>3066</v>
      </c>
      <c r="D708" t="s">
        <v>13117</v>
      </c>
      <c r="E708">
        <v>1299</v>
      </c>
      <c r="F708" s="12" t="str">
        <f t="shared" si="44"/>
        <v>yes</v>
      </c>
      <c r="G708">
        <v>3499</v>
      </c>
      <c r="H708" t="str">
        <f t="shared" si="45"/>
        <v>1001-5000</v>
      </c>
      <c r="I708" t="str">
        <f t="shared" si="46"/>
        <v>0.90+</v>
      </c>
      <c r="J708">
        <v>0.63</v>
      </c>
      <c r="K708">
        <v>3.9</v>
      </c>
      <c r="L708">
        <f t="shared" si="47"/>
        <v>43569548</v>
      </c>
      <c r="M708" s="15">
        <v>12452</v>
      </c>
      <c r="N708" t="s">
        <v>5790</v>
      </c>
      <c r="O708" t="s">
        <v>5792</v>
      </c>
      <c r="P708" t="s">
        <v>13052</v>
      </c>
    </row>
    <row r="709" spans="1:16">
      <c r="A709" t="s">
        <v>5796</v>
      </c>
      <c r="B709" t="s">
        <v>5797</v>
      </c>
      <c r="C709" t="s">
        <v>5047</v>
      </c>
      <c r="D709" t="s">
        <v>13143</v>
      </c>
      <c r="E709">
        <v>269</v>
      </c>
      <c r="F709" s="12" t="str">
        <f t="shared" si="44"/>
        <v>no</v>
      </c>
      <c r="G709">
        <v>315</v>
      </c>
      <c r="H709" t="str">
        <f t="shared" si="45"/>
        <v>0-500</v>
      </c>
      <c r="I709" t="str">
        <f t="shared" si="46"/>
        <v>0-0.30</v>
      </c>
      <c r="J709">
        <v>0.15</v>
      </c>
      <c r="K709">
        <v>4.5</v>
      </c>
      <c r="L709">
        <f t="shared" si="47"/>
        <v>5610150</v>
      </c>
      <c r="M709" s="15">
        <v>17810</v>
      </c>
      <c r="N709" t="s">
        <v>5799</v>
      </c>
      <c r="O709" t="s">
        <v>5801</v>
      </c>
      <c r="P709" t="s">
        <v>5803</v>
      </c>
    </row>
    <row r="710" spans="1:16">
      <c r="A710" t="s">
        <v>5806</v>
      </c>
      <c r="B710" t="s">
        <v>5807</v>
      </c>
      <c r="C710" t="s">
        <v>3066</v>
      </c>
      <c r="D710" t="s">
        <v>13117</v>
      </c>
      <c r="E710">
        <v>799</v>
      </c>
      <c r="F710" s="12" t="str">
        <f t="shared" si="44"/>
        <v>no</v>
      </c>
      <c r="G710">
        <v>1499</v>
      </c>
      <c r="H710" t="str">
        <f t="shared" si="45"/>
        <v>1001-5000</v>
      </c>
      <c r="I710" t="str">
        <f t="shared" si="46"/>
        <v>0.31-0.60</v>
      </c>
      <c r="J710">
        <v>0.47</v>
      </c>
      <c r="K710">
        <v>4.0999999999999996</v>
      </c>
      <c r="L710">
        <f t="shared" si="47"/>
        <v>80418352</v>
      </c>
      <c r="M710" s="15">
        <v>53648</v>
      </c>
      <c r="N710" t="s">
        <v>5809</v>
      </c>
      <c r="O710" t="s">
        <v>5811</v>
      </c>
      <c r="P710" t="s">
        <v>5813</v>
      </c>
    </row>
    <row r="711" spans="1:16">
      <c r="A711" t="s">
        <v>5816</v>
      </c>
      <c r="B711" t="s">
        <v>5817</v>
      </c>
      <c r="C711" t="s">
        <v>5818</v>
      </c>
      <c r="D711" t="s">
        <v>5818</v>
      </c>
      <c r="E711">
        <v>6299</v>
      </c>
      <c r="F711" s="12" t="str">
        <f t="shared" si="44"/>
        <v>yes</v>
      </c>
      <c r="G711">
        <v>13750</v>
      </c>
      <c r="H711" t="str">
        <f t="shared" si="45"/>
        <v>10000+</v>
      </c>
      <c r="I711" t="str">
        <f t="shared" si="46"/>
        <v>0.31-0.60</v>
      </c>
      <c r="J711">
        <v>0.54</v>
      </c>
      <c r="K711">
        <v>4.2</v>
      </c>
      <c r="L711">
        <f t="shared" si="47"/>
        <v>27692500</v>
      </c>
      <c r="M711" s="15">
        <v>2014</v>
      </c>
      <c r="N711" t="s">
        <v>5820</v>
      </c>
      <c r="O711" t="s">
        <v>5822</v>
      </c>
      <c r="P711" t="s">
        <v>5824</v>
      </c>
    </row>
    <row r="712" spans="1:16">
      <c r="A712" t="s">
        <v>5827</v>
      </c>
      <c r="B712" t="s">
        <v>5828</v>
      </c>
      <c r="C712" t="s">
        <v>5829</v>
      </c>
      <c r="D712" t="s">
        <v>13170</v>
      </c>
      <c r="E712">
        <v>59</v>
      </c>
      <c r="F712" s="12" t="str">
        <f t="shared" si="44"/>
        <v>no</v>
      </c>
      <c r="G712">
        <v>59</v>
      </c>
      <c r="H712" t="str">
        <f t="shared" si="45"/>
        <v>0-500</v>
      </c>
      <c r="I712" t="str">
        <f t="shared" si="46"/>
        <v>0-0.30</v>
      </c>
      <c r="J712">
        <v>0</v>
      </c>
      <c r="K712">
        <v>3.8</v>
      </c>
      <c r="L712">
        <f t="shared" si="47"/>
        <v>351522</v>
      </c>
      <c r="M712" s="15">
        <v>5958</v>
      </c>
      <c r="N712" t="s">
        <v>5831</v>
      </c>
      <c r="O712" t="s">
        <v>5833</v>
      </c>
      <c r="P712" t="s">
        <v>5835</v>
      </c>
    </row>
    <row r="713" spans="1:16">
      <c r="A713" t="s">
        <v>5838</v>
      </c>
      <c r="B713" t="s">
        <v>5839</v>
      </c>
      <c r="C713" t="s">
        <v>3107</v>
      </c>
      <c r="D713" t="s">
        <v>13118</v>
      </c>
      <c r="E713">
        <v>571</v>
      </c>
      <c r="F713" s="12" t="str">
        <f t="shared" si="44"/>
        <v>no</v>
      </c>
      <c r="G713">
        <v>999</v>
      </c>
      <c r="H713" t="str">
        <f t="shared" si="45"/>
        <v>501-1000</v>
      </c>
      <c r="I713" t="str">
        <f t="shared" si="46"/>
        <v>0.31-0.60</v>
      </c>
      <c r="J713">
        <v>0.43</v>
      </c>
      <c r="K713">
        <v>4.3</v>
      </c>
      <c r="L713">
        <f t="shared" si="47"/>
        <v>38182779</v>
      </c>
      <c r="M713" s="15">
        <v>38221</v>
      </c>
      <c r="N713" t="s">
        <v>5841</v>
      </c>
      <c r="O713" t="s">
        <v>5843</v>
      </c>
      <c r="P713" t="s">
        <v>5845</v>
      </c>
    </row>
    <row r="714" spans="1:16">
      <c r="A714" t="s">
        <v>5848</v>
      </c>
      <c r="B714" t="s">
        <v>5849</v>
      </c>
      <c r="C714" t="s">
        <v>5515</v>
      </c>
      <c r="D714" t="s">
        <v>13162</v>
      </c>
      <c r="E714">
        <v>549</v>
      </c>
      <c r="F714" s="12" t="str">
        <f t="shared" si="44"/>
        <v>no</v>
      </c>
      <c r="G714">
        <v>999</v>
      </c>
      <c r="H714" t="str">
        <f t="shared" si="45"/>
        <v>501-1000</v>
      </c>
      <c r="I714" t="str">
        <f t="shared" si="46"/>
        <v>0.31-0.60</v>
      </c>
      <c r="J714">
        <v>0.45</v>
      </c>
      <c r="K714">
        <v>3.9</v>
      </c>
      <c r="L714">
        <f t="shared" si="47"/>
        <v>64640295</v>
      </c>
      <c r="M714" s="15">
        <v>64705</v>
      </c>
      <c r="N714" t="s">
        <v>5851</v>
      </c>
      <c r="O714" t="s">
        <v>5853</v>
      </c>
      <c r="P714" t="s">
        <v>5855</v>
      </c>
    </row>
    <row r="715" spans="1:16">
      <c r="A715" t="s">
        <v>3865</v>
      </c>
      <c r="B715" t="s">
        <v>3866</v>
      </c>
      <c r="C715" t="s">
        <v>3867</v>
      </c>
      <c r="D715" t="s">
        <v>13128</v>
      </c>
      <c r="E715">
        <v>2099</v>
      </c>
      <c r="F715" s="12" t="str">
        <f t="shared" si="44"/>
        <v>yes</v>
      </c>
      <c r="G715">
        <v>5999</v>
      </c>
      <c r="H715" t="str">
        <f t="shared" si="45"/>
        <v>5001-10001</v>
      </c>
      <c r="I715" t="str">
        <f t="shared" si="46"/>
        <v>0.90+</v>
      </c>
      <c r="J715">
        <v>0.65</v>
      </c>
      <c r="K715">
        <v>4.3</v>
      </c>
      <c r="L715">
        <f t="shared" si="47"/>
        <v>102756871</v>
      </c>
      <c r="M715" s="15">
        <v>17129</v>
      </c>
      <c r="N715" t="s">
        <v>3869</v>
      </c>
      <c r="O715" t="s">
        <v>3871</v>
      </c>
      <c r="P715" t="s">
        <v>3873</v>
      </c>
    </row>
    <row r="716" spans="1:16">
      <c r="A716" t="s">
        <v>193</v>
      </c>
      <c r="B716" t="s">
        <v>194</v>
      </c>
      <c r="C716" t="s">
        <v>169</v>
      </c>
      <c r="D716" t="s">
        <v>13096</v>
      </c>
      <c r="E716">
        <v>13490</v>
      </c>
      <c r="F716" s="12" t="str">
        <f t="shared" si="44"/>
        <v>no</v>
      </c>
      <c r="G716">
        <v>21990</v>
      </c>
      <c r="H716" t="str">
        <f t="shared" si="45"/>
        <v>10000+</v>
      </c>
      <c r="I716" t="str">
        <f t="shared" si="46"/>
        <v>0.31-0.60</v>
      </c>
      <c r="J716">
        <v>0.39</v>
      </c>
      <c r="K716">
        <v>4.3</v>
      </c>
      <c r="L716">
        <f t="shared" si="47"/>
        <v>263352240</v>
      </c>
      <c r="M716" s="15">
        <v>11976</v>
      </c>
      <c r="N716" t="s">
        <v>196</v>
      </c>
      <c r="O716" t="s">
        <v>198</v>
      </c>
      <c r="P716" t="s">
        <v>200</v>
      </c>
    </row>
    <row r="717" spans="1:16">
      <c r="A717" t="s">
        <v>5861</v>
      </c>
      <c r="B717" t="s">
        <v>5862</v>
      </c>
      <c r="C717" t="s">
        <v>5102</v>
      </c>
      <c r="D717" t="s">
        <v>13146</v>
      </c>
      <c r="E717">
        <v>448</v>
      </c>
      <c r="F717" s="12" t="str">
        <f t="shared" si="44"/>
        <v>no</v>
      </c>
      <c r="G717">
        <v>699</v>
      </c>
      <c r="H717" t="str">
        <f t="shared" si="45"/>
        <v>501-1000</v>
      </c>
      <c r="I717" t="str">
        <f t="shared" si="46"/>
        <v>0.31-0.60</v>
      </c>
      <c r="J717">
        <v>0.36</v>
      </c>
      <c r="K717">
        <v>3.9</v>
      </c>
      <c r="L717">
        <f t="shared" si="47"/>
        <v>12126252</v>
      </c>
      <c r="M717" s="15">
        <v>17348</v>
      </c>
      <c r="N717" t="s">
        <v>5864</v>
      </c>
      <c r="O717" t="s">
        <v>5866</v>
      </c>
      <c r="P717" t="s">
        <v>5868</v>
      </c>
    </row>
    <row r="718" spans="1:16">
      <c r="A718" t="s">
        <v>5871</v>
      </c>
      <c r="B718" t="s">
        <v>5872</v>
      </c>
      <c r="C718" t="s">
        <v>3066</v>
      </c>
      <c r="D718" t="s">
        <v>13117</v>
      </c>
      <c r="E718">
        <v>1499</v>
      </c>
      <c r="F718" s="12" t="str">
        <f t="shared" si="44"/>
        <v>no</v>
      </c>
      <c r="G718">
        <v>2999</v>
      </c>
      <c r="H718" t="str">
        <f t="shared" si="45"/>
        <v>1001-5000</v>
      </c>
      <c r="I718" t="str">
        <f t="shared" si="46"/>
        <v>0.31-0.60</v>
      </c>
      <c r="J718">
        <v>0.5</v>
      </c>
      <c r="K718">
        <v>3.7</v>
      </c>
      <c r="L718">
        <f t="shared" si="47"/>
        <v>263306202</v>
      </c>
      <c r="M718" s="15">
        <v>87798</v>
      </c>
      <c r="N718" t="s">
        <v>5874</v>
      </c>
      <c r="O718" t="s">
        <v>5876</v>
      </c>
      <c r="P718" t="s">
        <v>5878</v>
      </c>
    </row>
    <row r="719" spans="1:16">
      <c r="A719" t="s">
        <v>5881</v>
      </c>
      <c r="B719" t="s">
        <v>5882</v>
      </c>
      <c r="C719" t="s">
        <v>5883</v>
      </c>
      <c r="D719" t="s">
        <v>13171</v>
      </c>
      <c r="E719">
        <v>299</v>
      </c>
      <c r="F719" s="12" t="str">
        <f t="shared" si="44"/>
        <v>no</v>
      </c>
      <c r="G719">
        <v>499</v>
      </c>
      <c r="H719" t="str">
        <f t="shared" si="45"/>
        <v>0-500</v>
      </c>
      <c r="I719" t="str">
        <f t="shared" si="46"/>
        <v>0.31-0.60</v>
      </c>
      <c r="J719">
        <v>0.4</v>
      </c>
      <c r="K719">
        <v>4.2</v>
      </c>
      <c r="L719">
        <f t="shared" si="47"/>
        <v>12191568</v>
      </c>
      <c r="M719" s="15">
        <v>24432</v>
      </c>
      <c r="N719" t="s">
        <v>5885</v>
      </c>
      <c r="O719" t="s">
        <v>5887</v>
      </c>
      <c r="P719" t="s">
        <v>5889</v>
      </c>
    </row>
    <row r="720" spans="1:16">
      <c r="A720" t="s">
        <v>5892</v>
      </c>
      <c r="B720" t="s">
        <v>5893</v>
      </c>
      <c r="C720" t="s">
        <v>4834</v>
      </c>
      <c r="D720" t="s">
        <v>13136</v>
      </c>
      <c r="E720">
        <v>579</v>
      </c>
      <c r="F720" s="12" t="str">
        <f t="shared" si="44"/>
        <v>yes</v>
      </c>
      <c r="G720">
        <v>1400</v>
      </c>
      <c r="H720" t="str">
        <f t="shared" si="45"/>
        <v>1001-5000</v>
      </c>
      <c r="I720" t="str">
        <f t="shared" si="46"/>
        <v>0.31-0.60</v>
      </c>
      <c r="J720">
        <v>0.59</v>
      </c>
      <c r="K720">
        <v>4.3</v>
      </c>
      <c r="L720">
        <f t="shared" si="47"/>
        <v>264745600</v>
      </c>
      <c r="M720" s="15">
        <v>189104</v>
      </c>
      <c r="N720" t="s">
        <v>5895</v>
      </c>
      <c r="O720" t="s">
        <v>5897</v>
      </c>
      <c r="P720" t="s">
        <v>5899</v>
      </c>
    </row>
    <row r="721" spans="1:16">
      <c r="A721" t="s">
        <v>5902</v>
      </c>
      <c r="B721" t="s">
        <v>5903</v>
      </c>
      <c r="C721" t="s">
        <v>5904</v>
      </c>
      <c r="D721" t="s">
        <v>13172</v>
      </c>
      <c r="E721">
        <v>2499</v>
      </c>
      <c r="F721" s="12" t="str">
        <f t="shared" si="44"/>
        <v>no</v>
      </c>
      <c r="G721">
        <v>3299</v>
      </c>
      <c r="H721" t="str">
        <f t="shared" si="45"/>
        <v>1001-5000</v>
      </c>
      <c r="I721" t="str">
        <f t="shared" si="46"/>
        <v>0-0.30</v>
      </c>
      <c r="J721">
        <v>0.24</v>
      </c>
      <c r="K721">
        <v>4.2</v>
      </c>
      <c r="L721">
        <f t="shared" si="47"/>
        <v>307176488</v>
      </c>
      <c r="M721" s="15">
        <v>93112</v>
      </c>
      <c r="N721" t="s">
        <v>5906</v>
      </c>
      <c r="O721" t="s">
        <v>5908</v>
      </c>
      <c r="P721" t="s">
        <v>5910</v>
      </c>
    </row>
    <row r="722" spans="1:16">
      <c r="A722" t="s">
        <v>5913</v>
      </c>
      <c r="B722" t="s">
        <v>5914</v>
      </c>
      <c r="C722" t="s">
        <v>3066</v>
      </c>
      <c r="D722" t="s">
        <v>13117</v>
      </c>
      <c r="E722">
        <v>1199</v>
      </c>
      <c r="F722" s="12" t="str">
        <f t="shared" si="44"/>
        <v>yes</v>
      </c>
      <c r="G722">
        <v>5999</v>
      </c>
      <c r="H722" t="str">
        <f t="shared" si="45"/>
        <v>5001-10001</v>
      </c>
      <c r="I722" t="str">
        <f t="shared" si="46"/>
        <v>0.90+</v>
      </c>
      <c r="J722">
        <v>0.8</v>
      </c>
      <c r="K722">
        <v>3.9</v>
      </c>
      <c r="L722">
        <f t="shared" si="47"/>
        <v>285078479</v>
      </c>
      <c r="M722" s="15">
        <v>47521</v>
      </c>
      <c r="N722" t="s">
        <v>5916</v>
      </c>
      <c r="O722" t="s">
        <v>5918</v>
      </c>
      <c r="P722" t="s">
        <v>5920</v>
      </c>
    </row>
    <row r="723" spans="1:16">
      <c r="A723" t="s">
        <v>5923</v>
      </c>
      <c r="B723" t="s">
        <v>5924</v>
      </c>
      <c r="C723" t="s">
        <v>5647</v>
      </c>
      <c r="D723" t="s">
        <v>13164</v>
      </c>
      <c r="E723">
        <v>399</v>
      </c>
      <c r="F723" s="12" t="str">
        <f t="shared" si="44"/>
        <v>no</v>
      </c>
      <c r="G723">
        <v>499</v>
      </c>
      <c r="H723" t="str">
        <f t="shared" si="45"/>
        <v>0-500</v>
      </c>
      <c r="I723" t="str">
        <f t="shared" si="46"/>
        <v>0-0.30</v>
      </c>
      <c r="J723">
        <v>0.2</v>
      </c>
      <c r="K723">
        <v>4.3</v>
      </c>
      <c r="L723">
        <f t="shared" si="47"/>
        <v>13573299</v>
      </c>
      <c r="M723" s="15">
        <v>27201</v>
      </c>
      <c r="N723" t="s">
        <v>5926</v>
      </c>
      <c r="O723" t="s">
        <v>5928</v>
      </c>
      <c r="P723" t="s">
        <v>5930</v>
      </c>
    </row>
    <row r="724" spans="1:16">
      <c r="A724" t="s">
        <v>213</v>
      </c>
      <c r="B724" t="s">
        <v>214</v>
      </c>
      <c r="C724" t="s">
        <v>129</v>
      </c>
      <c r="D724" t="s">
        <v>13095</v>
      </c>
      <c r="E724">
        <v>279</v>
      </c>
      <c r="F724" s="12" t="str">
        <f t="shared" si="44"/>
        <v>no</v>
      </c>
      <c r="G724">
        <v>499</v>
      </c>
      <c r="H724" t="str">
        <f t="shared" si="45"/>
        <v>0-500</v>
      </c>
      <c r="I724" t="str">
        <f t="shared" si="46"/>
        <v>0.31-0.60</v>
      </c>
      <c r="J724">
        <v>0.44</v>
      </c>
      <c r="K724">
        <v>3.7</v>
      </c>
      <c r="L724">
        <f t="shared" si="47"/>
        <v>5470038</v>
      </c>
      <c r="M724" s="15">
        <v>10962</v>
      </c>
      <c r="N724" t="s">
        <v>216</v>
      </c>
      <c r="O724" t="s">
        <v>218</v>
      </c>
      <c r="P724" t="s">
        <v>220</v>
      </c>
    </row>
    <row r="725" spans="1:16">
      <c r="A725" t="s">
        <v>223</v>
      </c>
      <c r="B725" t="s">
        <v>224</v>
      </c>
      <c r="C725" t="s">
        <v>169</v>
      </c>
      <c r="D725" t="s">
        <v>13096</v>
      </c>
      <c r="E725">
        <v>13490</v>
      </c>
      <c r="F725" s="12" t="str">
        <f t="shared" si="44"/>
        <v>no</v>
      </c>
      <c r="G725">
        <v>22900</v>
      </c>
      <c r="H725" t="str">
        <f t="shared" si="45"/>
        <v>10000+</v>
      </c>
      <c r="I725" t="str">
        <f t="shared" si="46"/>
        <v>0.31-0.60</v>
      </c>
      <c r="J725">
        <v>0.41</v>
      </c>
      <c r="K725">
        <v>4.3</v>
      </c>
      <c r="L725">
        <f t="shared" si="47"/>
        <v>373247100</v>
      </c>
      <c r="M725" s="15">
        <v>16299</v>
      </c>
      <c r="N725" t="s">
        <v>226</v>
      </c>
      <c r="O725" t="s">
        <v>228</v>
      </c>
      <c r="P725" t="s">
        <v>230</v>
      </c>
    </row>
    <row r="726" spans="1:16">
      <c r="A726" t="s">
        <v>5937</v>
      </c>
      <c r="B726" t="s">
        <v>5938</v>
      </c>
      <c r="C726" t="s">
        <v>4845</v>
      </c>
      <c r="D726" t="s">
        <v>13137</v>
      </c>
      <c r="E726">
        <v>279</v>
      </c>
      <c r="F726" s="12" t="str">
        <f t="shared" si="44"/>
        <v>no</v>
      </c>
      <c r="G726">
        <v>375</v>
      </c>
      <c r="H726" t="str">
        <f t="shared" si="45"/>
        <v>0-500</v>
      </c>
      <c r="I726" t="str">
        <f t="shared" si="46"/>
        <v>0-0.30</v>
      </c>
      <c r="J726">
        <v>0.26</v>
      </c>
      <c r="K726">
        <v>4.3</v>
      </c>
      <c r="L726">
        <f t="shared" si="47"/>
        <v>11825250</v>
      </c>
      <c r="M726" s="15">
        <v>31534</v>
      </c>
      <c r="N726" t="s">
        <v>5940</v>
      </c>
      <c r="O726" t="s">
        <v>5942</v>
      </c>
      <c r="P726" t="s">
        <v>5944</v>
      </c>
    </row>
    <row r="727" spans="1:16">
      <c r="A727" t="s">
        <v>5947</v>
      </c>
      <c r="B727" t="s">
        <v>5948</v>
      </c>
      <c r="C727" t="s">
        <v>2948</v>
      </c>
      <c r="D727" t="s">
        <v>13112</v>
      </c>
      <c r="E727">
        <v>2499</v>
      </c>
      <c r="F727" s="12" t="str">
        <f t="shared" si="44"/>
        <v>no</v>
      </c>
      <c r="G727">
        <v>4999</v>
      </c>
      <c r="H727" t="str">
        <f t="shared" si="45"/>
        <v>1001-5000</v>
      </c>
      <c r="I727" t="str">
        <f t="shared" si="46"/>
        <v>0.31-0.60</v>
      </c>
      <c r="J727">
        <v>0.5</v>
      </c>
      <c r="K727">
        <v>3.9</v>
      </c>
      <c r="L727">
        <f t="shared" si="47"/>
        <v>37847429</v>
      </c>
      <c r="M727" s="15">
        <v>7571</v>
      </c>
      <c r="N727" t="s">
        <v>4090</v>
      </c>
      <c r="O727" t="s">
        <v>4092</v>
      </c>
      <c r="P727" t="s">
        <v>4094</v>
      </c>
    </row>
    <row r="728" spans="1:16">
      <c r="A728" t="s">
        <v>5952</v>
      </c>
      <c r="B728" t="s">
        <v>5953</v>
      </c>
      <c r="C728" t="s">
        <v>5623</v>
      </c>
      <c r="D728" t="s">
        <v>13163</v>
      </c>
      <c r="E728">
        <v>137</v>
      </c>
      <c r="F728" s="12" t="str">
        <f t="shared" si="44"/>
        <v>no</v>
      </c>
      <c r="G728">
        <v>160</v>
      </c>
      <c r="H728" t="str">
        <f t="shared" si="45"/>
        <v>0-500</v>
      </c>
      <c r="I728" t="str">
        <f t="shared" si="46"/>
        <v>0-0.30</v>
      </c>
      <c r="J728">
        <v>0.14000000000000001</v>
      </c>
      <c r="K728">
        <v>4.4000000000000004</v>
      </c>
      <c r="L728">
        <f t="shared" si="47"/>
        <v>1045920</v>
      </c>
      <c r="M728" s="15">
        <v>6537</v>
      </c>
      <c r="N728" t="s">
        <v>5955</v>
      </c>
      <c r="O728" t="s">
        <v>5957</v>
      </c>
      <c r="P728" t="s">
        <v>5959</v>
      </c>
    </row>
    <row r="729" spans="1:16">
      <c r="A729" t="s">
        <v>233</v>
      </c>
      <c r="B729" t="s">
        <v>234</v>
      </c>
      <c r="C729" t="s">
        <v>18</v>
      </c>
      <c r="D729" t="s">
        <v>13093</v>
      </c>
      <c r="E729">
        <v>59</v>
      </c>
      <c r="F729" s="12" t="str">
        <f t="shared" si="44"/>
        <v>yes</v>
      </c>
      <c r="G729">
        <v>199</v>
      </c>
      <c r="H729" t="str">
        <f t="shared" si="45"/>
        <v>0-500</v>
      </c>
      <c r="I729" t="str">
        <f t="shared" si="46"/>
        <v>0.90+</v>
      </c>
      <c r="J729">
        <v>0.7</v>
      </c>
      <c r="K729">
        <v>4</v>
      </c>
      <c r="L729">
        <f t="shared" si="47"/>
        <v>1866023</v>
      </c>
      <c r="M729" s="15">
        <v>9377</v>
      </c>
      <c r="N729" t="s">
        <v>236</v>
      </c>
      <c r="O729" t="s">
        <v>238</v>
      </c>
      <c r="P729" t="s">
        <v>240</v>
      </c>
    </row>
    <row r="730" spans="1:16">
      <c r="A730" t="s">
        <v>5963</v>
      </c>
      <c r="B730" t="s">
        <v>5964</v>
      </c>
      <c r="C730" t="s">
        <v>5369</v>
      </c>
      <c r="D730" t="s">
        <v>13158</v>
      </c>
      <c r="E730">
        <v>299</v>
      </c>
      <c r="F730" s="12" t="str">
        <f t="shared" si="44"/>
        <v>no</v>
      </c>
      <c r="G730">
        <v>499</v>
      </c>
      <c r="H730" t="str">
        <f t="shared" si="45"/>
        <v>0-500</v>
      </c>
      <c r="I730" t="str">
        <f t="shared" si="46"/>
        <v>0.31-0.60</v>
      </c>
      <c r="J730">
        <v>0.4</v>
      </c>
      <c r="K730">
        <v>4.5</v>
      </c>
      <c r="L730">
        <f t="shared" si="47"/>
        <v>10483990</v>
      </c>
      <c r="M730" s="15">
        <v>21010</v>
      </c>
      <c r="N730" t="s">
        <v>5966</v>
      </c>
      <c r="O730" t="s">
        <v>5968</v>
      </c>
      <c r="P730" t="s">
        <v>5970</v>
      </c>
    </row>
    <row r="731" spans="1:16">
      <c r="A731" t="s">
        <v>5973</v>
      </c>
      <c r="B731" t="s">
        <v>5974</v>
      </c>
      <c r="C731" t="s">
        <v>3066</v>
      </c>
      <c r="D731" t="s">
        <v>13117</v>
      </c>
      <c r="E731">
        <v>1799</v>
      </c>
      <c r="F731" s="12" t="str">
        <f t="shared" si="44"/>
        <v>yes</v>
      </c>
      <c r="G731">
        <v>3999</v>
      </c>
      <c r="H731" t="str">
        <f t="shared" si="45"/>
        <v>1001-5000</v>
      </c>
      <c r="I731" t="str">
        <f t="shared" si="46"/>
        <v>0.31-0.60</v>
      </c>
      <c r="J731">
        <v>0.55000000000000004</v>
      </c>
      <c r="K731">
        <v>3.9</v>
      </c>
      <c r="L731">
        <f t="shared" si="47"/>
        <v>14064483</v>
      </c>
      <c r="M731" s="15">
        <v>3517</v>
      </c>
      <c r="N731" t="s">
        <v>5976</v>
      </c>
      <c r="O731" t="s">
        <v>5978</v>
      </c>
      <c r="P731" t="s">
        <v>5980</v>
      </c>
    </row>
    <row r="732" spans="1:16">
      <c r="A732" t="s">
        <v>5983</v>
      </c>
      <c r="B732" t="s">
        <v>5984</v>
      </c>
      <c r="C732" t="s">
        <v>5515</v>
      </c>
      <c r="D732" t="s">
        <v>13162</v>
      </c>
      <c r="E732">
        <v>1999</v>
      </c>
      <c r="F732" s="12" t="str">
        <f t="shared" si="44"/>
        <v>no</v>
      </c>
      <c r="G732">
        <v>2999</v>
      </c>
      <c r="H732" t="str">
        <f t="shared" si="45"/>
        <v>1001-5000</v>
      </c>
      <c r="I732" t="str">
        <f t="shared" si="46"/>
        <v>0.31-0.60</v>
      </c>
      <c r="J732">
        <v>0.33</v>
      </c>
      <c r="K732">
        <v>4.3</v>
      </c>
      <c r="L732">
        <f t="shared" si="47"/>
        <v>191633101</v>
      </c>
      <c r="M732" s="15">
        <v>63899</v>
      </c>
      <c r="N732" t="s">
        <v>5986</v>
      </c>
      <c r="O732" t="s">
        <v>5988</v>
      </c>
      <c r="P732" t="s">
        <v>5990</v>
      </c>
    </row>
    <row r="733" spans="1:16">
      <c r="A733" t="s">
        <v>252</v>
      </c>
      <c r="B733" t="s">
        <v>253</v>
      </c>
      <c r="C733" t="s">
        <v>129</v>
      </c>
      <c r="D733" t="s">
        <v>13095</v>
      </c>
      <c r="E733">
        <v>199</v>
      </c>
      <c r="F733" s="12" t="str">
        <f t="shared" si="44"/>
        <v>yes</v>
      </c>
      <c r="G733">
        <v>699</v>
      </c>
      <c r="H733" t="str">
        <f t="shared" si="45"/>
        <v>501-1000</v>
      </c>
      <c r="I733" t="str">
        <f t="shared" si="46"/>
        <v>0.90+</v>
      </c>
      <c r="J733">
        <v>0.72</v>
      </c>
      <c r="K733">
        <v>4.2</v>
      </c>
      <c r="L733">
        <f t="shared" si="47"/>
        <v>8494947</v>
      </c>
      <c r="M733" s="15">
        <v>12153</v>
      </c>
      <c r="N733" t="s">
        <v>255</v>
      </c>
      <c r="O733" t="s">
        <v>257</v>
      </c>
      <c r="P733" t="s">
        <v>259</v>
      </c>
    </row>
    <row r="734" spans="1:16">
      <c r="A734" t="s">
        <v>5994</v>
      </c>
      <c r="B734" t="s">
        <v>5995</v>
      </c>
      <c r="C734" t="s">
        <v>5996</v>
      </c>
      <c r="D734" t="s">
        <v>13173</v>
      </c>
      <c r="E734">
        <v>399</v>
      </c>
      <c r="F734" s="12" t="str">
        <f t="shared" si="44"/>
        <v>yes</v>
      </c>
      <c r="G734">
        <v>1499</v>
      </c>
      <c r="H734" t="str">
        <f t="shared" si="45"/>
        <v>1001-5000</v>
      </c>
      <c r="I734" t="str">
        <f t="shared" si="46"/>
        <v>0.90+</v>
      </c>
      <c r="J734">
        <v>0.73</v>
      </c>
      <c r="K734">
        <v>4.0999999999999996</v>
      </c>
      <c r="L734">
        <f t="shared" si="47"/>
        <v>8589270</v>
      </c>
      <c r="M734" s="15">
        <v>5730</v>
      </c>
      <c r="N734" t="s">
        <v>5998</v>
      </c>
      <c r="O734" t="s">
        <v>6000</v>
      </c>
      <c r="P734" t="s">
        <v>6002</v>
      </c>
    </row>
    <row r="735" spans="1:16">
      <c r="A735" t="s">
        <v>6005</v>
      </c>
      <c r="B735" t="s">
        <v>6006</v>
      </c>
      <c r="C735" t="s">
        <v>6007</v>
      </c>
      <c r="D735" t="s">
        <v>13174</v>
      </c>
      <c r="E735">
        <v>1699</v>
      </c>
      <c r="F735" s="12" t="str">
        <f t="shared" si="44"/>
        <v>yes</v>
      </c>
      <c r="G735">
        <v>3999</v>
      </c>
      <c r="H735" t="str">
        <f t="shared" si="45"/>
        <v>1001-5000</v>
      </c>
      <c r="I735" t="str">
        <f t="shared" si="46"/>
        <v>0.31-0.60</v>
      </c>
      <c r="J735">
        <v>0.57999999999999996</v>
      </c>
      <c r="K735">
        <v>4.2</v>
      </c>
      <c r="L735">
        <f t="shared" si="47"/>
        <v>101926512</v>
      </c>
      <c r="M735" s="15">
        <v>25488</v>
      </c>
      <c r="N735" t="s">
        <v>6009</v>
      </c>
      <c r="O735" t="s">
        <v>6011</v>
      </c>
      <c r="P735" t="s">
        <v>6013</v>
      </c>
    </row>
    <row r="736" spans="1:16">
      <c r="A736" t="s">
        <v>6016</v>
      </c>
      <c r="B736" t="s">
        <v>6017</v>
      </c>
      <c r="C736" t="s">
        <v>4845</v>
      </c>
      <c r="D736" t="s">
        <v>13137</v>
      </c>
      <c r="E736">
        <v>699</v>
      </c>
      <c r="F736" s="12" t="str">
        <f t="shared" si="44"/>
        <v>no</v>
      </c>
      <c r="G736">
        <v>995</v>
      </c>
      <c r="H736" t="str">
        <f t="shared" si="45"/>
        <v>501-1000</v>
      </c>
      <c r="I736" t="str">
        <f t="shared" si="46"/>
        <v>0-0.30</v>
      </c>
      <c r="J736">
        <v>0.3</v>
      </c>
      <c r="K736">
        <v>4.5</v>
      </c>
      <c r="L736">
        <f t="shared" si="47"/>
        <v>54132975</v>
      </c>
      <c r="M736" s="15">
        <v>54405</v>
      </c>
      <c r="N736" t="s">
        <v>6019</v>
      </c>
      <c r="O736" t="s">
        <v>6021</v>
      </c>
      <c r="P736" t="s">
        <v>6023</v>
      </c>
    </row>
    <row r="737" spans="1:16">
      <c r="A737" t="s">
        <v>4040</v>
      </c>
      <c r="B737" t="s">
        <v>4041</v>
      </c>
      <c r="C737" t="s">
        <v>3638</v>
      </c>
      <c r="D737" t="s">
        <v>13126</v>
      </c>
      <c r="E737">
        <v>95</v>
      </c>
      <c r="F737" s="12" t="str">
        <f t="shared" si="44"/>
        <v>yes</v>
      </c>
      <c r="G737">
        <v>499</v>
      </c>
      <c r="H737" t="str">
        <f t="shared" si="45"/>
        <v>0-500</v>
      </c>
      <c r="I737" t="str">
        <f t="shared" si="46"/>
        <v>0.90+</v>
      </c>
      <c r="J737">
        <v>0.81</v>
      </c>
      <c r="K737">
        <v>4.2</v>
      </c>
      <c r="L737">
        <f t="shared" si="47"/>
        <v>972551</v>
      </c>
      <c r="M737" s="15">
        <v>1949</v>
      </c>
      <c r="N737" t="s">
        <v>4043</v>
      </c>
      <c r="O737" t="s">
        <v>4045</v>
      </c>
      <c r="P737" t="s">
        <v>4047</v>
      </c>
    </row>
    <row r="738" spans="1:16">
      <c r="A738" t="s">
        <v>6028</v>
      </c>
      <c r="B738" t="s">
        <v>6029</v>
      </c>
      <c r="C738" t="s">
        <v>5443</v>
      </c>
      <c r="D738" t="s">
        <v>13160</v>
      </c>
      <c r="E738">
        <v>1149</v>
      </c>
      <c r="F738" s="12" t="str">
        <f t="shared" si="44"/>
        <v>no</v>
      </c>
      <c r="G738">
        <v>1699</v>
      </c>
      <c r="H738" t="str">
        <f t="shared" si="45"/>
        <v>1001-5000</v>
      </c>
      <c r="I738" t="str">
        <f t="shared" si="46"/>
        <v>0.31-0.60</v>
      </c>
      <c r="J738">
        <v>0.32</v>
      </c>
      <c r="K738">
        <v>4.2</v>
      </c>
      <c r="L738">
        <f t="shared" si="47"/>
        <v>208090122</v>
      </c>
      <c r="M738" s="15">
        <v>122478</v>
      </c>
      <c r="N738" t="s">
        <v>6031</v>
      </c>
      <c r="O738" t="s">
        <v>6033</v>
      </c>
      <c r="P738" t="s">
        <v>6035</v>
      </c>
    </row>
    <row r="739" spans="1:16">
      <c r="A739" t="s">
        <v>6038</v>
      </c>
      <c r="B739" t="s">
        <v>6039</v>
      </c>
      <c r="C739" t="s">
        <v>5102</v>
      </c>
      <c r="D739" t="s">
        <v>13146</v>
      </c>
      <c r="E739">
        <v>1495</v>
      </c>
      <c r="F739" s="12" t="str">
        <f t="shared" si="44"/>
        <v>no</v>
      </c>
      <c r="G739">
        <v>1995</v>
      </c>
      <c r="H739" t="str">
        <f t="shared" si="45"/>
        <v>1001-5000</v>
      </c>
      <c r="I739" t="str">
        <f t="shared" si="46"/>
        <v>0-0.30</v>
      </c>
      <c r="J739">
        <v>0.25</v>
      </c>
      <c r="K739">
        <v>4.3</v>
      </c>
      <c r="L739">
        <f t="shared" si="47"/>
        <v>14445795</v>
      </c>
      <c r="M739" s="15">
        <v>7241</v>
      </c>
      <c r="N739" t="s">
        <v>6041</v>
      </c>
      <c r="O739" t="s">
        <v>6043</v>
      </c>
      <c r="P739" t="s">
        <v>6045</v>
      </c>
    </row>
    <row r="740" spans="1:16">
      <c r="A740" t="s">
        <v>6048</v>
      </c>
      <c r="B740" t="s">
        <v>6049</v>
      </c>
      <c r="C740" t="s">
        <v>4876</v>
      </c>
      <c r="D740" t="s">
        <v>13139</v>
      </c>
      <c r="E740">
        <v>849</v>
      </c>
      <c r="F740" s="12" t="str">
        <f t="shared" si="44"/>
        <v>yes</v>
      </c>
      <c r="G740">
        <v>4999</v>
      </c>
      <c r="H740" t="str">
        <f t="shared" si="45"/>
        <v>1001-5000</v>
      </c>
      <c r="I740" t="str">
        <f t="shared" si="46"/>
        <v>0.90+</v>
      </c>
      <c r="J740">
        <v>0.83</v>
      </c>
      <c r="K740">
        <v>4</v>
      </c>
      <c r="L740">
        <f t="shared" si="47"/>
        <v>102264543</v>
      </c>
      <c r="M740" s="15">
        <v>20457</v>
      </c>
      <c r="N740" t="s">
        <v>6051</v>
      </c>
      <c r="O740" t="s">
        <v>6053</v>
      </c>
      <c r="P740" t="s">
        <v>6055</v>
      </c>
    </row>
    <row r="741" spans="1:16">
      <c r="A741" t="s">
        <v>6058</v>
      </c>
      <c r="B741" t="s">
        <v>6059</v>
      </c>
      <c r="C741" t="s">
        <v>6060</v>
      </c>
      <c r="D741" t="s">
        <v>13175</v>
      </c>
      <c r="E741">
        <v>440</v>
      </c>
      <c r="F741" s="12" t="str">
        <f t="shared" si="44"/>
        <v>no</v>
      </c>
      <c r="G741">
        <v>440</v>
      </c>
      <c r="H741" t="str">
        <f t="shared" si="45"/>
        <v>0-500</v>
      </c>
      <c r="I741" t="str">
        <f t="shared" si="46"/>
        <v>0-0.30</v>
      </c>
      <c r="J741">
        <v>0</v>
      </c>
      <c r="K741">
        <v>4.5</v>
      </c>
      <c r="L741">
        <f t="shared" si="47"/>
        <v>3788400</v>
      </c>
      <c r="M741" s="15">
        <v>8610</v>
      </c>
      <c r="N741" t="s">
        <v>6062</v>
      </c>
      <c r="O741" t="s">
        <v>6064</v>
      </c>
      <c r="P741" t="s">
        <v>6066</v>
      </c>
    </row>
    <row r="742" spans="1:16">
      <c r="A742" t="s">
        <v>4009</v>
      </c>
      <c r="B742" t="s">
        <v>4010</v>
      </c>
      <c r="C742" t="s">
        <v>3867</v>
      </c>
      <c r="D742" t="s">
        <v>13128</v>
      </c>
      <c r="E742">
        <v>349</v>
      </c>
      <c r="F742" s="12" t="str">
        <f t="shared" si="44"/>
        <v>yes</v>
      </c>
      <c r="G742">
        <v>999</v>
      </c>
      <c r="H742" t="str">
        <f t="shared" si="45"/>
        <v>501-1000</v>
      </c>
      <c r="I742" t="str">
        <f t="shared" si="46"/>
        <v>0.90+</v>
      </c>
      <c r="J742">
        <v>0.65</v>
      </c>
      <c r="K742">
        <v>3.8</v>
      </c>
      <c r="L742">
        <f t="shared" si="47"/>
        <v>16540443</v>
      </c>
      <c r="M742" s="15">
        <v>16557</v>
      </c>
      <c r="N742" t="s">
        <v>4012</v>
      </c>
      <c r="O742" t="s">
        <v>4014</v>
      </c>
      <c r="P742" t="s">
        <v>4016</v>
      </c>
    </row>
    <row r="743" spans="1:16">
      <c r="A743" t="s">
        <v>6071</v>
      </c>
      <c r="B743" t="s">
        <v>6072</v>
      </c>
      <c r="C743" t="s">
        <v>4876</v>
      </c>
      <c r="D743" t="s">
        <v>13139</v>
      </c>
      <c r="E743">
        <v>599</v>
      </c>
      <c r="F743" s="12" t="str">
        <f t="shared" si="44"/>
        <v>yes</v>
      </c>
      <c r="G743">
        <v>3999</v>
      </c>
      <c r="H743" t="str">
        <f t="shared" si="45"/>
        <v>1001-5000</v>
      </c>
      <c r="I743" t="str">
        <f t="shared" si="46"/>
        <v>0.90+</v>
      </c>
      <c r="J743">
        <v>0.85</v>
      </c>
      <c r="K743">
        <v>3.9</v>
      </c>
      <c r="L743">
        <f t="shared" si="47"/>
        <v>4346913</v>
      </c>
      <c r="M743" s="15">
        <v>1087</v>
      </c>
      <c r="N743" t="s">
        <v>6074</v>
      </c>
      <c r="O743" t="s">
        <v>6076</v>
      </c>
      <c r="P743" t="s">
        <v>6078</v>
      </c>
    </row>
    <row r="744" spans="1:16">
      <c r="A744" t="s">
        <v>6081</v>
      </c>
      <c r="B744" t="s">
        <v>6082</v>
      </c>
      <c r="C744" t="s">
        <v>5698</v>
      </c>
      <c r="D744" t="s">
        <v>13166</v>
      </c>
      <c r="E744">
        <v>149</v>
      </c>
      <c r="F744" s="12" t="str">
        <f t="shared" si="44"/>
        <v>yes</v>
      </c>
      <c r="G744">
        <v>399</v>
      </c>
      <c r="H744" t="str">
        <f t="shared" si="45"/>
        <v>0-500</v>
      </c>
      <c r="I744" t="str">
        <f t="shared" si="46"/>
        <v>0.90+</v>
      </c>
      <c r="J744">
        <v>0.63</v>
      </c>
      <c r="K744">
        <v>4</v>
      </c>
      <c r="L744">
        <f t="shared" si="47"/>
        <v>614460</v>
      </c>
      <c r="M744" s="15">
        <v>1540</v>
      </c>
      <c r="N744" t="s">
        <v>6084</v>
      </c>
      <c r="O744" t="s">
        <v>6086</v>
      </c>
      <c r="P744" t="s">
        <v>6088</v>
      </c>
    </row>
    <row r="745" spans="1:16">
      <c r="A745" t="s">
        <v>6091</v>
      </c>
      <c r="B745" t="s">
        <v>6092</v>
      </c>
      <c r="C745" t="s">
        <v>4856</v>
      </c>
      <c r="D745" t="s">
        <v>13138</v>
      </c>
      <c r="E745">
        <v>289</v>
      </c>
      <c r="F745" s="12" t="str">
        <f t="shared" si="44"/>
        <v>yes</v>
      </c>
      <c r="G745">
        <v>999</v>
      </c>
      <c r="H745" t="str">
        <f t="shared" si="45"/>
        <v>501-1000</v>
      </c>
      <c r="I745" t="str">
        <f t="shared" si="46"/>
        <v>0.90+</v>
      </c>
      <c r="J745">
        <v>0.71</v>
      </c>
      <c r="K745">
        <v>4.0999999999999996</v>
      </c>
      <c r="L745">
        <f t="shared" si="47"/>
        <v>400599</v>
      </c>
      <c r="M745" s="15">
        <v>401</v>
      </c>
      <c r="N745" t="s">
        <v>6094</v>
      </c>
      <c r="O745" t="s">
        <v>6096</v>
      </c>
      <c r="P745" t="s">
        <v>6098</v>
      </c>
    </row>
    <row r="746" spans="1:16">
      <c r="A746" t="s">
        <v>6101</v>
      </c>
      <c r="B746" t="s">
        <v>6102</v>
      </c>
      <c r="C746" t="s">
        <v>6103</v>
      </c>
      <c r="D746" t="s">
        <v>13176</v>
      </c>
      <c r="E746">
        <v>179</v>
      </c>
      <c r="F746" s="12" t="str">
        <f t="shared" si="44"/>
        <v>yes</v>
      </c>
      <c r="G746">
        <v>499</v>
      </c>
      <c r="H746" t="str">
        <f t="shared" si="45"/>
        <v>0-500</v>
      </c>
      <c r="I746" t="str">
        <f t="shared" si="46"/>
        <v>0.90+</v>
      </c>
      <c r="J746">
        <v>0.64</v>
      </c>
      <c r="K746">
        <v>3.4</v>
      </c>
      <c r="L746">
        <f t="shared" si="47"/>
        <v>4683115</v>
      </c>
      <c r="M746" s="15">
        <v>9385</v>
      </c>
      <c r="N746" t="s">
        <v>6105</v>
      </c>
      <c r="O746" t="s">
        <v>6107</v>
      </c>
      <c r="P746" t="s">
        <v>6109</v>
      </c>
    </row>
    <row r="747" spans="1:16">
      <c r="A747" t="s">
        <v>6112</v>
      </c>
      <c r="B747" t="s">
        <v>6113</v>
      </c>
      <c r="C747" t="s">
        <v>2948</v>
      </c>
      <c r="D747" t="s">
        <v>13112</v>
      </c>
      <c r="E747">
        <v>1499</v>
      </c>
      <c r="F747" s="12" t="str">
        <f t="shared" si="44"/>
        <v>yes</v>
      </c>
      <c r="G747">
        <v>4999</v>
      </c>
      <c r="H747" t="str">
        <f t="shared" si="45"/>
        <v>1001-5000</v>
      </c>
      <c r="I747" t="str">
        <f t="shared" si="46"/>
        <v>0.90+</v>
      </c>
      <c r="J747">
        <v>0.7</v>
      </c>
      <c r="K747">
        <v>4</v>
      </c>
      <c r="L747">
        <f t="shared" si="47"/>
        <v>462847412</v>
      </c>
      <c r="M747" s="15">
        <v>92588</v>
      </c>
      <c r="N747" t="s">
        <v>4217</v>
      </c>
      <c r="O747" t="s">
        <v>4219</v>
      </c>
      <c r="P747" t="s">
        <v>4221</v>
      </c>
    </row>
    <row r="748" spans="1:16">
      <c r="A748" t="s">
        <v>6117</v>
      </c>
      <c r="B748" t="s">
        <v>6118</v>
      </c>
      <c r="C748" t="s">
        <v>3066</v>
      </c>
      <c r="D748" t="s">
        <v>13117</v>
      </c>
      <c r="E748">
        <v>399</v>
      </c>
      <c r="F748" s="12" t="str">
        <f t="shared" si="44"/>
        <v>no</v>
      </c>
      <c r="G748">
        <v>699</v>
      </c>
      <c r="H748" t="str">
        <f t="shared" si="45"/>
        <v>501-1000</v>
      </c>
      <c r="I748" t="str">
        <f t="shared" si="46"/>
        <v>0.31-0.60</v>
      </c>
      <c r="J748">
        <v>0.43</v>
      </c>
      <c r="K748">
        <v>3.4</v>
      </c>
      <c r="L748">
        <f t="shared" si="47"/>
        <v>2414346</v>
      </c>
      <c r="M748" s="15">
        <v>3454</v>
      </c>
      <c r="N748" t="s">
        <v>6120</v>
      </c>
      <c r="O748" t="s">
        <v>6122</v>
      </c>
      <c r="P748" t="s">
        <v>6124</v>
      </c>
    </row>
    <row r="749" spans="1:16">
      <c r="A749" t="s">
        <v>6127</v>
      </c>
      <c r="B749" t="s">
        <v>6128</v>
      </c>
      <c r="C749" t="s">
        <v>5336</v>
      </c>
      <c r="D749" t="s">
        <v>13155</v>
      </c>
      <c r="E749">
        <v>599</v>
      </c>
      <c r="F749" s="12" t="str">
        <f t="shared" si="44"/>
        <v>no</v>
      </c>
      <c r="G749">
        <v>799</v>
      </c>
      <c r="H749" t="str">
        <f t="shared" si="45"/>
        <v>501-1000</v>
      </c>
      <c r="I749" t="str">
        <f t="shared" si="46"/>
        <v>0-0.30</v>
      </c>
      <c r="J749">
        <v>0.25</v>
      </c>
      <c r="K749">
        <v>4.3</v>
      </c>
      <c r="L749">
        <f t="shared" si="47"/>
        <v>12616210</v>
      </c>
      <c r="M749" s="15">
        <v>15790</v>
      </c>
      <c r="N749" t="s">
        <v>6130</v>
      </c>
      <c r="O749" t="s">
        <v>6132</v>
      </c>
      <c r="P749" t="s">
        <v>6134</v>
      </c>
    </row>
    <row r="750" spans="1:16">
      <c r="A750" t="s">
        <v>6137</v>
      </c>
      <c r="B750" t="s">
        <v>6138</v>
      </c>
      <c r="C750" t="s">
        <v>6139</v>
      </c>
      <c r="D750" t="s">
        <v>13177</v>
      </c>
      <c r="E750">
        <v>949</v>
      </c>
      <c r="F750" s="12" t="str">
        <f t="shared" si="44"/>
        <v>yes</v>
      </c>
      <c r="G750">
        <v>2000</v>
      </c>
      <c r="H750" t="str">
        <f t="shared" si="45"/>
        <v>1001-5000</v>
      </c>
      <c r="I750" t="str">
        <f t="shared" si="46"/>
        <v>0.31-0.60</v>
      </c>
      <c r="J750">
        <v>0.53</v>
      </c>
      <c r="K750">
        <v>3.9</v>
      </c>
      <c r="L750">
        <f t="shared" si="47"/>
        <v>29938000</v>
      </c>
      <c r="M750" s="15">
        <v>14969</v>
      </c>
      <c r="N750" t="s">
        <v>6141</v>
      </c>
      <c r="O750" t="s">
        <v>6143</v>
      </c>
      <c r="P750" t="s">
        <v>6145</v>
      </c>
    </row>
    <row r="751" spans="1:16">
      <c r="A751" t="s">
        <v>6148</v>
      </c>
      <c r="B751" t="s">
        <v>6149</v>
      </c>
      <c r="C751" t="s">
        <v>2948</v>
      </c>
      <c r="D751" t="s">
        <v>13112</v>
      </c>
      <c r="E751">
        <v>2499</v>
      </c>
      <c r="F751" s="12" t="str">
        <f t="shared" si="44"/>
        <v>yes</v>
      </c>
      <c r="G751">
        <v>9999</v>
      </c>
      <c r="H751" t="str">
        <f t="shared" si="45"/>
        <v>5001-10001</v>
      </c>
      <c r="I751" t="str">
        <f t="shared" si="46"/>
        <v>0.90+</v>
      </c>
      <c r="J751">
        <v>0.75</v>
      </c>
      <c r="K751">
        <v>4.0999999999999996</v>
      </c>
      <c r="L751">
        <f t="shared" si="47"/>
        <v>421347861</v>
      </c>
      <c r="M751" s="15">
        <v>42139</v>
      </c>
      <c r="N751" t="s">
        <v>6151</v>
      </c>
      <c r="O751" t="s">
        <v>6153</v>
      </c>
      <c r="P751" t="s">
        <v>6155</v>
      </c>
    </row>
    <row r="752" spans="1:16">
      <c r="A752" t="s">
        <v>6158</v>
      </c>
      <c r="B752" t="s">
        <v>6159</v>
      </c>
      <c r="C752" t="s">
        <v>5047</v>
      </c>
      <c r="D752" t="s">
        <v>13143</v>
      </c>
      <c r="E752">
        <v>159</v>
      </c>
      <c r="F752" s="12" t="str">
        <f t="shared" si="44"/>
        <v>no</v>
      </c>
      <c r="G752">
        <v>180</v>
      </c>
      <c r="H752" t="str">
        <f t="shared" si="45"/>
        <v>0-500</v>
      </c>
      <c r="I752" t="str">
        <f t="shared" si="46"/>
        <v>0-0.30</v>
      </c>
      <c r="J752">
        <v>0.12</v>
      </c>
      <c r="K752">
        <v>4.3</v>
      </c>
      <c r="L752">
        <f t="shared" si="47"/>
        <v>178020</v>
      </c>
      <c r="M752" s="15">
        <v>989</v>
      </c>
      <c r="N752" t="s">
        <v>6161</v>
      </c>
      <c r="O752" t="s">
        <v>6163</v>
      </c>
      <c r="P752" t="s">
        <v>6165</v>
      </c>
    </row>
    <row r="753" spans="1:16">
      <c r="A753" t="s">
        <v>6168</v>
      </c>
      <c r="B753" t="s">
        <v>6169</v>
      </c>
      <c r="C753" t="s">
        <v>3024</v>
      </c>
      <c r="D753" t="s">
        <v>13115</v>
      </c>
      <c r="E753">
        <v>1329</v>
      </c>
      <c r="F753" s="12" t="str">
        <f t="shared" si="44"/>
        <v>yes</v>
      </c>
      <c r="G753">
        <v>2900</v>
      </c>
      <c r="H753" t="str">
        <f t="shared" si="45"/>
        <v>1001-5000</v>
      </c>
      <c r="I753" t="str">
        <f t="shared" si="46"/>
        <v>0.31-0.60</v>
      </c>
      <c r="J753">
        <v>0.54</v>
      </c>
      <c r="K753">
        <v>4.5</v>
      </c>
      <c r="L753">
        <f t="shared" si="47"/>
        <v>56909600</v>
      </c>
      <c r="M753" s="15">
        <v>19624</v>
      </c>
      <c r="N753" t="s">
        <v>6171</v>
      </c>
      <c r="O753" t="s">
        <v>6173</v>
      </c>
      <c r="P753" t="s">
        <v>6175</v>
      </c>
    </row>
    <row r="754" spans="1:16">
      <c r="A754" t="s">
        <v>6178</v>
      </c>
      <c r="B754" t="s">
        <v>6179</v>
      </c>
      <c r="C754" t="s">
        <v>6103</v>
      </c>
      <c r="D754" t="s">
        <v>13176</v>
      </c>
      <c r="E754">
        <v>570</v>
      </c>
      <c r="F754" s="12" t="str">
        <f t="shared" si="44"/>
        <v>no</v>
      </c>
      <c r="G754">
        <v>999</v>
      </c>
      <c r="H754" t="str">
        <f t="shared" si="45"/>
        <v>501-1000</v>
      </c>
      <c r="I754" t="str">
        <f t="shared" si="46"/>
        <v>0.31-0.60</v>
      </c>
      <c r="J754">
        <v>0.43</v>
      </c>
      <c r="K754">
        <v>4.2</v>
      </c>
      <c r="L754">
        <f t="shared" si="47"/>
        <v>3197799</v>
      </c>
      <c r="M754" s="15">
        <v>3201</v>
      </c>
      <c r="N754" t="s">
        <v>6181</v>
      </c>
      <c r="O754" t="s">
        <v>6183</v>
      </c>
      <c r="P754" t="s">
        <v>13053</v>
      </c>
    </row>
    <row r="755" spans="1:16">
      <c r="A755" t="s">
        <v>6187</v>
      </c>
      <c r="B755" t="s">
        <v>6188</v>
      </c>
      <c r="C755" t="s">
        <v>6189</v>
      </c>
      <c r="D755" t="s">
        <v>13178</v>
      </c>
      <c r="E755">
        <v>899</v>
      </c>
      <c r="F755" s="12" t="str">
        <f t="shared" si="44"/>
        <v>yes</v>
      </c>
      <c r="G755">
        <v>1999</v>
      </c>
      <c r="H755" t="str">
        <f t="shared" si="45"/>
        <v>1001-5000</v>
      </c>
      <c r="I755" t="str">
        <f t="shared" si="46"/>
        <v>0.31-0.60</v>
      </c>
      <c r="J755">
        <v>0.55000000000000004</v>
      </c>
      <c r="K755">
        <v>4.0999999999999996</v>
      </c>
      <c r="L755">
        <f t="shared" si="47"/>
        <v>60907531</v>
      </c>
      <c r="M755" s="15">
        <v>30469</v>
      </c>
      <c r="N755" t="s">
        <v>6191</v>
      </c>
      <c r="O755" t="s">
        <v>6193</v>
      </c>
      <c r="P755" t="s">
        <v>6195</v>
      </c>
    </row>
    <row r="756" spans="1:16">
      <c r="A756" t="s">
        <v>6198</v>
      </c>
      <c r="B756" t="s">
        <v>6199</v>
      </c>
      <c r="C756" t="s">
        <v>6200</v>
      </c>
      <c r="D756" t="s">
        <v>13179</v>
      </c>
      <c r="E756">
        <v>449</v>
      </c>
      <c r="F756" s="12" t="str">
        <f t="shared" si="44"/>
        <v>yes</v>
      </c>
      <c r="G756">
        <v>999</v>
      </c>
      <c r="H756" t="str">
        <f t="shared" si="45"/>
        <v>501-1000</v>
      </c>
      <c r="I756" t="str">
        <f t="shared" si="46"/>
        <v>0.31-0.60</v>
      </c>
      <c r="J756">
        <v>0.55000000000000004</v>
      </c>
      <c r="K756">
        <v>4.4000000000000004</v>
      </c>
      <c r="L756">
        <f t="shared" si="47"/>
        <v>9930060</v>
      </c>
      <c r="M756" s="15">
        <v>9940</v>
      </c>
      <c r="N756" t="s">
        <v>6202</v>
      </c>
      <c r="O756" t="s">
        <v>6204</v>
      </c>
      <c r="P756" t="s">
        <v>6206</v>
      </c>
    </row>
    <row r="757" spans="1:16">
      <c r="A757" t="s">
        <v>6209</v>
      </c>
      <c r="B757" t="s">
        <v>6210</v>
      </c>
      <c r="C757" t="s">
        <v>6211</v>
      </c>
      <c r="D757" t="s">
        <v>13180</v>
      </c>
      <c r="E757">
        <v>549</v>
      </c>
      <c r="F757" s="12" t="str">
        <f t="shared" si="44"/>
        <v>no</v>
      </c>
      <c r="G757">
        <v>999</v>
      </c>
      <c r="H757" t="str">
        <f t="shared" si="45"/>
        <v>501-1000</v>
      </c>
      <c r="I757" t="str">
        <f t="shared" si="46"/>
        <v>0.31-0.60</v>
      </c>
      <c r="J757">
        <v>0.45</v>
      </c>
      <c r="K757">
        <v>4.3</v>
      </c>
      <c r="L757">
        <f t="shared" si="47"/>
        <v>7750242</v>
      </c>
      <c r="M757" s="15">
        <v>7758</v>
      </c>
      <c r="N757" t="s">
        <v>6213</v>
      </c>
      <c r="O757" t="s">
        <v>6215</v>
      </c>
      <c r="P757" t="s">
        <v>6217</v>
      </c>
    </row>
    <row r="758" spans="1:16">
      <c r="A758" t="s">
        <v>6220</v>
      </c>
      <c r="B758" t="s">
        <v>6221</v>
      </c>
      <c r="C758" t="s">
        <v>5443</v>
      </c>
      <c r="D758" t="s">
        <v>13160</v>
      </c>
      <c r="E758">
        <v>1529</v>
      </c>
      <c r="F758" s="12" t="str">
        <f t="shared" si="44"/>
        <v>no</v>
      </c>
      <c r="G758">
        <v>2399</v>
      </c>
      <c r="H758" t="str">
        <f t="shared" si="45"/>
        <v>1001-5000</v>
      </c>
      <c r="I758" t="str">
        <f t="shared" si="46"/>
        <v>0.31-0.60</v>
      </c>
      <c r="J758">
        <v>0.36</v>
      </c>
      <c r="K758">
        <v>4.3</v>
      </c>
      <c r="L758">
        <f t="shared" si="47"/>
        <v>164113191</v>
      </c>
      <c r="M758" s="15">
        <v>68409</v>
      </c>
      <c r="N758" t="s">
        <v>6223</v>
      </c>
      <c r="O758" t="s">
        <v>6225</v>
      </c>
      <c r="P758" t="s">
        <v>6227</v>
      </c>
    </row>
    <row r="759" spans="1:16">
      <c r="A759" t="s">
        <v>6230</v>
      </c>
      <c r="B759" t="s">
        <v>6231</v>
      </c>
      <c r="C759" t="s">
        <v>6232</v>
      </c>
      <c r="D759" t="s">
        <v>13181</v>
      </c>
      <c r="E759">
        <v>100</v>
      </c>
      <c r="F759" s="12" t="str">
        <f t="shared" si="44"/>
        <v>no</v>
      </c>
      <c r="G759">
        <v>100</v>
      </c>
      <c r="H759" t="str">
        <f t="shared" si="45"/>
        <v>0-500</v>
      </c>
      <c r="I759" t="str">
        <f t="shared" si="46"/>
        <v>0-0.30</v>
      </c>
      <c r="J759">
        <v>0</v>
      </c>
      <c r="K759">
        <v>4.3</v>
      </c>
      <c r="L759">
        <f t="shared" si="47"/>
        <v>309500</v>
      </c>
      <c r="M759" s="15">
        <v>3095</v>
      </c>
      <c r="N759" t="s">
        <v>6234</v>
      </c>
      <c r="O759" t="s">
        <v>6236</v>
      </c>
      <c r="P759" t="s">
        <v>6238</v>
      </c>
    </row>
    <row r="760" spans="1:16">
      <c r="A760" t="s">
        <v>6241</v>
      </c>
      <c r="B760" t="s">
        <v>6242</v>
      </c>
      <c r="C760" t="s">
        <v>4901</v>
      </c>
      <c r="D760" t="s">
        <v>13140</v>
      </c>
      <c r="E760">
        <v>299</v>
      </c>
      <c r="F760" s="12" t="str">
        <f t="shared" si="44"/>
        <v>yes</v>
      </c>
      <c r="G760">
        <v>1499</v>
      </c>
      <c r="H760" t="str">
        <f t="shared" si="45"/>
        <v>1001-5000</v>
      </c>
      <c r="I760" t="str">
        <f t="shared" si="46"/>
        <v>0.90+</v>
      </c>
      <c r="J760">
        <v>0.8</v>
      </c>
      <c r="K760">
        <v>4.2</v>
      </c>
      <c r="L760">
        <f t="shared" si="47"/>
        <v>1353597</v>
      </c>
      <c r="M760" s="15">
        <v>903</v>
      </c>
      <c r="N760" t="s">
        <v>6244</v>
      </c>
      <c r="O760" t="s">
        <v>6246</v>
      </c>
      <c r="P760" t="s">
        <v>6248</v>
      </c>
    </row>
    <row r="761" spans="1:16">
      <c r="A761" t="s">
        <v>6251</v>
      </c>
      <c r="B761" t="s">
        <v>6252</v>
      </c>
      <c r="C761" t="s">
        <v>5102</v>
      </c>
      <c r="D761" t="s">
        <v>13146</v>
      </c>
      <c r="E761">
        <v>1295</v>
      </c>
      <c r="F761" s="12" t="str">
        <f t="shared" si="44"/>
        <v>no</v>
      </c>
      <c r="G761">
        <v>1795</v>
      </c>
      <c r="H761" t="str">
        <f t="shared" si="45"/>
        <v>1001-5000</v>
      </c>
      <c r="I761" t="str">
        <f t="shared" si="46"/>
        <v>0-0.30</v>
      </c>
      <c r="J761">
        <v>0.28000000000000003</v>
      </c>
      <c r="K761">
        <v>4.0999999999999996</v>
      </c>
      <c r="L761">
        <f t="shared" si="47"/>
        <v>46258945</v>
      </c>
      <c r="M761" s="15">
        <v>25771</v>
      </c>
      <c r="N761" t="s">
        <v>6254</v>
      </c>
      <c r="O761" t="s">
        <v>6256</v>
      </c>
      <c r="P761" t="s">
        <v>6258</v>
      </c>
    </row>
    <row r="762" spans="1:16">
      <c r="A762" t="s">
        <v>6261</v>
      </c>
      <c r="B762" t="s">
        <v>6262</v>
      </c>
      <c r="C762" t="s">
        <v>3066</v>
      </c>
      <c r="D762" t="s">
        <v>13117</v>
      </c>
      <c r="E762">
        <v>699</v>
      </c>
      <c r="F762" s="12" t="str">
        <f t="shared" si="44"/>
        <v>no</v>
      </c>
      <c r="G762">
        <v>999</v>
      </c>
      <c r="H762" t="str">
        <f t="shared" si="45"/>
        <v>501-1000</v>
      </c>
      <c r="I762" t="str">
        <f t="shared" si="46"/>
        <v>0-0.30</v>
      </c>
      <c r="J762">
        <v>0.3</v>
      </c>
      <c r="K762">
        <v>4.0999999999999996</v>
      </c>
      <c r="L762">
        <f t="shared" si="47"/>
        <v>272915811</v>
      </c>
      <c r="M762" s="15">
        <v>273189</v>
      </c>
      <c r="N762" t="s">
        <v>6264</v>
      </c>
      <c r="O762" t="s">
        <v>6266</v>
      </c>
      <c r="P762" t="s">
        <v>6268</v>
      </c>
    </row>
    <row r="763" spans="1:16">
      <c r="A763" t="s">
        <v>6271</v>
      </c>
      <c r="B763" t="s">
        <v>6272</v>
      </c>
      <c r="C763" t="s">
        <v>6273</v>
      </c>
      <c r="D763" t="s">
        <v>13182</v>
      </c>
      <c r="E763">
        <v>252</v>
      </c>
      <c r="F763" s="12" t="str">
        <f t="shared" si="44"/>
        <v>no</v>
      </c>
      <c r="G763">
        <v>315</v>
      </c>
      <c r="H763" t="str">
        <f t="shared" si="45"/>
        <v>0-500</v>
      </c>
      <c r="I763" t="str">
        <f t="shared" si="46"/>
        <v>0-0.30</v>
      </c>
      <c r="J763">
        <v>0.2</v>
      </c>
      <c r="K763">
        <v>4.5</v>
      </c>
      <c r="L763">
        <f t="shared" si="47"/>
        <v>1192275</v>
      </c>
      <c r="M763" s="15">
        <v>3785</v>
      </c>
      <c r="N763" t="s">
        <v>6275</v>
      </c>
      <c r="O763" t="s">
        <v>6277</v>
      </c>
      <c r="P763" t="s">
        <v>6279</v>
      </c>
    </row>
    <row r="764" spans="1:16">
      <c r="A764" t="s">
        <v>6282</v>
      </c>
      <c r="B764" t="s">
        <v>6283</v>
      </c>
      <c r="C764" t="s">
        <v>5047</v>
      </c>
      <c r="D764" t="s">
        <v>13143</v>
      </c>
      <c r="E764">
        <v>190</v>
      </c>
      <c r="F764" s="12" t="str">
        <f t="shared" si="44"/>
        <v>no</v>
      </c>
      <c r="G764">
        <v>220</v>
      </c>
      <c r="H764" t="str">
        <f t="shared" si="45"/>
        <v>0-500</v>
      </c>
      <c r="I764" t="str">
        <f t="shared" si="46"/>
        <v>0-0.30</v>
      </c>
      <c r="J764">
        <v>0.14000000000000001</v>
      </c>
      <c r="K764">
        <v>4.4000000000000004</v>
      </c>
      <c r="L764">
        <f t="shared" si="47"/>
        <v>630520</v>
      </c>
      <c r="M764" s="15">
        <v>2866</v>
      </c>
      <c r="N764" t="s">
        <v>6285</v>
      </c>
      <c r="O764" t="s">
        <v>6287</v>
      </c>
      <c r="P764" t="s">
        <v>6289</v>
      </c>
    </row>
    <row r="765" spans="1:16">
      <c r="A765" t="s">
        <v>6292</v>
      </c>
      <c r="B765" t="s">
        <v>6293</v>
      </c>
      <c r="C765" t="s">
        <v>5102</v>
      </c>
      <c r="D765" t="s">
        <v>13146</v>
      </c>
      <c r="E765">
        <v>1299</v>
      </c>
      <c r="F765" s="12" t="str">
        <f t="shared" si="44"/>
        <v>no</v>
      </c>
      <c r="G765">
        <v>1599</v>
      </c>
      <c r="H765" t="str">
        <f t="shared" si="45"/>
        <v>1001-5000</v>
      </c>
      <c r="I765" t="str">
        <f t="shared" si="46"/>
        <v>0-0.30</v>
      </c>
      <c r="J765">
        <v>0.19</v>
      </c>
      <c r="K765">
        <v>4.3</v>
      </c>
      <c r="L765">
        <f t="shared" si="47"/>
        <v>43529577</v>
      </c>
      <c r="M765" s="15">
        <v>27223</v>
      </c>
      <c r="N765" t="s">
        <v>6295</v>
      </c>
      <c r="O765" t="s">
        <v>6297</v>
      </c>
      <c r="P765" t="s">
        <v>6299</v>
      </c>
    </row>
    <row r="766" spans="1:16">
      <c r="A766" t="s">
        <v>6302</v>
      </c>
      <c r="B766" t="s">
        <v>6303</v>
      </c>
      <c r="C766" t="s">
        <v>4834</v>
      </c>
      <c r="D766" t="s">
        <v>13136</v>
      </c>
      <c r="E766">
        <v>729</v>
      </c>
      <c r="F766" s="12" t="str">
        <f t="shared" si="44"/>
        <v>yes</v>
      </c>
      <c r="G766">
        <v>1650</v>
      </c>
      <c r="H766" t="str">
        <f t="shared" si="45"/>
        <v>1001-5000</v>
      </c>
      <c r="I766" t="str">
        <f t="shared" si="46"/>
        <v>0.31-0.60</v>
      </c>
      <c r="J766">
        <v>0.56000000000000005</v>
      </c>
      <c r="K766">
        <v>4.3</v>
      </c>
      <c r="L766">
        <f t="shared" si="47"/>
        <v>135887400</v>
      </c>
      <c r="M766" s="15">
        <v>82356</v>
      </c>
      <c r="N766" t="s">
        <v>6305</v>
      </c>
      <c r="O766" t="s">
        <v>6307</v>
      </c>
      <c r="P766" t="s">
        <v>6309</v>
      </c>
    </row>
    <row r="767" spans="1:16">
      <c r="A767" t="s">
        <v>6312</v>
      </c>
      <c r="B767" t="s">
        <v>6313</v>
      </c>
      <c r="C767" t="s">
        <v>6314</v>
      </c>
      <c r="D767" t="s">
        <v>13183</v>
      </c>
      <c r="E767">
        <v>480</v>
      </c>
      <c r="F767" s="12" t="str">
        <f t="shared" si="44"/>
        <v>no</v>
      </c>
      <c r="G767">
        <v>600</v>
      </c>
      <c r="H767" t="str">
        <f t="shared" si="45"/>
        <v>501-1000</v>
      </c>
      <c r="I767" t="str">
        <f t="shared" si="46"/>
        <v>0-0.30</v>
      </c>
      <c r="J767">
        <v>0.2</v>
      </c>
      <c r="K767">
        <v>4.3</v>
      </c>
      <c r="L767">
        <f t="shared" si="47"/>
        <v>3431400</v>
      </c>
      <c r="M767" s="15">
        <v>5719</v>
      </c>
      <c r="N767" t="s">
        <v>6316</v>
      </c>
      <c r="O767" t="s">
        <v>6318</v>
      </c>
      <c r="P767" t="s">
        <v>6320</v>
      </c>
    </row>
    <row r="768" spans="1:16">
      <c r="A768" t="s">
        <v>4122</v>
      </c>
      <c r="B768" t="s">
        <v>4123</v>
      </c>
      <c r="C768" t="s">
        <v>2948</v>
      </c>
      <c r="D768" t="s">
        <v>13112</v>
      </c>
      <c r="E768">
        <v>1799</v>
      </c>
      <c r="F768" s="12" t="str">
        <f t="shared" si="44"/>
        <v>yes</v>
      </c>
      <c r="G768">
        <v>6990</v>
      </c>
      <c r="H768" t="str">
        <f t="shared" si="45"/>
        <v>5001-10001</v>
      </c>
      <c r="I768" t="str">
        <f t="shared" si="46"/>
        <v>0.90+</v>
      </c>
      <c r="J768">
        <v>0.74</v>
      </c>
      <c r="K768">
        <v>4</v>
      </c>
      <c r="L768">
        <f t="shared" si="47"/>
        <v>187891200</v>
      </c>
      <c r="M768" s="15">
        <v>26880</v>
      </c>
      <c r="N768" t="s">
        <v>4125</v>
      </c>
      <c r="O768" t="s">
        <v>4127</v>
      </c>
      <c r="P768" t="s">
        <v>6323</v>
      </c>
    </row>
    <row r="769" spans="1:16">
      <c r="A769" t="s">
        <v>6326</v>
      </c>
      <c r="B769" t="s">
        <v>6327</v>
      </c>
      <c r="C769" t="s">
        <v>4876</v>
      </c>
      <c r="D769" t="s">
        <v>13139</v>
      </c>
      <c r="E769">
        <v>999</v>
      </c>
      <c r="F769" s="12" t="str">
        <f t="shared" si="44"/>
        <v>yes</v>
      </c>
      <c r="G769">
        <v>2499</v>
      </c>
      <c r="H769" t="str">
        <f t="shared" si="45"/>
        <v>1001-5000</v>
      </c>
      <c r="I769" t="str">
        <f t="shared" si="46"/>
        <v>0.31-0.60</v>
      </c>
      <c r="J769">
        <v>0.6</v>
      </c>
      <c r="K769">
        <v>4.3</v>
      </c>
      <c r="L769">
        <f t="shared" si="47"/>
        <v>4223310</v>
      </c>
      <c r="M769" s="15">
        <v>1690</v>
      </c>
      <c r="N769" t="s">
        <v>6329</v>
      </c>
      <c r="O769" t="s">
        <v>6331</v>
      </c>
      <c r="P769" t="s">
        <v>6333</v>
      </c>
    </row>
    <row r="770" spans="1:16">
      <c r="A770" t="s">
        <v>272</v>
      </c>
      <c r="B770" t="s">
        <v>273</v>
      </c>
      <c r="C770" t="s">
        <v>18</v>
      </c>
      <c r="D770" t="s">
        <v>13093</v>
      </c>
      <c r="E770">
        <v>299</v>
      </c>
      <c r="F770" s="12" t="str">
        <f t="shared" ref="F770:F833" si="48">IF(J770 &gt; 0.5, "yes","no")</f>
        <v>no</v>
      </c>
      <c r="G770">
        <v>399</v>
      </c>
      <c r="H770" t="str">
        <f t="shared" ref="H770:H833" si="49">IF(G770&lt;=500,"0-500",IF(G770&lt;=1000,"501-1000",IF(G770&lt;=5000,"1001-5000",IF(G770&lt;=10000,"5001-10001","10000+"))))</f>
        <v>0-500</v>
      </c>
      <c r="I770" t="str">
        <f t="shared" ref="I770:I833" si="50">IF(J770&lt;=0.3,"0-0.30",IF(J770&lt;=0.6,"0.31-0.60",IF(J770&lt;=0.09,"0.61-0.90","0.90+")))</f>
        <v>0-0.30</v>
      </c>
      <c r="J770">
        <v>0.25</v>
      </c>
      <c r="K770">
        <v>4</v>
      </c>
      <c r="L770">
        <f t="shared" ref="L770:L833" si="51">G770*M770</f>
        <v>1103634</v>
      </c>
      <c r="M770" s="15">
        <v>2766</v>
      </c>
      <c r="N770" t="s">
        <v>275</v>
      </c>
      <c r="O770" t="s">
        <v>277</v>
      </c>
      <c r="P770" t="s">
        <v>279</v>
      </c>
    </row>
    <row r="771" spans="1:16">
      <c r="A771" t="s">
        <v>6338</v>
      </c>
      <c r="B771" t="s">
        <v>6339</v>
      </c>
      <c r="C771" t="s">
        <v>6340</v>
      </c>
      <c r="D771" t="s">
        <v>13184</v>
      </c>
      <c r="E771">
        <v>238</v>
      </c>
      <c r="F771" s="12" t="str">
        <f t="shared" si="48"/>
        <v>yes</v>
      </c>
      <c r="G771">
        <v>699</v>
      </c>
      <c r="H771" t="str">
        <f t="shared" si="49"/>
        <v>501-1000</v>
      </c>
      <c r="I771" t="str">
        <f t="shared" si="50"/>
        <v>0.90+</v>
      </c>
      <c r="J771">
        <v>0.66</v>
      </c>
      <c r="K771">
        <v>4.4000000000000004</v>
      </c>
      <c r="L771">
        <f t="shared" si="51"/>
        <v>5852028</v>
      </c>
      <c r="M771" s="15">
        <v>8372</v>
      </c>
      <c r="N771" t="s">
        <v>6342</v>
      </c>
      <c r="O771" t="s">
        <v>6344</v>
      </c>
      <c r="P771" t="s">
        <v>6346</v>
      </c>
    </row>
    <row r="772" spans="1:16">
      <c r="A772" t="s">
        <v>6349</v>
      </c>
      <c r="B772" t="s">
        <v>6350</v>
      </c>
      <c r="C772" t="s">
        <v>5102</v>
      </c>
      <c r="D772" t="s">
        <v>13146</v>
      </c>
      <c r="E772">
        <v>1349</v>
      </c>
      <c r="F772" s="12" t="str">
        <f t="shared" si="48"/>
        <v>no</v>
      </c>
      <c r="G772">
        <v>2198</v>
      </c>
      <c r="H772" t="str">
        <f t="shared" si="49"/>
        <v>1001-5000</v>
      </c>
      <c r="I772" t="str">
        <f t="shared" si="50"/>
        <v>0.31-0.60</v>
      </c>
      <c r="J772">
        <v>0.39</v>
      </c>
      <c r="K772">
        <v>4</v>
      </c>
      <c r="L772">
        <f t="shared" si="51"/>
        <v>15634374</v>
      </c>
      <c r="M772" s="15">
        <v>7113</v>
      </c>
      <c r="N772" t="s">
        <v>6352</v>
      </c>
      <c r="O772" t="s">
        <v>6354</v>
      </c>
      <c r="P772" t="s">
        <v>6356</v>
      </c>
    </row>
    <row r="773" spans="1:16">
      <c r="A773" t="s">
        <v>292</v>
      </c>
      <c r="B773" t="s">
        <v>293</v>
      </c>
      <c r="C773" t="s">
        <v>18</v>
      </c>
      <c r="D773" t="s">
        <v>13093</v>
      </c>
      <c r="E773">
        <v>299</v>
      </c>
      <c r="F773" s="12" t="str">
        <f t="shared" si="48"/>
        <v>yes</v>
      </c>
      <c r="G773">
        <v>999</v>
      </c>
      <c r="H773" t="str">
        <f t="shared" si="49"/>
        <v>501-1000</v>
      </c>
      <c r="I773" t="str">
        <f t="shared" si="50"/>
        <v>0.90+</v>
      </c>
      <c r="J773">
        <v>0.7</v>
      </c>
      <c r="K773">
        <v>4.3</v>
      </c>
      <c r="L773">
        <f t="shared" si="51"/>
        <v>20829150</v>
      </c>
      <c r="M773" s="15">
        <v>20850</v>
      </c>
      <c r="N773" t="s">
        <v>295</v>
      </c>
      <c r="O773" t="s">
        <v>297</v>
      </c>
      <c r="P773" t="s">
        <v>299</v>
      </c>
    </row>
    <row r="774" spans="1:16">
      <c r="A774" t="s">
        <v>6360</v>
      </c>
      <c r="B774" t="s">
        <v>6361</v>
      </c>
      <c r="C774" t="s">
        <v>6139</v>
      </c>
      <c r="D774" t="s">
        <v>13177</v>
      </c>
      <c r="E774">
        <v>199</v>
      </c>
      <c r="F774" s="12" t="str">
        <f t="shared" si="48"/>
        <v>yes</v>
      </c>
      <c r="G774">
        <v>499</v>
      </c>
      <c r="H774" t="str">
        <f t="shared" si="49"/>
        <v>0-500</v>
      </c>
      <c r="I774" t="str">
        <f t="shared" si="50"/>
        <v>0.31-0.60</v>
      </c>
      <c r="J774">
        <v>0.6</v>
      </c>
      <c r="K774">
        <v>3.3</v>
      </c>
      <c r="L774">
        <f t="shared" si="51"/>
        <v>1399196</v>
      </c>
      <c r="M774" s="15">
        <v>2804</v>
      </c>
      <c r="N774" t="s">
        <v>6363</v>
      </c>
      <c r="O774" t="s">
        <v>6365</v>
      </c>
      <c r="P774" t="s">
        <v>6367</v>
      </c>
    </row>
    <row r="775" spans="1:16">
      <c r="A775" t="s">
        <v>6370</v>
      </c>
      <c r="B775" t="s">
        <v>6371</v>
      </c>
      <c r="C775" t="s">
        <v>3066</v>
      </c>
      <c r="D775" t="s">
        <v>13117</v>
      </c>
      <c r="E775">
        <v>1999</v>
      </c>
      <c r="F775" s="12" t="str">
        <f t="shared" si="48"/>
        <v>yes</v>
      </c>
      <c r="G775">
        <v>9999</v>
      </c>
      <c r="H775" t="str">
        <f t="shared" si="49"/>
        <v>5001-10001</v>
      </c>
      <c r="I775" t="str">
        <f t="shared" si="50"/>
        <v>0.90+</v>
      </c>
      <c r="J775">
        <v>0.8</v>
      </c>
      <c r="K775">
        <v>3.7</v>
      </c>
      <c r="L775">
        <f t="shared" si="51"/>
        <v>19858014</v>
      </c>
      <c r="M775" s="15">
        <v>1986</v>
      </c>
      <c r="N775" t="s">
        <v>6372</v>
      </c>
      <c r="O775" t="s">
        <v>6374</v>
      </c>
      <c r="P775" t="s">
        <v>6376</v>
      </c>
    </row>
    <row r="776" spans="1:16">
      <c r="A776" t="s">
        <v>6379</v>
      </c>
      <c r="B776" t="s">
        <v>6380</v>
      </c>
      <c r="C776" t="s">
        <v>3495</v>
      </c>
      <c r="D776" t="s">
        <v>13124</v>
      </c>
      <c r="E776">
        <v>99</v>
      </c>
      <c r="F776" s="12" t="str">
        <f t="shared" si="48"/>
        <v>yes</v>
      </c>
      <c r="G776">
        <v>499</v>
      </c>
      <c r="H776" t="str">
        <f t="shared" si="49"/>
        <v>0-500</v>
      </c>
      <c r="I776" t="str">
        <f t="shared" si="50"/>
        <v>0.90+</v>
      </c>
      <c r="J776">
        <v>0.8</v>
      </c>
      <c r="K776">
        <v>4.0999999999999996</v>
      </c>
      <c r="L776">
        <f t="shared" si="51"/>
        <v>1223049</v>
      </c>
      <c r="M776" s="15">
        <v>2451</v>
      </c>
      <c r="N776" t="s">
        <v>6381</v>
      </c>
      <c r="O776" t="s">
        <v>6383</v>
      </c>
      <c r="P776" t="s">
        <v>6385</v>
      </c>
    </row>
    <row r="777" spans="1:16">
      <c r="A777" t="s">
        <v>6388</v>
      </c>
      <c r="B777" t="s">
        <v>6389</v>
      </c>
      <c r="C777" t="s">
        <v>4845</v>
      </c>
      <c r="D777" t="s">
        <v>13137</v>
      </c>
      <c r="E777">
        <v>499</v>
      </c>
      <c r="F777" s="12" t="str">
        <f t="shared" si="48"/>
        <v>no</v>
      </c>
      <c r="G777">
        <v>1000</v>
      </c>
      <c r="H777" t="str">
        <f t="shared" si="49"/>
        <v>501-1000</v>
      </c>
      <c r="I777" t="str">
        <f t="shared" si="50"/>
        <v>0.31-0.60</v>
      </c>
      <c r="J777">
        <v>0.5</v>
      </c>
      <c r="K777">
        <v>5</v>
      </c>
      <c r="L777">
        <f t="shared" si="51"/>
        <v>23000</v>
      </c>
      <c r="M777" s="15">
        <v>23</v>
      </c>
      <c r="N777" t="s">
        <v>6391</v>
      </c>
      <c r="O777" t="s">
        <v>6393</v>
      </c>
      <c r="P777" t="s">
        <v>6395</v>
      </c>
    </row>
    <row r="778" spans="1:16">
      <c r="A778" t="s">
        <v>6398</v>
      </c>
      <c r="B778" t="s">
        <v>6399</v>
      </c>
      <c r="C778" t="s">
        <v>6400</v>
      </c>
      <c r="D778" t="s">
        <v>13185</v>
      </c>
      <c r="E778">
        <v>1792</v>
      </c>
      <c r="F778" s="12" t="str">
        <f t="shared" si="48"/>
        <v>no</v>
      </c>
      <c r="G778">
        <v>3500</v>
      </c>
      <c r="H778" t="str">
        <f t="shared" si="49"/>
        <v>1001-5000</v>
      </c>
      <c r="I778" t="str">
        <f t="shared" si="50"/>
        <v>0.31-0.60</v>
      </c>
      <c r="J778">
        <v>0.49</v>
      </c>
      <c r="K778">
        <v>4.5</v>
      </c>
      <c r="L778">
        <f t="shared" si="51"/>
        <v>91679000</v>
      </c>
      <c r="M778" s="15">
        <v>26194</v>
      </c>
      <c r="N778" t="s">
        <v>6402</v>
      </c>
      <c r="O778" t="s">
        <v>6404</v>
      </c>
      <c r="P778" t="s">
        <v>6406</v>
      </c>
    </row>
    <row r="779" spans="1:16">
      <c r="A779" t="s">
        <v>6409</v>
      </c>
      <c r="B779" t="s">
        <v>6410</v>
      </c>
      <c r="C779" t="s">
        <v>6411</v>
      </c>
      <c r="D779" t="s">
        <v>13186</v>
      </c>
      <c r="E779">
        <v>3299</v>
      </c>
      <c r="F779" s="12" t="str">
        <f t="shared" si="48"/>
        <v>no</v>
      </c>
      <c r="G779">
        <v>4100</v>
      </c>
      <c r="H779" t="str">
        <f t="shared" si="49"/>
        <v>1001-5000</v>
      </c>
      <c r="I779" t="str">
        <f t="shared" si="50"/>
        <v>0-0.30</v>
      </c>
      <c r="J779">
        <v>0.2</v>
      </c>
      <c r="K779">
        <v>3.9</v>
      </c>
      <c r="L779">
        <f t="shared" si="51"/>
        <v>64710300</v>
      </c>
      <c r="M779" s="15">
        <v>15783</v>
      </c>
      <c r="N779" t="s">
        <v>6413</v>
      </c>
      <c r="O779" t="s">
        <v>6415</v>
      </c>
      <c r="P779" t="s">
        <v>6417</v>
      </c>
    </row>
    <row r="780" spans="1:16">
      <c r="A780" t="s">
        <v>6420</v>
      </c>
      <c r="B780" t="s">
        <v>6421</v>
      </c>
      <c r="C780" t="s">
        <v>6273</v>
      </c>
      <c r="D780" t="s">
        <v>13182</v>
      </c>
      <c r="E780">
        <v>125</v>
      </c>
      <c r="F780" s="12" t="str">
        <f t="shared" si="48"/>
        <v>no</v>
      </c>
      <c r="G780">
        <v>180</v>
      </c>
      <c r="H780" t="str">
        <f t="shared" si="49"/>
        <v>0-500</v>
      </c>
      <c r="I780" t="str">
        <f t="shared" si="50"/>
        <v>0.31-0.60</v>
      </c>
      <c r="J780">
        <v>0.31</v>
      </c>
      <c r="K780">
        <v>4.4000000000000004</v>
      </c>
      <c r="L780">
        <f t="shared" si="51"/>
        <v>1449540</v>
      </c>
      <c r="M780" s="15">
        <v>8053</v>
      </c>
      <c r="N780" t="s">
        <v>6423</v>
      </c>
      <c r="O780" t="s">
        <v>6425</v>
      </c>
      <c r="P780" t="s">
        <v>6427</v>
      </c>
    </row>
    <row r="781" spans="1:16">
      <c r="A781" t="s">
        <v>6430</v>
      </c>
      <c r="B781" t="s">
        <v>6431</v>
      </c>
      <c r="C781" t="s">
        <v>4845</v>
      </c>
      <c r="D781" t="s">
        <v>13137</v>
      </c>
      <c r="E781">
        <v>399</v>
      </c>
      <c r="F781" s="12" t="str">
        <f t="shared" si="48"/>
        <v>yes</v>
      </c>
      <c r="G781">
        <v>1190</v>
      </c>
      <c r="H781" t="str">
        <f t="shared" si="49"/>
        <v>1001-5000</v>
      </c>
      <c r="I781" t="str">
        <f t="shared" si="50"/>
        <v>0.90+</v>
      </c>
      <c r="J781">
        <v>0.66</v>
      </c>
      <c r="K781">
        <v>4.0999999999999996</v>
      </c>
      <c r="L781">
        <f t="shared" si="51"/>
        <v>3342710</v>
      </c>
      <c r="M781" s="15">
        <v>2809</v>
      </c>
      <c r="N781" t="s">
        <v>6433</v>
      </c>
      <c r="O781" t="s">
        <v>6435</v>
      </c>
      <c r="P781" t="s">
        <v>6437</v>
      </c>
    </row>
    <row r="782" spans="1:16">
      <c r="A782" t="s">
        <v>6440</v>
      </c>
      <c r="B782" t="s">
        <v>6441</v>
      </c>
      <c r="C782" t="s">
        <v>3066</v>
      </c>
      <c r="D782" t="s">
        <v>13117</v>
      </c>
      <c r="E782">
        <v>1199</v>
      </c>
      <c r="F782" s="12" t="str">
        <f t="shared" si="48"/>
        <v>yes</v>
      </c>
      <c r="G782">
        <v>7999</v>
      </c>
      <c r="H782" t="str">
        <f t="shared" si="49"/>
        <v>5001-10001</v>
      </c>
      <c r="I782" t="str">
        <f t="shared" si="50"/>
        <v>0.90+</v>
      </c>
      <c r="J782">
        <v>0.85</v>
      </c>
      <c r="K782">
        <v>3.6</v>
      </c>
      <c r="L782">
        <f t="shared" si="51"/>
        <v>207254090</v>
      </c>
      <c r="M782" s="15">
        <v>25910</v>
      </c>
      <c r="N782" t="s">
        <v>6443</v>
      </c>
      <c r="O782" t="s">
        <v>6445</v>
      </c>
      <c r="P782" t="s">
        <v>6447</v>
      </c>
    </row>
    <row r="783" spans="1:16">
      <c r="A783" t="s">
        <v>6450</v>
      </c>
      <c r="B783" t="s">
        <v>6451</v>
      </c>
      <c r="C783" t="s">
        <v>4856</v>
      </c>
      <c r="D783" t="s">
        <v>13138</v>
      </c>
      <c r="E783">
        <v>235</v>
      </c>
      <c r="F783" s="12" t="str">
        <f t="shared" si="48"/>
        <v>yes</v>
      </c>
      <c r="G783">
        <v>1599</v>
      </c>
      <c r="H783" t="str">
        <f t="shared" si="49"/>
        <v>1001-5000</v>
      </c>
      <c r="I783" t="str">
        <f t="shared" si="50"/>
        <v>0.90+</v>
      </c>
      <c r="J783">
        <v>0.85</v>
      </c>
      <c r="K783">
        <v>3.8</v>
      </c>
      <c r="L783">
        <f t="shared" si="51"/>
        <v>1875627</v>
      </c>
      <c r="M783" s="15">
        <v>1173</v>
      </c>
      <c r="N783" t="s">
        <v>6453</v>
      </c>
      <c r="O783" t="s">
        <v>6455</v>
      </c>
      <c r="P783" t="s">
        <v>6457</v>
      </c>
    </row>
    <row r="784" spans="1:16">
      <c r="A784" t="s">
        <v>6460</v>
      </c>
      <c r="B784" t="s">
        <v>6461</v>
      </c>
      <c r="C784" t="s">
        <v>4876</v>
      </c>
      <c r="D784" t="s">
        <v>13139</v>
      </c>
      <c r="E784">
        <v>549</v>
      </c>
      <c r="F784" s="12" t="str">
        <f t="shared" si="48"/>
        <v>yes</v>
      </c>
      <c r="G784">
        <v>1999</v>
      </c>
      <c r="H784" t="str">
        <f t="shared" si="49"/>
        <v>1001-5000</v>
      </c>
      <c r="I784" t="str">
        <f t="shared" si="50"/>
        <v>0.90+</v>
      </c>
      <c r="J784">
        <v>0.73</v>
      </c>
      <c r="K784">
        <v>3.6</v>
      </c>
      <c r="L784">
        <f t="shared" si="51"/>
        <v>12837578</v>
      </c>
      <c r="M784" s="15">
        <v>6422</v>
      </c>
      <c r="N784" t="s">
        <v>6463</v>
      </c>
      <c r="O784" t="s">
        <v>6465</v>
      </c>
      <c r="P784" t="s">
        <v>6467</v>
      </c>
    </row>
    <row r="785" spans="1:16">
      <c r="A785" t="s">
        <v>6470</v>
      </c>
      <c r="B785" t="s">
        <v>6471</v>
      </c>
      <c r="C785" t="s">
        <v>5829</v>
      </c>
      <c r="D785" t="s">
        <v>13170</v>
      </c>
      <c r="E785">
        <v>89</v>
      </c>
      <c r="F785" s="12" t="str">
        <f t="shared" si="48"/>
        <v>no</v>
      </c>
      <c r="G785">
        <v>99</v>
      </c>
      <c r="H785" t="str">
        <f t="shared" si="49"/>
        <v>0-500</v>
      </c>
      <c r="I785" t="str">
        <f t="shared" si="50"/>
        <v>0-0.30</v>
      </c>
      <c r="J785">
        <v>0.1</v>
      </c>
      <c r="K785">
        <v>4.2</v>
      </c>
      <c r="L785">
        <f t="shared" si="51"/>
        <v>23859</v>
      </c>
      <c r="M785" s="15">
        <v>241</v>
      </c>
      <c r="N785" t="s">
        <v>6473</v>
      </c>
      <c r="O785" t="s">
        <v>6475</v>
      </c>
      <c r="P785" t="s">
        <v>6477</v>
      </c>
    </row>
    <row r="786" spans="1:16">
      <c r="A786" t="s">
        <v>282</v>
      </c>
      <c r="B786" t="s">
        <v>283</v>
      </c>
      <c r="C786" t="s">
        <v>18</v>
      </c>
      <c r="D786" t="s">
        <v>13093</v>
      </c>
      <c r="E786">
        <v>970</v>
      </c>
      <c r="F786" s="12" t="str">
        <f t="shared" si="48"/>
        <v>yes</v>
      </c>
      <c r="G786">
        <v>1999</v>
      </c>
      <c r="H786" t="str">
        <f t="shared" si="49"/>
        <v>1001-5000</v>
      </c>
      <c r="I786" t="str">
        <f t="shared" si="50"/>
        <v>0.31-0.60</v>
      </c>
      <c r="J786">
        <v>0.51</v>
      </c>
      <c r="K786">
        <v>4.4000000000000004</v>
      </c>
      <c r="L786">
        <f t="shared" si="51"/>
        <v>367816</v>
      </c>
      <c r="M786" s="15">
        <v>184</v>
      </c>
      <c r="N786" t="s">
        <v>285</v>
      </c>
      <c r="O786" t="s">
        <v>287</v>
      </c>
      <c r="P786" t="s">
        <v>289</v>
      </c>
    </row>
    <row r="787" spans="1:16">
      <c r="A787" t="s">
        <v>6482</v>
      </c>
      <c r="B787" t="s">
        <v>6483</v>
      </c>
      <c r="C787" t="s">
        <v>3066</v>
      </c>
      <c r="D787" t="s">
        <v>13117</v>
      </c>
      <c r="E787">
        <v>1299</v>
      </c>
      <c r="F787" s="12" t="str">
        <f t="shared" si="48"/>
        <v>yes</v>
      </c>
      <c r="G787">
        <v>2999</v>
      </c>
      <c r="H787" t="str">
        <f t="shared" si="49"/>
        <v>1001-5000</v>
      </c>
      <c r="I787" t="str">
        <f t="shared" si="50"/>
        <v>0.31-0.60</v>
      </c>
      <c r="J787">
        <v>0.56999999999999995</v>
      </c>
      <c r="K787">
        <v>3.8</v>
      </c>
      <c r="L787">
        <f t="shared" si="51"/>
        <v>43872371</v>
      </c>
      <c r="M787" s="15">
        <v>14629</v>
      </c>
      <c r="N787" t="s">
        <v>6485</v>
      </c>
      <c r="O787" t="s">
        <v>6487</v>
      </c>
      <c r="P787" t="s">
        <v>6489</v>
      </c>
    </row>
    <row r="788" spans="1:16">
      <c r="A788" t="s">
        <v>6492</v>
      </c>
      <c r="B788" t="s">
        <v>6493</v>
      </c>
      <c r="C788" t="s">
        <v>5358</v>
      </c>
      <c r="D788" t="s">
        <v>13157</v>
      </c>
      <c r="E788">
        <v>230</v>
      </c>
      <c r="F788" s="12" t="str">
        <f t="shared" si="48"/>
        <v>yes</v>
      </c>
      <c r="G788">
        <v>999</v>
      </c>
      <c r="H788" t="str">
        <f t="shared" si="49"/>
        <v>501-1000</v>
      </c>
      <c r="I788" t="str">
        <f t="shared" si="50"/>
        <v>0.90+</v>
      </c>
      <c r="J788">
        <v>0.77</v>
      </c>
      <c r="K788">
        <v>4.2</v>
      </c>
      <c r="L788">
        <f t="shared" si="51"/>
        <v>1526472</v>
      </c>
      <c r="M788" s="15">
        <v>1528</v>
      </c>
      <c r="N788" t="s">
        <v>6495</v>
      </c>
      <c r="O788" t="s">
        <v>6497</v>
      </c>
      <c r="P788" t="s">
        <v>6499</v>
      </c>
    </row>
    <row r="789" spans="1:16">
      <c r="A789" t="s">
        <v>6502</v>
      </c>
      <c r="B789" t="s">
        <v>6503</v>
      </c>
      <c r="C789" t="s">
        <v>6504</v>
      </c>
      <c r="D789" t="s">
        <v>13187</v>
      </c>
      <c r="E789">
        <v>119</v>
      </c>
      <c r="F789" s="12" t="str">
        <f t="shared" si="48"/>
        <v>yes</v>
      </c>
      <c r="G789">
        <v>499</v>
      </c>
      <c r="H789" t="str">
        <f t="shared" si="49"/>
        <v>0-500</v>
      </c>
      <c r="I789" t="str">
        <f t="shared" si="50"/>
        <v>0.90+</v>
      </c>
      <c r="J789">
        <v>0.76</v>
      </c>
      <c r="K789">
        <v>4.3</v>
      </c>
      <c r="L789">
        <f t="shared" si="51"/>
        <v>7500968</v>
      </c>
      <c r="M789" s="15">
        <v>15032</v>
      </c>
      <c r="N789" t="s">
        <v>6506</v>
      </c>
      <c r="O789" t="s">
        <v>6508</v>
      </c>
      <c r="P789" t="s">
        <v>6510</v>
      </c>
    </row>
    <row r="790" spans="1:16">
      <c r="A790" t="s">
        <v>6513</v>
      </c>
      <c r="B790" t="s">
        <v>6514</v>
      </c>
      <c r="C790" t="s">
        <v>6515</v>
      </c>
      <c r="D790" t="s">
        <v>13188</v>
      </c>
      <c r="E790">
        <v>449</v>
      </c>
      <c r="F790" s="12" t="str">
        <f t="shared" si="48"/>
        <v>no</v>
      </c>
      <c r="G790">
        <v>800</v>
      </c>
      <c r="H790" t="str">
        <f t="shared" si="49"/>
        <v>501-1000</v>
      </c>
      <c r="I790" t="str">
        <f t="shared" si="50"/>
        <v>0.31-0.60</v>
      </c>
      <c r="J790">
        <v>0.44</v>
      </c>
      <c r="K790">
        <v>4.4000000000000004</v>
      </c>
      <c r="L790">
        <f t="shared" si="51"/>
        <v>55668000</v>
      </c>
      <c r="M790" s="15">
        <v>69585</v>
      </c>
      <c r="N790" t="s">
        <v>6517</v>
      </c>
      <c r="O790" t="s">
        <v>6519</v>
      </c>
      <c r="P790" t="s">
        <v>6521</v>
      </c>
    </row>
    <row r="791" spans="1:16">
      <c r="A791" t="s">
        <v>6524</v>
      </c>
      <c r="B791" t="s">
        <v>6525</v>
      </c>
      <c r="C791" t="s">
        <v>6526</v>
      </c>
      <c r="D791" t="s">
        <v>13189</v>
      </c>
      <c r="E791">
        <v>1699</v>
      </c>
      <c r="F791" s="12" t="str">
        <f t="shared" si="48"/>
        <v>yes</v>
      </c>
      <c r="G791">
        <v>3495</v>
      </c>
      <c r="H791" t="str">
        <f t="shared" si="49"/>
        <v>1001-5000</v>
      </c>
      <c r="I791" t="str">
        <f t="shared" si="50"/>
        <v>0.31-0.60</v>
      </c>
      <c r="J791">
        <v>0.51</v>
      </c>
      <c r="K791">
        <v>4.0999999999999996</v>
      </c>
      <c r="L791">
        <f t="shared" si="51"/>
        <v>50226645</v>
      </c>
      <c r="M791" s="15">
        <v>14371</v>
      </c>
      <c r="N791" t="s">
        <v>6528</v>
      </c>
      <c r="O791" t="s">
        <v>6530</v>
      </c>
      <c r="P791" t="s">
        <v>6532</v>
      </c>
    </row>
    <row r="792" spans="1:16">
      <c r="A792" t="s">
        <v>6535</v>
      </c>
      <c r="B792" t="s">
        <v>6536</v>
      </c>
      <c r="C792" t="s">
        <v>6273</v>
      </c>
      <c r="D792" t="s">
        <v>13182</v>
      </c>
      <c r="E792">
        <v>561</v>
      </c>
      <c r="F792" s="12" t="str">
        <f t="shared" si="48"/>
        <v>no</v>
      </c>
      <c r="G792">
        <v>720</v>
      </c>
      <c r="H792" t="str">
        <f t="shared" si="49"/>
        <v>501-1000</v>
      </c>
      <c r="I792" t="str">
        <f t="shared" si="50"/>
        <v>0-0.30</v>
      </c>
      <c r="J792">
        <v>0.22</v>
      </c>
      <c r="K792">
        <v>4.4000000000000004</v>
      </c>
      <c r="L792">
        <f t="shared" si="51"/>
        <v>2291040</v>
      </c>
      <c r="M792" s="15">
        <v>3182</v>
      </c>
      <c r="N792" t="s">
        <v>6538</v>
      </c>
      <c r="O792" t="s">
        <v>6540</v>
      </c>
      <c r="P792" t="s">
        <v>6542</v>
      </c>
    </row>
    <row r="793" spans="1:16">
      <c r="A793" t="s">
        <v>6545</v>
      </c>
      <c r="B793" t="s">
        <v>6546</v>
      </c>
      <c r="C793" t="s">
        <v>4845</v>
      </c>
      <c r="D793" t="s">
        <v>13137</v>
      </c>
      <c r="E793">
        <v>289</v>
      </c>
      <c r="F793" s="12" t="str">
        <f t="shared" si="48"/>
        <v>yes</v>
      </c>
      <c r="G793">
        <v>590</v>
      </c>
      <c r="H793" t="str">
        <f t="shared" si="49"/>
        <v>501-1000</v>
      </c>
      <c r="I793" t="str">
        <f t="shared" si="50"/>
        <v>0.31-0.60</v>
      </c>
      <c r="J793">
        <v>0.51</v>
      </c>
      <c r="K793">
        <v>4.4000000000000004</v>
      </c>
      <c r="L793">
        <f t="shared" si="51"/>
        <v>15272740</v>
      </c>
      <c r="M793" s="15">
        <v>25886</v>
      </c>
      <c r="N793" t="s">
        <v>6548</v>
      </c>
      <c r="O793" t="s">
        <v>6550</v>
      </c>
      <c r="P793" t="s">
        <v>6552</v>
      </c>
    </row>
    <row r="794" spans="1:16">
      <c r="A794" t="s">
        <v>6555</v>
      </c>
      <c r="B794" t="s">
        <v>6556</v>
      </c>
      <c r="C794" t="s">
        <v>4901</v>
      </c>
      <c r="D794" t="s">
        <v>13140</v>
      </c>
      <c r="E794">
        <v>599</v>
      </c>
      <c r="F794" s="12" t="str">
        <f t="shared" si="48"/>
        <v>yes</v>
      </c>
      <c r="G794">
        <v>1999</v>
      </c>
      <c r="H794" t="str">
        <f t="shared" si="49"/>
        <v>1001-5000</v>
      </c>
      <c r="I794" t="str">
        <f t="shared" si="50"/>
        <v>0.90+</v>
      </c>
      <c r="J794">
        <v>0.7</v>
      </c>
      <c r="K794">
        <v>4.4000000000000004</v>
      </c>
      <c r="L794">
        <f t="shared" si="51"/>
        <v>9467264</v>
      </c>
      <c r="M794" s="15">
        <v>4736</v>
      </c>
      <c r="N794" t="s">
        <v>6558</v>
      </c>
      <c r="O794" t="s">
        <v>6560</v>
      </c>
      <c r="P794" t="s">
        <v>6562</v>
      </c>
    </row>
    <row r="795" spans="1:16">
      <c r="A795" t="s">
        <v>6565</v>
      </c>
      <c r="B795" t="s">
        <v>6566</v>
      </c>
      <c r="C795" t="s">
        <v>5122</v>
      </c>
      <c r="D795" t="s">
        <v>13147</v>
      </c>
      <c r="E795">
        <v>5599</v>
      </c>
      <c r="F795" s="12" t="str">
        <f t="shared" si="48"/>
        <v>no</v>
      </c>
      <c r="G795">
        <v>7350</v>
      </c>
      <c r="H795" t="str">
        <f t="shared" si="49"/>
        <v>5001-10001</v>
      </c>
      <c r="I795" t="str">
        <f t="shared" si="50"/>
        <v>0-0.30</v>
      </c>
      <c r="J795">
        <v>0.24</v>
      </c>
      <c r="K795">
        <v>4.4000000000000004</v>
      </c>
      <c r="L795">
        <f t="shared" si="51"/>
        <v>536586750</v>
      </c>
      <c r="M795" s="15">
        <v>73005</v>
      </c>
      <c r="N795" t="s">
        <v>6568</v>
      </c>
      <c r="O795" t="s">
        <v>6570</v>
      </c>
      <c r="P795" t="s">
        <v>6572</v>
      </c>
    </row>
    <row r="796" spans="1:16">
      <c r="A796" t="s">
        <v>6575</v>
      </c>
      <c r="B796" t="s">
        <v>6576</v>
      </c>
      <c r="C796" t="s">
        <v>6577</v>
      </c>
      <c r="D796" t="s">
        <v>13190</v>
      </c>
      <c r="E796">
        <v>1990</v>
      </c>
      <c r="F796" s="12" t="str">
        <f t="shared" si="48"/>
        <v>no</v>
      </c>
      <c r="G796">
        <v>2595</v>
      </c>
      <c r="H796" t="str">
        <f t="shared" si="49"/>
        <v>1001-5000</v>
      </c>
      <c r="I796" t="str">
        <f t="shared" si="50"/>
        <v>0-0.30</v>
      </c>
      <c r="J796">
        <v>0.23</v>
      </c>
      <c r="K796">
        <v>4.3</v>
      </c>
      <c r="L796">
        <f t="shared" si="51"/>
        <v>52932810</v>
      </c>
      <c r="M796" s="15">
        <v>20398</v>
      </c>
      <c r="N796" t="s">
        <v>6579</v>
      </c>
      <c r="O796" t="s">
        <v>6581</v>
      </c>
      <c r="P796" t="s">
        <v>13054</v>
      </c>
    </row>
    <row r="797" spans="1:16">
      <c r="A797" t="s">
        <v>6585</v>
      </c>
      <c r="B797" t="s">
        <v>6586</v>
      </c>
      <c r="C797" t="s">
        <v>6103</v>
      </c>
      <c r="D797" t="s">
        <v>13176</v>
      </c>
      <c r="E797">
        <v>499</v>
      </c>
      <c r="F797" s="12" t="str">
        <f t="shared" si="48"/>
        <v>no</v>
      </c>
      <c r="G797">
        <v>799</v>
      </c>
      <c r="H797" t="str">
        <f t="shared" si="49"/>
        <v>501-1000</v>
      </c>
      <c r="I797" t="str">
        <f t="shared" si="50"/>
        <v>0.31-0.60</v>
      </c>
      <c r="J797">
        <v>0.38</v>
      </c>
      <c r="K797">
        <v>4.3</v>
      </c>
      <c r="L797">
        <f t="shared" si="51"/>
        <v>1697875</v>
      </c>
      <c r="M797" s="15">
        <v>2125</v>
      </c>
      <c r="N797" t="s">
        <v>6588</v>
      </c>
      <c r="O797" t="s">
        <v>6590</v>
      </c>
      <c r="P797" t="s">
        <v>6592</v>
      </c>
    </row>
    <row r="798" spans="1:16">
      <c r="A798" t="s">
        <v>6595</v>
      </c>
      <c r="B798" t="s">
        <v>6596</v>
      </c>
      <c r="C798" t="s">
        <v>6200</v>
      </c>
      <c r="D798" t="s">
        <v>13179</v>
      </c>
      <c r="E798">
        <v>449</v>
      </c>
      <c r="F798" s="12" t="str">
        <f t="shared" si="48"/>
        <v>yes</v>
      </c>
      <c r="G798">
        <v>999</v>
      </c>
      <c r="H798" t="str">
        <f t="shared" si="49"/>
        <v>501-1000</v>
      </c>
      <c r="I798" t="str">
        <f t="shared" si="50"/>
        <v>0.31-0.60</v>
      </c>
      <c r="J798">
        <v>0.55000000000000004</v>
      </c>
      <c r="K798">
        <v>4.3</v>
      </c>
      <c r="L798">
        <f t="shared" si="51"/>
        <v>11318670</v>
      </c>
      <c r="M798" s="15">
        <v>11330</v>
      </c>
      <c r="N798" t="s">
        <v>6598</v>
      </c>
      <c r="O798" t="s">
        <v>6600</v>
      </c>
      <c r="P798" t="s">
        <v>6602</v>
      </c>
    </row>
    <row r="799" spans="1:16">
      <c r="A799" t="s">
        <v>6604</v>
      </c>
      <c r="B799" t="s">
        <v>6605</v>
      </c>
      <c r="C799" t="s">
        <v>6606</v>
      </c>
      <c r="D799" t="s">
        <v>13191</v>
      </c>
      <c r="E799">
        <v>999</v>
      </c>
      <c r="F799" s="12" t="str">
        <f t="shared" si="48"/>
        <v>no</v>
      </c>
      <c r="G799">
        <v>1999</v>
      </c>
      <c r="H799" t="str">
        <f t="shared" si="49"/>
        <v>1001-5000</v>
      </c>
      <c r="I799" t="str">
        <f t="shared" si="50"/>
        <v>0.31-0.60</v>
      </c>
      <c r="J799">
        <v>0.5</v>
      </c>
      <c r="K799">
        <v>4.2</v>
      </c>
      <c r="L799">
        <f t="shared" si="51"/>
        <v>54854559</v>
      </c>
      <c r="M799" s="15">
        <v>27441</v>
      </c>
      <c r="N799" t="s">
        <v>6608</v>
      </c>
      <c r="O799" t="s">
        <v>6610</v>
      </c>
      <c r="P799" t="s">
        <v>6612</v>
      </c>
    </row>
    <row r="800" spans="1:16">
      <c r="A800" t="s">
        <v>6615</v>
      </c>
      <c r="B800" t="s">
        <v>6616</v>
      </c>
      <c r="C800" t="s">
        <v>4450</v>
      </c>
      <c r="D800" t="s">
        <v>13133</v>
      </c>
      <c r="E800">
        <v>69</v>
      </c>
      <c r="F800" s="12" t="str">
        <f t="shared" si="48"/>
        <v>yes</v>
      </c>
      <c r="G800">
        <v>299</v>
      </c>
      <c r="H800" t="str">
        <f t="shared" si="49"/>
        <v>0-500</v>
      </c>
      <c r="I800" t="str">
        <f t="shared" si="50"/>
        <v>0.90+</v>
      </c>
      <c r="J800">
        <v>0.77</v>
      </c>
      <c r="K800">
        <v>4.3</v>
      </c>
      <c r="L800">
        <f t="shared" si="51"/>
        <v>76245</v>
      </c>
      <c r="M800" s="15">
        <v>255</v>
      </c>
      <c r="N800" t="s">
        <v>6618</v>
      </c>
      <c r="O800" t="s">
        <v>6620</v>
      </c>
      <c r="P800" t="s">
        <v>6622</v>
      </c>
    </row>
    <row r="801" spans="1:16">
      <c r="A801" t="s">
        <v>6625</v>
      </c>
      <c r="B801" t="s">
        <v>6626</v>
      </c>
      <c r="C801" t="s">
        <v>4845</v>
      </c>
      <c r="D801" t="s">
        <v>13137</v>
      </c>
      <c r="E801">
        <v>899</v>
      </c>
      <c r="F801" s="12" t="str">
        <f t="shared" si="48"/>
        <v>no</v>
      </c>
      <c r="G801">
        <v>1499</v>
      </c>
      <c r="H801" t="str">
        <f t="shared" si="49"/>
        <v>1001-5000</v>
      </c>
      <c r="I801" t="str">
        <f t="shared" si="50"/>
        <v>0.31-0.60</v>
      </c>
      <c r="J801">
        <v>0.4</v>
      </c>
      <c r="K801">
        <v>4.2</v>
      </c>
      <c r="L801">
        <f t="shared" si="51"/>
        <v>34737826</v>
      </c>
      <c r="M801" s="15">
        <v>23174</v>
      </c>
      <c r="N801" t="s">
        <v>6628</v>
      </c>
      <c r="O801" t="s">
        <v>6630</v>
      </c>
      <c r="P801" t="s">
        <v>6632</v>
      </c>
    </row>
    <row r="802" spans="1:16">
      <c r="A802" t="s">
        <v>6635</v>
      </c>
      <c r="B802" t="s">
        <v>6636</v>
      </c>
      <c r="C802" t="s">
        <v>5034</v>
      </c>
      <c r="D802" t="s">
        <v>13142</v>
      </c>
      <c r="E802">
        <v>478</v>
      </c>
      <c r="F802" s="12" t="str">
        <f t="shared" si="48"/>
        <v>no</v>
      </c>
      <c r="G802">
        <v>699</v>
      </c>
      <c r="H802" t="str">
        <f t="shared" si="49"/>
        <v>501-1000</v>
      </c>
      <c r="I802" t="str">
        <f t="shared" si="50"/>
        <v>0.31-0.60</v>
      </c>
      <c r="J802">
        <v>0.32</v>
      </c>
      <c r="K802">
        <v>3.8</v>
      </c>
      <c r="L802">
        <f t="shared" si="51"/>
        <v>14132382</v>
      </c>
      <c r="M802" s="15">
        <v>20218</v>
      </c>
      <c r="N802" t="s">
        <v>6638</v>
      </c>
      <c r="O802" t="s">
        <v>6640</v>
      </c>
      <c r="P802" t="s">
        <v>6642</v>
      </c>
    </row>
    <row r="803" spans="1:16">
      <c r="A803" t="s">
        <v>6645</v>
      </c>
      <c r="B803" t="s">
        <v>6646</v>
      </c>
      <c r="C803" t="s">
        <v>6647</v>
      </c>
      <c r="D803" t="s">
        <v>13192</v>
      </c>
      <c r="E803">
        <v>1399</v>
      </c>
      <c r="F803" s="12" t="str">
        <f t="shared" si="48"/>
        <v>no</v>
      </c>
      <c r="G803">
        <v>2490</v>
      </c>
      <c r="H803" t="str">
        <f t="shared" si="49"/>
        <v>1001-5000</v>
      </c>
      <c r="I803" t="str">
        <f t="shared" si="50"/>
        <v>0.31-0.60</v>
      </c>
      <c r="J803">
        <v>0.44</v>
      </c>
      <c r="K803">
        <v>4.3</v>
      </c>
      <c r="L803">
        <f t="shared" si="51"/>
        <v>27574260</v>
      </c>
      <c r="M803" s="15">
        <v>11074</v>
      </c>
      <c r="N803" t="s">
        <v>6649</v>
      </c>
      <c r="O803" t="s">
        <v>6651</v>
      </c>
      <c r="P803" t="s">
        <v>6653</v>
      </c>
    </row>
    <row r="804" spans="1:16">
      <c r="A804" t="s">
        <v>302</v>
      </c>
      <c r="B804" t="s">
        <v>303</v>
      </c>
      <c r="C804" t="s">
        <v>18</v>
      </c>
      <c r="D804" t="s">
        <v>13093</v>
      </c>
      <c r="E804">
        <v>199</v>
      </c>
      <c r="F804" s="12" t="str">
        <f t="shared" si="48"/>
        <v>yes</v>
      </c>
      <c r="G804">
        <v>750</v>
      </c>
      <c r="H804" t="str">
        <f t="shared" si="49"/>
        <v>501-1000</v>
      </c>
      <c r="I804" t="str">
        <f t="shared" si="50"/>
        <v>0.90+</v>
      </c>
      <c r="J804">
        <v>0.73</v>
      </c>
      <c r="K804">
        <v>4.5</v>
      </c>
      <c r="L804">
        <f t="shared" si="51"/>
        <v>56232000</v>
      </c>
      <c r="M804" s="15">
        <v>74976</v>
      </c>
      <c r="N804" t="s">
        <v>305</v>
      </c>
      <c r="O804" t="s">
        <v>307</v>
      </c>
      <c r="P804" t="s">
        <v>309</v>
      </c>
    </row>
    <row r="805" spans="1:16">
      <c r="A805" t="s">
        <v>6658</v>
      </c>
      <c r="B805" t="s">
        <v>6659</v>
      </c>
      <c r="C805" t="s">
        <v>6660</v>
      </c>
      <c r="D805" t="s">
        <v>13193</v>
      </c>
      <c r="E805">
        <v>149</v>
      </c>
      <c r="F805" s="12" t="str">
        <f t="shared" si="48"/>
        <v>yes</v>
      </c>
      <c r="G805">
        <v>499</v>
      </c>
      <c r="H805" t="str">
        <f t="shared" si="49"/>
        <v>0-500</v>
      </c>
      <c r="I805" t="str">
        <f t="shared" si="50"/>
        <v>0.90+</v>
      </c>
      <c r="J805">
        <v>0.7</v>
      </c>
      <c r="K805">
        <v>4.0999999999999996</v>
      </c>
      <c r="L805">
        <f t="shared" si="51"/>
        <v>12777893</v>
      </c>
      <c r="M805" s="15">
        <v>25607</v>
      </c>
      <c r="N805" t="s">
        <v>6662</v>
      </c>
      <c r="O805" t="s">
        <v>6664</v>
      </c>
      <c r="P805" t="s">
        <v>6666</v>
      </c>
    </row>
    <row r="806" spans="1:16">
      <c r="A806" t="s">
        <v>6669</v>
      </c>
      <c r="B806" t="s">
        <v>6670</v>
      </c>
      <c r="C806" t="s">
        <v>5515</v>
      </c>
      <c r="D806" t="s">
        <v>13162</v>
      </c>
      <c r="E806">
        <v>1799</v>
      </c>
      <c r="F806" s="12" t="str">
        <f t="shared" si="48"/>
        <v>yes</v>
      </c>
      <c r="G806">
        <v>4990</v>
      </c>
      <c r="H806" t="str">
        <f t="shared" si="49"/>
        <v>1001-5000</v>
      </c>
      <c r="I806" t="str">
        <f t="shared" si="50"/>
        <v>0.90+</v>
      </c>
      <c r="J806">
        <v>0.64</v>
      </c>
      <c r="K806">
        <v>4.2</v>
      </c>
      <c r="L806">
        <f t="shared" si="51"/>
        <v>205717740</v>
      </c>
      <c r="M806" s="15">
        <v>41226</v>
      </c>
      <c r="N806" t="s">
        <v>6672</v>
      </c>
      <c r="O806" t="s">
        <v>6674</v>
      </c>
      <c r="P806" t="s">
        <v>6676</v>
      </c>
    </row>
    <row r="807" spans="1:16">
      <c r="A807" t="s">
        <v>6679</v>
      </c>
      <c r="B807" t="s">
        <v>6680</v>
      </c>
      <c r="C807" t="s">
        <v>6681</v>
      </c>
      <c r="D807" t="s">
        <v>13194</v>
      </c>
      <c r="E807">
        <v>425</v>
      </c>
      <c r="F807" s="12" t="str">
        <f t="shared" si="48"/>
        <v>yes</v>
      </c>
      <c r="G807">
        <v>999</v>
      </c>
      <c r="H807" t="str">
        <f t="shared" si="49"/>
        <v>501-1000</v>
      </c>
      <c r="I807" t="str">
        <f t="shared" si="50"/>
        <v>0.31-0.60</v>
      </c>
      <c r="J807">
        <v>0.56999999999999995</v>
      </c>
      <c r="K807">
        <v>4</v>
      </c>
      <c r="L807">
        <f t="shared" si="51"/>
        <v>2578419</v>
      </c>
      <c r="M807" s="15">
        <v>2581</v>
      </c>
      <c r="N807" t="s">
        <v>6683</v>
      </c>
      <c r="O807" t="s">
        <v>6685</v>
      </c>
      <c r="P807" t="s">
        <v>6687</v>
      </c>
    </row>
    <row r="808" spans="1:16">
      <c r="A808" t="s">
        <v>6690</v>
      </c>
      <c r="B808" t="s">
        <v>6691</v>
      </c>
      <c r="C808" t="s">
        <v>6189</v>
      </c>
      <c r="D808" t="s">
        <v>13178</v>
      </c>
      <c r="E808">
        <v>999</v>
      </c>
      <c r="F808" s="12" t="str">
        <f t="shared" si="48"/>
        <v>yes</v>
      </c>
      <c r="G808">
        <v>2490</v>
      </c>
      <c r="H808" t="str">
        <f t="shared" si="49"/>
        <v>1001-5000</v>
      </c>
      <c r="I808" t="str">
        <f t="shared" si="50"/>
        <v>0.31-0.60</v>
      </c>
      <c r="J808">
        <v>0.6</v>
      </c>
      <c r="K808">
        <v>4.0999999999999996</v>
      </c>
      <c r="L808">
        <f t="shared" si="51"/>
        <v>45644190</v>
      </c>
      <c r="M808" s="15">
        <v>18331</v>
      </c>
      <c r="N808" t="s">
        <v>6693</v>
      </c>
      <c r="O808" t="s">
        <v>6695</v>
      </c>
      <c r="P808" t="s">
        <v>6697</v>
      </c>
    </row>
    <row r="809" spans="1:16">
      <c r="A809" t="s">
        <v>6700</v>
      </c>
      <c r="B809" t="s">
        <v>6701</v>
      </c>
      <c r="C809" t="s">
        <v>4856</v>
      </c>
      <c r="D809" t="s">
        <v>13138</v>
      </c>
      <c r="E809">
        <v>378</v>
      </c>
      <c r="F809" s="12" t="str">
        <f t="shared" si="48"/>
        <v>yes</v>
      </c>
      <c r="G809">
        <v>999</v>
      </c>
      <c r="H809" t="str">
        <f t="shared" si="49"/>
        <v>501-1000</v>
      </c>
      <c r="I809" t="str">
        <f t="shared" si="50"/>
        <v>0.90+</v>
      </c>
      <c r="J809">
        <v>0.62</v>
      </c>
      <c r="K809">
        <v>4.0999999999999996</v>
      </c>
      <c r="L809">
        <f t="shared" si="51"/>
        <v>1777221</v>
      </c>
      <c r="M809" s="15">
        <v>1779</v>
      </c>
      <c r="N809" t="s">
        <v>6703</v>
      </c>
      <c r="O809" t="s">
        <v>6705</v>
      </c>
      <c r="P809" t="s">
        <v>6707</v>
      </c>
    </row>
    <row r="810" spans="1:16">
      <c r="A810" t="s">
        <v>6710</v>
      </c>
      <c r="B810" t="s">
        <v>6711</v>
      </c>
      <c r="C810" t="s">
        <v>6712</v>
      </c>
      <c r="D810" t="s">
        <v>13195</v>
      </c>
      <c r="E810">
        <v>99</v>
      </c>
      <c r="F810" s="12" t="str">
        <f t="shared" si="48"/>
        <v>no</v>
      </c>
      <c r="G810">
        <v>99</v>
      </c>
      <c r="H810" t="str">
        <f t="shared" si="49"/>
        <v>0-500</v>
      </c>
      <c r="I810" t="str">
        <f t="shared" si="50"/>
        <v>0-0.30</v>
      </c>
      <c r="J810">
        <v>0</v>
      </c>
      <c r="K810">
        <v>4.3</v>
      </c>
      <c r="L810">
        <f t="shared" si="51"/>
        <v>38412</v>
      </c>
      <c r="M810" s="15">
        <v>388</v>
      </c>
      <c r="N810" t="s">
        <v>6714</v>
      </c>
      <c r="O810" t="s">
        <v>6716</v>
      </c>
      <c r="P810" t="s">
        <v>6718</v>
      </c>
    </row>
    <row r="811" spans="1:16">
      <c r="A811" t="s">
        <v>6721</v>
      </c>
      <c r="B811" t="s">
        <v>6722</v>
      </c>
      <c r="C811" t="s">
        <v>5443</v>
      </c>
      <c r="D811" t="s">
        <v>13160</v>
      </c>
      <c r="E811">
        <v>1499</v>
      </c>
      <c r="F811" s="12" t="str">
        <f t="shared" si="48"/>
        <v>no</v>
      </c>
      <c r="G811">
        <v>2999</v>
      </c>
      <c r="H811" t="str">
        <f t="shared" si="49"/>
        <v>1001-5000</v>
      </c>
      <c r="I811" t="str">
        <f t="shared" si="50"/>
        <v>0.31-0.60</v>
      </c>
      <c r="J811">
        <v>0.5</v>
      </c>
      <c r="K811">
        <v>4.5</v>
      </c>
      <c r="L811">
        <f t="shared" si="51"/>
        <v>25959344</v>
      </c>
      <c r="M811" s="15">
        <v>8656</v>
      </c>
      <c r="N811" t="s">
        <v>6724</v>
      </c>
      <c r="O811" t="s">
        <v>6726</v>
      </c>
      <c r="P811" t="s">
        <v>6728</v>
      </c>
    </row>
    <row r="812" spans="1:16">
      <c r="A812" t="s">
        <v>6731</v>
      </c>
      <c r="B812" t="s">
        <v>6732</v>
      </c>
      <c r="C812" t="s">
        <v>6733</v>
      </c>
      <c r="D812" t="s">
        <v>13196</v>
      </c>
      <c r="E812">
        <v>1815</v>
      </c>
      <c r="F812" s="12" t="str">
        <f t="shared" si="48"/>
        <v>no</v>
      </c>
      <c r="G812">
        <v>3100</v>
      </c>
      <c r="H812" t="str">
        <f t="shared" si="49"/>
        <v>1001-5000</v>
      </c>
      <c r="I812" t="str">
        <f t="shared" si="50"/>
        <v>0.31-0.60</v>
      </c>
      <c r="J812">
        <v>0.41</v>
      </c>
      <c r="K812">
        <v>4.5</v>
      </c>
      <c r="L812">
        <f t="shared" si="51"/>
        <v>288067500</v>
      </c>
      <c r="M812" s="15">
        <v>92925</v>
      </c>
      <c r="N812" t="s">
        <v>6735</v>
      </c>
      <c r="O812" t="s">
        <v>6737</v>
      </c>
      <c r="P812" t="s">
        <v>6739</v>
      </c>
    </row>
    <row r="813" spans="1:16">
      <c r="A813" t="s">
        <v>6742</v>
      </c>
      <c r="B813" t="s">
        <v>6743</v>
      </c>
      <c r="C813" t="s">
        <v>6273</v>
      </c>
      <c r="D813" t="s">
        <v>13182</v>
      </c>
      <c r="E813">
        <v>67</v>
      </c>
      <c r="F813" s="12" t="str">
        <f t="shared" si="48"/>
        <v>no</v>
      </c>
      <c r="G813">
        <v>75</v>
      </c>
      <c r="H813" t="str">
        <f t="shared" si="49"/>
        <v>0-500</v>
      </c>
      <c r="I813" t="str">
        <f t="shared" si="50"/>
        <v>0-0.30</v>
      </c>
      <c r="J813">
        <v>0.11</v>
      </c>
      <c r="K813">
        <v>4.0999999999999996</v>
      </c>
      <c r="L813">
        <f t="shared" si="51"/>
        <v>95175</v>
      </c>
      <c r="M813" s="15">
        <v>1269</v>
      </c>
      <c r="N813" t="s">
        <v>6745</v>
      </c>
      <c r="O813" t="s">
        <v>6747</v>
      </c>
      <c r="P813" t="s">
        <v>6749</v>
      </c>
    </row>
    <row r="814" spans="1:16">
      <c r="A814" t="s">
        <v>6752</v>
      </c>
      <c r="B814" t="s">
        <v>6753</v>
      </c>
      <c r="C814" t="s">
        <v>4876</v>
      </c>
      <c r="D814" t="s">
        <v>13139</v>
      </c>
      <c r="E814">
        <v>1889</v>
      </c>
      <c r="F814" s="12" t="str">
        <f t="shared" si="48"/>
        <v>no</v>
      </c>
      <c r="G814">
        <v>2699</v>
      </c>
      <c r="H814" t="str">
        <f t="shared" si="49"/>
        <v>1001-5000</v>
      </c>
      <c r="I814" t="str">
        <f t="shared" si="50"/>
        <v>0-0.30</v>
      </c>
      <c r="J814">
        <v>0.3</v>
      </c>
      <c r="K814">
        <v>4.3</v>
      </c>
      <c r="L814">
        <f t="shared" si="51"/>
        <v>46946406</v>
      </c>
      <c r="M814" s="15">
        <v>17394</v>
      </c>
      <c r="N814" t="s">
        <v>6755</v>
      </c>
      <c r="O814" t="s">
        <v>6757</v>
      </c>
      <c r="P814" t="s">
        <v>6759</v>
      </c>
    </row>
    <row r="815" spans="1:16">
      <c r="A815" t="s">
        <v>6762</v>
      </c>
      <c r="B815" t="s">
        <v>6763</v>
      </c>
      <c r="C815" t="s">
        <v>3066</v>
      </c>
      <c r="D815" t="s">
        <v>13117</v>
      </c>
      <c r="E815">
        <v>499</v>
      </c>
      <c r="F815" s="12" t="str">
        <f t="shared" si="48"/>
        <v>yes</v>
      </c>
      <c r="G815">
        <v>1499</v>
      </c>
      <c r="H815" t="str">
        <f t="shared" si="49"/>
        <v>1001-5000</v>
      </c>
      <c r="I815" t="str">
        <f t="shared" si="50"/>
        <v>0.90+</v>
      </c>
      <c r="J815">
        <v>0.67</v>
      </c>
      <c r="K815">
        <v>3.6</v>
      </c>
      <c r="L815">
        <f t="shared" si="51"/>
        <v>13744331</v>
      </c>
      <c r="M815" s="15">
        <v>9169</v>
      </c>
      <c r="N815" t="s">
        <v>6765</v>
      </c>
      <c r="O815" t="s">
        <v>6767</v>
      </c>
      <c r="P815" t="s">
        <v>6769</v>
      </c>
    </row>
    <row r="816" spans="1:16">
      <c r="A816" t="s">
        <v>6772</v>
      </c>
      <c r="B816" t="s">
        <v>6773</v>
      </c>
      <c r="C816" t="s">
        <v>5358</v>
      </c>
      <c r="D816" t="s">
        <v>13157</v>
      </c>
      <c r="E816">
        <v>499</v>
      </c>
      <c r="F816" s="12" t="str">
        <f t="shared" si="48"/>
        <v>no</v>
      </c>
      <c r="G816">
        <v>999</v>
      </c>
      <c r="H816" t="str">
        <f t="shared" si="49"/>
        <v>501-1000</v>
      </c>
      <c r="I816" t="str">
        <f t="shared" si="50"/>
        <v>0.31-0.60</v>
      </c>
      <c r="J816">
        <v>0.5</v>
      </c>
      <c r="K816">
        <v>4.4000000000000004</v>
      </c>
      <c r="L816">
        <f t="shared" si="51"/>
        <v>1028970</v>
      </c>
      <c r="M816" s="15">
        <v>1030</v>
      </c>
      <c r="N816" t="s">
        <v>6775</v>
      </c>
      <c r="O816" t="s">
        <v>6777</v>
      </c>
      <c r="P816" t="s">
        <v>6779</v>
      </c>
    </row>
    <row r="817" spans="1:16">
      <c r="A817" t="s">
        <v>6782</v>
      </c>
      <c r="B817" t="s">
        <v>6783</v>
      </c>
      <c r="C817" t="s">
        <v>5122</v>
      </c>
      <c r="D817" t="s">
        <v>13147</v>
      </c>
      <c r="E817">
        <v>5799</v>
      </c>
      <c r="F817" s="12" t="str">
        <f t="shared" si="48"/>
        <v>no</v>
      </c>
      <c r="G817">
        <v>7999</v>
      </c>
      <c r="H817" t="str">
        <f t="shared" si="49"/>
        <v>5001-10001</v>
      </c>
      <c r="I817" t="str">
        <f t="shared" si="50"/>
        <v>0-0.30</v>
      </c>
      <c r="J817">
        <v>0.28000000000000003</v>
      </c>
      <c r="K817">
        <v>4.5</v>
      </c>
      <c r="L817">
        <f t="shared" si="51"/>
        <v>402133727</v>
      </c>
      <c r="M817" s="15">
        <v>50273</v>
      </c>
      <c r="N817" t="s">
        <v>6785</v>
      </c>
      <c r="O817" t="s">
        <v>6787</v>
      </c>
      <c r="P817" t="s">
        <v>6789</v>
      </c>
    </row>
    <row r="818" spans="1:16">
      <c r="A818" t="s">
        <v>6792</v>
      </c>
      <c r="B818" t="s">
        <v>6793</v>
      </c>
      <c r="C818" t="s">
        <v>6794</v>
      </c>
      <c r="D818" t="s">
        <v>13197</v>
      </c>
      <c r="E818">
        <v>499</v>
      </c>
      <c r="F818" s="12" t="str">
        <f t="shared" si="48"/>
        <v>no</v>
      </c>
      <c r="G818">
        <v>799</v>
      </c>
      <c r="H818" t="str">
        <f t="shared" si="49"/>
        <v>501-1000</v>
      </c>
      <c r="I818" t="str">
        <f t="shared" si="50"/>
        <v>0.31-0.60</v>
      </c>
      <c r="J818">
        <v>0.38</v>
      </c>
      <c r="K818">
        <v>3.9</v>
      </c>
      <c r="L818">
        <f t="shared" si="51"/>
        <v>5386858</v>
      </c>
      <c r="M818" s="15">
        <v>6742</v>
      </c>
      <c r="N818" t="s">
        <v>6796</v>
      </c>
      <c r="O818" t="s">
        <v>6798</v>
      </c>
      <c r="P818" t="s">
        <v>6800</v>
      </c>
    </row>
    <row r="819" spans="1:16">
      <c r="A819" t="s">
        <v>6803</v>
      </c>
      <c r="B819" t="s">
        <v>6804</v>
      </c>
      <c r="C819" t="s">
        <v>4856</v>
      </c>
      <c r="D819" t="s">
        <v>13138</v>
      </c>
      <c r="E819">
        <v>249</v>
      </c>
      <c r="F819" s="12" t="str">
        <f t="shared" si="48"/>
        <v>yes</v>
      </c>
      <c r="G819">
        <v>600</v>
      </c>
      <c r="H819" t="str">
        <f t="shared" si="49"/>
        <v>501-1000</v>
      </c>
      <c r="I819" t="str">
        <f t="shared" si="50"/>
        <v>0.31-0.60</v>
      </c>
      <c r="J819">
        <v>0.59</v>
      </c>
      <c r="K819">
        <v>4</v>
      </c>
      <c r="L819">
        <f t="shared" si="51"/>
        <v>724800</v>
      </c>
      <c r="M819" s="15">
        <v>1208</v>
      </c>
      <c r="N819" t="s">
        <v>6806</v>
      </c>
      <c r="O819" t="s">
        <v>6808</v>
      </c>
      <c r="P819" t="s">
        <v>6810</v>
      </c>
    </row>
    <row r="820" spans="1:16">
      <c r="A820" t="s">
        <v>312</v>
      </c>
      <c r="B820" t="s">
        <v>313</v>
      </c>
      <c r="C820" t="s">
        <v>18</v>
      </c>
      <c r="D820" t="s">
        <v>13093</v>
      </c>
      <c r="E820">
        <v>179</v>
      </c>
      <c r="F820" s="12" t="str">
        <f t="shared" si="48"/>
        <v>yes</v>
      </c>
      <c r="G820">
        <v>499</v>
      </c>
      <c r="H820" t="str">
        <f t="shared" si="49"/>
        <v>0-500</v>
      </c>
      <c r="I820" t="str">
        <f t="shared" si="50"/>
        <v>0.90+</v>
      </c>
      <c r="J820">
        <v>0.64</v>
      </c>
      <c r="K820">
        <v>4</v>
      </c>
      <c r="L820">
        <f t="shared" si="51"/>
        <v>964567</v>
      </c>
      <c r="M820" s="15">
        <v>1933</v>
      </c>
      <c r="N820" t="s">
        <v>315</v>
      </c>
      <c r="O820" t="s">
        <v>317</v>
      </c>
      <c r="P820" t="s">
        <v>13026</v>
      </c>
    </row>
    <row r="821" spans="1:16">
      <c r="A821" t="s">
        <v>6814</v>
      </c>
      <c r="B821" t="s">
        <v>6815</v>
      </c>
      <c r="C821" t="s">
        <v>5122</v>
      </c>
      <c r="D821" t="s">
        <v>13147</v>
      </c>
      <c r="E821">
        <v>4449</v>
      </c>
      <c r="F821" s="12" t="str">
        <f t="shared" si="48"/>
        <v>no</v>
      </c>
      <c r="G821">
        <v>5734</v>
      </c>
      <c r="H821" t="str">
        <f t="shared" si="49"/>
        <v>5001-10001</v>
      </c>
      <c r="I821" t="str">
        <f t="shared" si="50"/>
        <v>0-0.30</v>
      </c>
      <c r="J821">
        <v>0.22</v>
      </c>
      <c r="K821">
        <v>4.4000000000000004</v>
      </c>
      <c r="L821">
        <f t="shared" si="51"/>
        <v>143384404</v>
      </c>
      <c r="M821" s="15">
        <v>25006</v>
      </c>
      <c r="N821" t="s">
        <v>6817</v>
      </c>
      <c r="O821" t="s">
        <v>6819</v>
      </c>
      <c r="P821" t="s">
        <v>13055</v>
      </c>
    </row>
    <row r="822" spans="1:16">
      <c r="A822" t="s">
        <v>6823</v>
      </c>
      <c r="B822" t="s">
        <v>6824</v>
      </c>
      <c r="C822" t="s">
        <v>6007</v>
      </c>
      <c r="D822" t="s">
        <v>13174</v>
      </c>
      <c r="E822">
        <v>299</v>
      </c>
      <c r="F822" s="12" t="str">
        <f t="shared" si="48"/>
        <v>no</v>
      </c>
      <c r="G822">
        <v>550</v>
      </c>
      <c r="H822" t="str">
        <f t="shared" si="49"/>
        <v>501-1000</v>
      </c>
      <c r="I822" t="str">
        <f t="shared" si="50"/>
        <v>0.31-0.60</v>
      </c>
      <c r="J822">
        <v>0.46</v>
      </c>
      <c r="K822">
        <v>4.5999999999999996</v>
      </c>
      <c r="L822">
        <f t="shared" si="51"/>
        <v>18388700</v>
      </c>
      <c r="M822" s="15">
        <v>33434</v>
      </c>
      <c r="N822" t="s">
        <v>6826</v>
      </c>
      <c r="O822" t="s">
        <v>6828</v>
      </c>
      <c r="P822" t="s">
        <v>6830</v>
      </c>
    </row>
    <row r="823" spans="1:16">
      <c r="A823" t="s">
        <v>6833</v>
      </c>
      <c r="B823" t="s">
        <v>6834</v>
      </c>
      <c r="C823" t="s">
        <v>4845</v>
      </c>
      <c r="D823" t="s">
        <v>13137</v>
      </c>
      <c r="E823">
        <v>629</v>
      </c>
      <c r="F823" s="12" t="str">
        <f t="shared" si="48"/>
        <v>yes</v>
      </c>
      <c r="G823">
        <v>1390</v>
      </c>
      <c r="H823" t="str">
        <f t="shared" si="49"/>
        <v>1001-5000</v>
      </c>
      <c r="I823" t="str">
        <f t="shared" si="50"/>
        <v>0.31-0.60</v>
      </c>
      <c r="J823">
        <v>0.55000000000000004</v>
      </c>
      <c r="K823">
        <v>4.4000000000000004</v>
      </c>
      <c r="L823">
        <f t="shared" si="51"/>
        <v>8758390</v>
      </c>
      <c r="M823" s="15">
        <v>6301</v>
      </c>
      <c r="N823" t="s">
        <v>6836</v>
      </c>
      <c r="O823" t="s">
        <v>6838</v>
      </c>
      <c r="P823" t="s">
        <v>6840</v>
      </c>
    </row>
    <row r="824" spans="1:16">
      <c r="A824" t="s">
        <v>6843</v>
      </c>
      <c r="B824" t="s">
        <v>6844</v>
      </c>
      <c r="C824" t="s">
        <v>5006</v>
      </c>
      <c r="D824" t="s">
        <v>13141</v>
      </c>
      <c r="E824">
        <v>2595</v>
      </c>
      <c r="F824" s="12" t="str">
        <f t="shared" si="48"/>
        <v>no</v>
      </c>
      <c r="G824">
        <v>3295</v>
      </c>
      <c r="H824" t="str">
        <f t="shared" si="49"/>
        <v>1001-5000</v>
      </c>
      <c r="I824" t="str">
        <f t="shared" si="50"/>
        <v>0-0.30</v>
      </c>
      <c r="J824">
        <v>0.21</v>
      </c>
      <c r="K824">
        <v>4.4000000000000004</v>
      </c>
      <c r="L824">
        <f t="shared" si="51"/>
        <v>74526310</v>
      </c>
      <c r="M824" s="15">
        <v>22618</v>
      </c>
      <c r="N824" t="s">
        <v>6846</v>
      </c>
      <c r="O824" t="s">
        <v>6848</v>
      </c>
      <c r="P824" t="s">
        <v>6850</v>
      </c>
    </row>
    <row r="825" spans="1:16">
      <c r="A825" t="s">
        <v>320</v>
      </c>
      <c r="B825" t="s">
        <v>321</v>
      </c>
      <c r="C825" t="s">
        <v>18</v>
      </c>
      <c r="D825" t="s">
        <v>13093</v>
      </c>
      <c r="E825">
        <v>389</v>
      </c>
      <c r="F825" s="12" t="str">
        <f t="shared" si="48"/>
        <v>yes</v>
      </c>
      <c r="G825">
        <v>1099</v>
      </c>
      <c r="H825" t="str">
        <f t="shared" si="49"/>
        <v>1001-5000</v>
      </c>
      <c r="I825" t="str">
        <f t="shared" si="50"/>
        <v>0.90+</v>
      </c>
      <c r="J825">
        <v>0.65</v>
      </c>
      <c r="K825">
        <v>4.3</v>
      </c>
      <c r="L825">
        <f t="shared" si="51"/>
        <v>1070426</v>
      </c>
      <c r="M825" s="15">
        <v>974</v>
      </c>
      <c r="N825" t="s">
        <v>323</v>
      </c>
      <c r="O825" t="s">
        <v>325</v>
      </c>
      <c r="P825" t="s">
        <v>327</v>
      </c>
    </row>
    <row r="826" spans="1:16">
      <c r="A826" t="s">
        <v>6855</v>
      </c>
      <c r="B826" t="s">
        <v>6856</v>
      </c>
      <c r="C826" t="s">
        <v>5443</v>
      </c>
      <c r="D826" t="s">
        <v>13160</v>
      </c>
      <c r="E826">
        <v>1799</v>
      </c>
      <c r="F826" s="12" t="str">
        <f t="shared" si="48"/>
        <v>no</v>
      </c>
      <c r="G826">
        <v>2911</v>
      </c>
      <c r="H826" t="str">
        <f t="shared" si="49"/>
        <v>1001-5000</v>
      </c>
      <c r="I826" t="str">
        <f t="shared" si="50"/>
        <v>0.31-0.60</v>
      </c>
      <c r="J826">
        <v>0.38</v>
      </c>
      <c r="K826">
        <v>4.3</v>
      </c>
      <c r="L826">
        <f t="shared" si="51"/>
        <v>59215562</v>
      </c>
      <c r="M826" s="15">
        <v>20342</v>
      </c>
      <c r="N826" t="s">
        <v>6858</v>
      </c>
      <c r="O826" t="s">
        <v>6860</v>
      </c>
      <c r="P826" t="s">
        <v>6862</v>
      </c>
    </row>
    <row r="827" spans="1:16">
      <c r="A827" t="s">
        <v>6865</v>
      </c>
      <c r="B827" t="s">
        <v>6866</v>
      </c>
      <c r="C827" t="s">
        <v>5755</v>
      </c>
      <c r="D827" t="s">
        <v>13168</v>
      </c>
      <c r="E827">
        <v>90</v>
      </c>
      <c r="F827" s="12" t="str">
        <f t="shared" si="48"/>
        <v>no</v>
      </c>
      <c r="G827">
        <v>175</v>
      </c>
      <c r="H827" t="str">
        <f t="shared" si="49"/>
        <v>0-500</v>
      </c>
      <c r="I827" t="str">
        <f t="shared" si="50"/>
        <v>0.31-0.60</v>
      </c>
      <c r="J827">
        <v>0.49</v>
      </c>
      <c r="K827">
        <v>4.4000000000000004</v>
      </c>
      <c r="L827">
        <f t="shared" si="51"/>
        <v>1300075</v>
      </c>
      <c r="M827" s="15">
        <v>7429</v>
      </c>
      <c r="N827" t="s">
        <v>6868</v>
      </c>
      <c r="O827" t="s">
        <v>6870</v>
      </c>
      <c r="P827" t="s">
        <v>6872</v>
      </c>
    </row>
    <row r="828" spans="1:16">
      <c r="A828" t="s">
        <v>6875</v>
      </c>
      <c r="B828" t="s">
        <v>6876</v>
      </c>
      <c r="C828" t="s">
        <v>4876</v>
      </c>
      <c r="D828" t="s">
        <v>13139</v>
      </c>
      <c r="E828">
        <v>599</v>
      </c>
      <c r="F828" s="12" t="str">
        <f t="shared" si="48"/>
        <v>no</v>
      </c>
      <c r="G828">
        <v>599</v>
      </c>
      <c r="H828" t="str">
        <f t="shared" si="49"/>
        <v>501-1000</v>
      </c>
      <c r="I828" t="str">
        <f t="shared" si="50"/>
        <v>0-0.30</v>
      </c>
      <c r="J828">
        <v>0</v>
      </c>
      <c r="K828">
        <v>4</v>
      </c>
      <c r="L828">
        <f t="shared" si="51"/>
        <v>15827377</v>
      </c>
      <c r="M828" s="15">
        <v>26423</v>
      </c>
      <c r="N828" t="s">
        <v>6878</v>
      </c>
      <c r="O828" t="s">
        <v>6880</v>
      </c>
      <c r="P828" t="s">
        <v>6882</v>
      </c>
    </row>
    <row r="829" spans="1:16">
      <c r="A829" t="s">
        <v>6885</v>
      </c>
      <c r="B829" t="s">
        <v>6886</v>
      </c>
      <c r="C829" t="s">
        <v>2948</v>
      </c>
      <c r="D829" t="s">
        <v>13112</v>
      </c>
      <c r="E829">
        <v>1999</v>
      </c>
      <c r="F829" s="12" t="str">
        <f t="shared" si="48"/>
        <v>yes</v>
      </c>
      <c r="G829">
        <v>7999</v>
      </c>
      <c r="H829" t="str">
        <f t="shared" si="49"/>
        <v>5001-10001</v>
      </c>
      <c r="I829" t="str">
        <f t="shared" si="50"/>
        <v>0.90+</v>
      </c>
      <c r="J829">
        <v>0.75</v>
      </c>
      <c r="K829">
        <v>4.2</v>
      </c>
      <c r="L829">
        <f t="shared" si="51"/>
        <v>250408695</v>
      </c>
      <c r="M829" s="15">
        <v>31305</v>
      </c>
      <c r="N829" t="s">
        <v>6888</v>
      </c>
      <c r="O829" t="s">
        <v>6890</v>
      </c>
      <c r="P829" t="s">
        <v>6892</v>
      </c>
    </row>
    <row r="830" spans="1:16">
      <c r="A830" t="s">
        <v>6895</v>
      </c>
      <c r="B830" t="s">
        <v>6896</v>
      </c>
      <c r="C830" t="s">
        <v>6897</v>
      </c>
      <c r="D830" t="s">
        <v>13198</v>
      </c>
      <c r="E830">
        <v>2099</v>
      </c>
      <c r="F830" s="12" t="str">
        <f t="shared" si="48"/>
        <v>no</v>
      </c>
      <c r="G830">
        <v>3250</v>
      </c>
      <c r="H830" t="str">
        <f t="shared" si="49"/>
        <v>1001-5000</v>
      </c>
      <c r="I830" t="str">
        <f t="shared" si="50"/>
        <v>0.31-0.60</v>
      </c>
      <c r="J830">
        <v>0.35</v>
      </c>
      <c r="K830">
        <v>3.8</v>
      </c>
      <c r="L830">
        <f t="shared" si="51"/>
        <v>36442250</v>
      </c>
      <c r="M830" s="15">
        <v>11213</v>
      </c>
      <c r="N830" t="s">
        <v>6899</v>
      </c>
      <c r="O830" t="s">
        <v>6901</v>
      </c>
      <c r="P830" t="s">
        <v>6903</v>
      </c>
    </row>
    <row r="831" spans="1:16">
      <c r="A831" t="s">
        <v>6906</v>
      </c>
      <c r="B831" t="s">
        <v>6907</v>
      </c>
      <c r="C831" t="s">
        <v>6908</v>
      </c>
      <c r="D831" t="s">
        <v>13199</v>
      </c>
      <c r="E831">
        <v>179</v>
      </c>
      <c r="F831" s="12" t="str">
        <f t="shared" si="48"/>
        <v>yes</v>
      </c>
      <c r="G831">
        <v>499</v>
      </c>
      <c r="H831" t="str">
        <f t="shared" si="49"/>
        <v>0-500</v>
      </c>
      <c r="I831" t="str">
        <f t="shared" si="50"/>
        <v>0.90+</v>
      </c>
      <c r="J831">
        <v>0.64</v>
      </c>
      <c r="K831">
        <v>4.0999999999999996</v>
      </c>
      <c r="L831">
        <f t="shared" si="51"/>
        <v>5076826</v>
      </c>
      <c r="M831" s="15">
        <v>10174</v>
      </c>
      <c r="N831" t="s">
        <v>6910</v>
      </c>
      <c r="O831" t="s">
        <v>6912</v>
      </c>
      <c r="P831" t="s">
        <v>6914</v>
      </c>
    </row>
    <row r="832" spans="1:16">
      <c r="A832" t="s">
        <v>6917</v>
      </c>
      <c r="B832" t="s">
        <v>6918</v>
      </c>
      <c r="C832" t="s">
        <v>5102</v>
      </c>
      <c r="D832" t="s">
        <v>13146</v>
      </c>
      <c r="E832">
        <v>1345</v>
      </c>
      <c r="F832" s="12" t="str">
        <f t="shared" si="48"/>
        <v>no</v>
      </c>
      <c r="G832">
        <v>2295</v>
      </c>
      <c r="H832" t="str">
        <f t="shared" si="49"/>
        <v>1001-5000</v>
      </c>
      <c r="I832" t="str">
        <f t="shared" si="50"/>
        <v>0.31-0.60</v>
      </c>
      <c r="J832">
        <v>0.41</v>
      </c>
      <c r="K832">
        <v>4.2</v>
      </c>
      <c r="L832">
        <f t="shared" si="51"/>
        <v>39962835</v>
      </c>
      <c r="M832" s="15">
        <v>17413</v>
      </c>
      <c r="N832" t="s">
        <v>6920</v>
      </c>
      <c r="O832" t="s">
        <v>6922</v>
      </c>
      <c r="P832" t="s">
        <v>6924</v>
      </c>
    </row>
    <row r="833" spans="1:16">
      <c r="A833" t="s">
        <v>6927</v>
      </c>
      <c r="B833" t="s">
        <v>6928</v>
      </c>
      <c r="C833" t="s">
        <v>5244</v>
      </c>
      <c r="D833" t="s">
        <v>13152</v>
      </c>
      <c r="E833">
        <v>349</v>
      </c>
      <c r="F833" s="12" t="str">
        <f t="shared" si="48"/>
        <v>yes</v>
      </c>
      <c r="G833">
        <v>995</v>
      </c>
      <c r="H833" t="str">
        <f t="shared" si="49"/>
        <v>501-1000</v>
      </c>
      <c r="I833" t="str">
        <f t="shared" si="50"/>
        <v>0.90+</v>
      </c>
      <c r="J833">
        <v>0.65</v>
      </c>
      <c r="K833">
        <v>4.2</v>
      </c>
      <c r="L833">
        <f t="shared" si="51"/>
        <v>6642620</v>
      </c>
      <c r="M833" s="15">
        <v>6676</v>
      </c>
      <c r="N833" t="s">
        <v>6930</v>
      </c>
      <c r="O833" t="s">
        <v>6932</v>
      </c>
      <c r="P833" t="s">
        <v>6934</v>
      </c>
    </row>
    <row r="834" spans="1:16">
      <c r="A834" t="s">
        <v>6937</v>
      </c>
      <c r="B834" t="s">
        <v>6938</v>
      </c>
      <c r="C834" t="s">
        <v>6340</v>
      </c>
      <c r="D834" t="s">
        <v>13184</v>
      </c>
      <c r="E834">
        <v>287</v>
      </c>
      <c r="F834" s="12" t="str">
        <f t="shared" ref="F834:F897" si="52">IF(J834 &gt; 0.5, "yes","no")</f>
        <v>no</v>
      </c>
      <c r="G834">
        <v>499</v>
      </c>
      <c r="H834" t="str">
        <f t="shared" ref="H834:H897" si="53">IF(G834&lt;=500,"0-500",IF(G834&lt;=1000,"501-1000",IF(G834&lt;=5000,"1001-5000",IF(G834&lt;=10000,"5001-10001","10000+"))))</f>
        <v>0-500</v>
      </c>
      <c r="I834" t="str">
        <f t="shared" ref="I834:I897" si="54">IF(J834&lt;=0.3,"0-0.30",IF(J834&lt;=0.6,"0.31-0.60",IF(J834&lt;=0.09,"0.61-0.90","0.90+")))</f>
        <v>0.31-0.60</v>
      </c>
      <c r="J834">
        <v>0.42</v>
      </c>
      <c r="K834">
        <v>4.4000000000000004</v>
      </c>
      <c r="L834">
        <f t="shared" ref="L834:L897" si="55">G834*M834</f>
        <v>4029924</v>
      </c>
      <c r="M834" s="15">
        <v>8076</v>
      </c>
      <c r="N834" t="s">
        <v>6940</v>
      </c>
      <c r="O834" t="s">
        <v>6942</v>
      </c>
      <c r="P834" t="s">
        <v>6944</v>
      </c>
    </row>
    <row r="835" spans="1:16">
      <c r="A835" t="s">
        <v>330</v>
      </c>
      <c r="B835" t="s">
        <v>331</v>
      </c>
      <c r="C835" t="s">
        <v>18</v>
      </c>
      <c r="D835" t="s">
        <v>13093</v>
      </c>
      <c r="E835">
        <v>599</v>
      </c>
      <c r="F835" s="12" t="str">
        <f t="shared" si="52"/>
        <v>no</v>
      </c>
      <c r="G835">
        <v>599</v>
      </c>
      <c r="H835" t="str">
        <f t="shared" si="53"/>
        <v>501-1000</v>
      </c>
      <c r="I835" t="str">
        <f t="shared" si="54"/>
        <v>0-0.30</v>
      </c>
      <c r="J835">
        <v>0</v>
      </c>
      <c r="K835">
        <v>4.3</v>
      </c>
      <c r="L835">
        <f t="shared" si="55"/>
        <v>212645</v>
      </c>
      <c r="M835" s="15">
        <v>355</v>
      </c>
      <c r="N835" t="s">
        <v>333</v>
      </c>
      <c r="O835" t="s">
        <v>335</v>
      </c>
      <c r="P835" t="s">
        <v>6947</v>
      </c>
    </row>
    <row r="836" spans="1:16">
      <c r="A836" t="s">
        <v>6950</v>
      </c>
      <c r="B836" t="s">
        <v>6951</v>
      </c>
      <c r="C836" t="s">
        <v>4834</v>
      </c>
      <c r="D836" t="s">
        <v>13136</v>
      </c>
      <c r="E836">
        <v>349</v>
      </c>
      <c r="F836" s="12" t="str">
        <f t="shared" si="52"/>
        <v>no</v>
      </c>
      <c r="G836">
        <v>450</v>
      </c>
      <c r="H836" t="str">
        <f t="shared" si="53"/>
        <v>0-500</v>
      </c>
      <c r="I836" t="str">
        <f t="shared" si="54"/>
        <v>0-0.30</v>
      </c>
      <c r="J836">
        <v>0.22</v>
      </c>
      <c r="K836">
        <v>4.0999999999999996</v>
      </c>
      <c r="L836">
        <f t="shared" si="55"/>
        <v>8395200</v>
      </c>
      <c r="M836" s="15">
        <v>18656</v>
      </c>
      <c r="N836" t="s">
        <v>6953</v>
      </c>
      <c r="O836" t="s">
        <v>6955</v>
      </c>
      <c r="P836" t="s">
        <v>6957</v>
      </c>
    </row>
    <row r="837" spans="1:16">
      <c r="A837" t="s">
        <v>6960</v>
      </c>
      <c r="B837" t="s">
        <v>6961</v>
      </c>
      <c r="C837" t="s">
        <v>5047</v>
      </c>
      <c r="D837" t="s">
        <v>13143</v>
      </c>
      <c r="E837">
        <v>879</v>
      </c>
      <c r="F837" s="12" t="str">
        <f t="shared" si="52"/>
        <v>no</v>
      </c>
      <c r="G837">
        <v>1109</v>
      </c>
      <c r="H837" t="str">
        <f t="shared" si="53"/>
        <v>1001-5000</v>
      </c>
      <c r="I837" t="str">
        <f t="shared" si="54"/>
        <v>0-0.30</v>
      </c>
      <c r="J837">
        <v>0.21</v>
      </c>
      <c r="K837">
        <v>4.4000000000000004</v>
      </c>
      <c r="L837">
        <f t="shared" si="55"/>
        <v>35043291</v>
      </c>
      <c r="M837" s="15">
        <v>31599</v>
      </c>
      <c r="N837" t="s">
        <v>6963</v>
      </c>
      <c r="O837" t="s">
        <v>6965</v>
      </c>
      <c r="P837" t="s">
        <v>6967</v>
      </c>
    </row>
    <row r="838" spans="1:16">
      <c r="A838" t="s">
        <v>340</v>
      </c>
      <c r="B838" t="s">
        <v>341</v>
      </c>
      <c r="C838" t="s">
        <v>18</v>
      </c>
      <c r="D838" t="s">
        <v>13093</v>
      </c>
      <c r="E838">
        <v>199</v>
      </c>
      <c r="F838" s="12" t="str">
        <f t="shared" si="52"/>
        <v>yes</v>
      </c>
      <c r="G838">
        <v>999</v>
      </c>
      <c r="H838" t="str">
        <f t="shared" si="53"/>
        <v>501-1000</v>
      </c>
      <c r="I838" t="str">
        <f t="shared" si="54"/>
        <v>0.90+</v>
      </c>
      <c r="J838">
        <v>0.8</v>
      </c>
      <c r="K838">
        <v>3.9</v>
      </c>
      <c r="L838">
        <f t="shared" si="55"/>
        <v>1073925</v>
      </c>
      <c r="M838" s="15">
        <v>1075</v>
      </c>
      <c r="N838" t="s">
        <v>343</v>
      </c>
      <c r="O838" t="s">
        <v>345</v>
      </c>
      <c r="P838" t="s">
        <v>347</v>
      </c>
    </row>
    <row r="839" spans="1:16">
      <c r="A839" t="s">
        <v>6971</v>
      </c>
      <c r="B839" t="s">
        <v>6972</v>
      </c>
      <c r="C839" t="s">
        <v>5647</v>
      </c>
      <c r="D839" t="s">
        <v>13164</v>
      </c>
      <c r="E839">
        <v>250</v>
      </c>
      <c r="F839" s="12" t="str">
        <f t="shared" si="52"/>
        <v>no</v>
      </c>
      <c r="G839">
        <v>250</v>
      </c>
      <c r="H839" t="str">
        <f t="shared" si="53"/>
        <v>0-500</v>
      </c>
      <c r="I839" t="str">
        <f t="shared" si="54"/>
        <v>0-0.30</v>
      </c>
      <c r="J839">
        <v>0</v>
      </c>
      <c r="K839">
        <v>3.9</v>
      </c>
      <c r="L839">
        <f t="shared" si="55"/>
        <v>3492750</v>
      </c>
      <c r="M839" s="15">
        <v>13971</v>
      </c>
      <c r="N839" t="s">
        <v>6974</v>
      </c>
      <c r="O839" t="s">
        <v>6976</v>
      </c>
      <c r="P839" t="s">
        <v>13056</v>
      </c>
    </row>
    <row r="840" spans="1:16">
      <c r="A840" t="s">
        <v>6980</v>
      </c>
      <c r="B840" t="s">
        <v>6981</v>
      </c>
      <c r="C840" t="s">
        <v>3066</v>
      </c>
      <c r="D840" t="s">
        <v>13117</v>
      </c>
      <c r="E840">
        <v>199</v>
      </c>
      <c r="F840" s="12" t="str">
        <f t="shared" si="52"/>
        <v>yes</v>
      </c>
      <c r="G840">
        <v>499</v>
      </c>
      <c r="H840" t="str">
        <f t="shared" si="53"/>
        <v>0-500</v>
      </c>
      <c r="I840" t="str">
        <f t="shared" si="54"/>
        <v>0.31-0.60</v>
      </c>
      <c r="J840">
        <v>0.6</v>
      </c>
      <c r="K840">
        <v>3.6</v>
      </c>
      <c r="L840">
        <f t="shared" si="55"/>
        <v>1243508</v>
      </c>
      <c r="M840" s="15">
        <v>2492</v>
      </c>
      <c r="N840" t="s">
        <v>6983</v>
      </c>
      <c r="O840" t="s">
        <v>6985</v>
      </c>
      <c r="P840" t="s">
        <v>6987</v>
      </c>
    </row>
    <row r="841" spans="1:16">
      <c r="A841" t="s">
        <v>356</v>
      </c>
      <c r="B841" t="s">
        <v>357</v>
      </c>
      <c r="C841" t="s">
        <v>18</v>
      </c>
      <c r="D841" t="s">
        <v>13093</v>
      </c>
      <c r="E841">
        <v>899</v>
      </c>
      <c r="F841" s="12" t="str">
        <f t="shared" si="52"/>
        <v>yes</v>
      </c>
      <c r="G841">
        <v>1900</v>
      </c>
      <c r="H841" t="str">
        <f t="shared" si="53"/>
        <v>1001-5000</v>
      </c>
      <c r="I841" t="str">
        <f t="shared" si="54"/>
        <v>0.31-0.60</v>
      </c>
      <c r="J841">
        <v>0.53</v>
      </c>
      <c r="K841">
        <v>4.4000000000000004</v>
      </c>
      <c r="L841">
        <f t="shared" si="55"/>
        <v>25748800</v>
      </c>
      <c r="M841" s="15">
        <v>13552</v>
      </c>
      <c r="N841" t="s">
        <v>359</v>
      </c>
      <c r="O841" t="s">
        <v>361</v>
      </c>
      <c r="P841" t="s">
        <v>363</v>
      </c>
    </row>
    <row r="842" spans="1:16">
      <c r="A842" t="s">
        <v>366</v>
      </c>
      <c r="B842" t="s">
        <v>367</v>
      </c>
      <c r="C842" t="s">
        <v>18</v>
      </c>
      <c r="D842" t="s">
        <v>13093</v>
      </c>
      <c r="E842">
        <v>199</v>
      </c>
      <c r="F842" s="12" t="str">
        <f t="shared" si="52"/>
        <v>yes</v>
      </c>
      <c r="G842">
        <v>999</v>
      </c>
      <c r="H842" t="str">
        <f t="shared" si="53"/>
        <v>501-1000</v>
      </c>
      <c r="I842" t="str">
        <f t="shared" si="54"/>
        <v>0.90+</v>
      </c>
      <c r="J842">
        <v>0.8</v>
      </c>
      <c r="K842">
        <v>4</v>
      </c>
      <c r="L842">
        <f t="shared" si="55"/>
        <v>574425</v>
      </c>
      <c r="M842" s="15">
        <v>575</v>
      </c>
      <c r="N842" t="s">
        <v>369</v>
      </c>
      <c r="O842" t="s">
        <v>371</v>
      </c>
      <c r="P842" t="s">
        <v>373</v>
      </c>
    </row>
    <row r="843" spans="1:16">
      <c r="A843" t="s">
        <v>6994</v>
      </c>
      <c r="B843" t="s">
        <v>6995</v>
      </c>
      <c r="C843" t="s">
        <v>6908</v>
      </c>
      <c r="D843" t="s">
        <v>13199</v>
      </c>
      <c r="E843">
        <v>149</v>
      </c>
      <c r="F843" s="12" t="str">
        <f t="shared" si="52"/>
        <v>yes</v>
      </c>
      <c r="G843">
        <v>999</v>
      </c>
      <c r="H843" t="str">
        <f t="shared" si="53"/>
        <v>501-1000</v>
      </c>
      <c r="I843" t="str">
        <f t="shared" si="54"/>
        <v>0.90+</v>
      </c>
      <c r="J843">
        <v>0.85</v>
      </c>
      <c r="K843">
        <v>3.5</v>
      </c>
      <c r="L843">
        <f t="shared" si="55"/>
        <v>2520477</v>
      </c>
      <c r="M843" s="15">
        <v>2523</v>
      </c>
      <c r="N843" t="s">
        <v>6997</v>
      </c>
      <c r="O843" t="s">
        <v>6999</v>
      </c>
      <c r="P843" t="s">
        <v>7001</v>
      </c>
    </row>
    <row r="844" spans="1:16">
      <c r="A844" t="s">
        <v>7004</v>
      </c>
      <c r="B844" t="s">
        <v>7005</v>
      </c>
      <c r="C844" t="s">
        <v>4856</v>
      </c>
      <c r="D844" t="s">
        <v>13138</v>
      </c>
      <c r="E844">
        <v>469</v>
      </c>
      <c r="F844" s="12" t="str">
        <f t="shared" si="52"/>
        <v>yes</v>
      </c>
      <c r="G844">
        <v>1499</v>
      </c>
      <c r="H844" t="str">
        <f t="shared" si="53"/>
        <v>1001-5000</v>
      </c>
      <c r="I844" t="str">
        <f t="shared" si="54"/>
        <v>0.90+</v>
      </c>
      <c r="J844">
        <v>0.69</v>
      </c>
      <c r="K844">
        <v>4.0999999999999996</v>
      </c>
      <c r="L844">
        <f t="shared" si="55"/>
        <v>527648</v>
      </c>
      <c r="M844" s="15">
        <v>352</v>
      </c>
      <c r="N844" t="s">
        <v>7007</v>
      </c>
      <c r="O844" t="s">
        <v>7009</v>
      </c>
      <c r="P844" t="s">
        <v>7011</v>
      </c>
    </row>
    <row r="845" spans="1:16">
      <c r="A845" t="s">
        <v>7014</v>
      </c>
      <c r="B845" t="s">
        <v>7015</v>
      </c>
      <c r="C845" t="s">
        <v>6103</v>
      </c>
      <c r="D845" t="s">
        <v>13176</v>
      </c>
      <c r="E845">
        <v>1187</v>
      </c>
      <c r="F845" s="12" t="str">
        <f t="shared" si="52"/>
        <v>no</v>
      </c>
      <c r="G845">
        <v>1929</v>
      </c>
      <c r="H845" t="str">
        <f t="shared" si="53"/>
        <v>1001-5000</v>
      </c>
      <c r="I845" t="str">
        <f t="shared" si="54"/>
        <v>0.31-0.60</v>
      </c>
      <c r="J845">
        <v>0.38</v>
      </c>
      <c r="K845">
        <v>4.0999999999999996</v>
      </c>
      <c r="L845">
        <f t="shared" si="55"/>
        <v>3205998</v>
      </c>
      <c r="M845" s="15">
        <v>1662</v>
      </c>
      <c r="N845" t="s">
        <v>7017</v>
      </c>
      <c r="O845" t="s">
        <v>7019</v>
      </c>
      <c r="P845" t="s">
        <v>7021</v>
      </c>
    </row>
    <row r="846" spans="1:16">
      <c r="A846" t="s">
        <v>7024</v>
      </c>
      <c r="B846" t="s">
        <v>7025</v>
      </c>
      <c r="C846" t="s">
        <v>7026</v>
      </c>
      <c r="D846" t="s">
        <v>13200</v>
      </c>
      <c r="E846">
        <v>849</v>
      </c>
      <c r="F846" s="12" t="str">
        <f t="shared" si="52"/>
        <v>no</v>
      </c>
      <c r="G846">
        <v>1499</v>
      </c>
      <c r="H846" t="str">
        <f t="shared" si="53"/>
        <v>1001-5000</v>
      </c>
      <c r="I846" t="str">
        <f t="shared" si="54"/>
        <v>0.31-0.60</v>
      </c>
      <c r="J846">
        <v>0.43</v>
      </c>
      <c r="K846">
        <v>4</v>
      </c>
      <c r="L846">
        <f t="shared" si="55"/>
        <v>11020648</v>
      </c>
      <c r="M846" s="15">
        <v>7352</v>
      </c>
      <c r="N846" t="s">
        <v>7028</v>
      </c>
      <c r="O846" t="s">
        <v>7030</v>
      </c>
      <c r="P846" t="s">
        <v>7032</v>
      </c>
    </row>
    <row r="847" spans="1:16">
      <c r="A847" t="s">
        <v>7035</v>
      </c>
      <c r="B847" t="s">
        <v>7036</v>
      </c>
      <c r="C847" t="s">
        <v>4845</v>
      </c>
      <c r="D847" t="s">
        <v>13137</v>
      </c>
      <c r="E847">
        <v>328</v>
      </c>
      <c r="F847" s="12" t="str">
        <f t="shared" si="52"/>
        <v>no</v>
      </c>
      <c r="G847">
        <v>399</v>
      </c>
      <c r="H847" t="str">
        <f t="shared" si="53"/>
        <v>0-500</v>
      </c>
      <c r="I847" t="str">
        <f t="shared" si="54"/>
        <v>0-0.30</v>
      </c>
      <c r="J847">
        <v>0.18</v>
      </c>
      <c r="K847">
        <v>4.0999999999999996</v>
      </c>
      <c r="L847">
        <f t="shared" si="55"/>
        <v>1372959</v>
      </c>
      <c r="M847" s="15">
        <v>3441</v>
      </c>
      <c r="N847" t="s">
        <v>7038</v>
      </c>
      <c r="O847" t="s">
        <v>7040</v>
      </c>
      <c r="P847" t="s">
        <v>7042</v>
      </c>
    </row>
    <row r="848" spans="1:16">
      <c r="A848" t="s">
        <v>7045</v>
      </c>
      <c r="B848" t="s">
        <v>7046</v>
      </c>
      <c r="C848" t="s">
        <v>4876</v>
      </c>
      <c r="D848" t="s">
        <v>13139</v>
      </c>
      <c r="E848">
        <v>269</v>
      </c>
      <c r="F848" s="12" t="str">
        <f t="shared" si="52"/>
        <v>yes</v>
      </c>
      <c r="G848">
        <v>699</v>
      </c>
      <c r="H848" t="str">
        <f t="shared" si="53"/>
        <v>501-1000</v>
      </c>
      <c r="I848" t="str">
        <f t="shared" si="54"/>
        <v>0.90+</v>
      </c>
      <c r="J848">
        <v>0.62</v>
      </c>
      <c r="K848">
        <v>4</v>
      </c>
      <c r="L848">
        <f t="shared" si="55"/>
        <v>65007</v>
      </c>
      <c r="M848" s="15">
        <v>93</v>
      </c>
      <c r="N848" t="s">
        <v>7048</v>
      </c>
      <c r="O848" t="s">
        <v>7050</v>
      </c>
      <c r="P848" t="s">
        <v>7052</v>
      </c>
    </row>
    <row r="849" spans="1:16">
      <c r="A849" t="s">
        <v>7055</v>
      </c>
      <c r="B849" t="s">
        <v>7056</v>
      </c>
      <c r="C849" t="s">
        <v>7057</v>
      </c>
      <c r="D849" t="s">
        <v>13201</v>
      </c>
      <c r="E849">
        <v>299</v>
      </c>
      <c r="F849" s="12" t="str">
        <f t="shared" si="52"/>
        <v>no</v>
      </c>
      <c r="G849">
        <v>400</v>
      </c>
      <c r="H849" t="str">
        <f t="shared" si="53"/>
        <v>0-500</v>
      </c>
      <c r="I849" t="str">
        <f t="shared" si="54"/>
        <v>0-0.30</v>
      </c>
      <c r="J849">
        <v>0.25</v>
      </c>
      <c r="K849">
        <v>3.8</v>
      </c>
      <c r="L849">
        <f t="shared" si="55"/>
        <v>16358000</v>
      </c>
      <c r="M849" s="15">
        <v>40895</v>
      </c>
      <c r="N849" t="s">
        <v>7059</v>
      </c>
      <c r="O849" t="s">
        <v>7061</v>
      </c>
      <c r="P849" t="s">
        <v>7063</v>
      </c>
    </row>
    <row r="850" spans="1:16">
      <c r="A850" t="s">
        <v>7066</v>
      </c>
      <c r="B850" t="s">
        <v>7067</v>
      </c>
      <c r="C850" t="s">
        <v>7068</v>
      </c>
      <c r="D850" t="s">
        <v>13202</v>
      </c>
      <c r="E850">
        <v>549</v>
      </c>
      <c r="F850" s="12" t="str">
        <f t="shared" si="52"/>
        <v>yes</v>
      </c>
      <c r="G850">
        <v>1499</v>
      </c>
      <c r="H850" t="str">
        <f t="shared" si="53"/>
        <v>1001-5000</v>
      </c>
      <c r="I850" t="str">
        <f t="shared" si="54"/>
        <v>0.90+</v>
      </c>
      <c r="J850">
        <v>0.63</v>
      </c>
      <c r="K850">
        <v>4.3</v>
      </c>
      <c r="L850">
        <f t="shared" si="55"/>
        <v>16497994</v>
      </c>
      <c r="M850" s="15">
        <v>11006</v>
      </c>
      <c r="N850" t="s">
        <v>7070</v>
      </c>
      <c r="O850" t="s">
        <v>7072</v>
      </c>
      <c r="P850" t="s">
        <v>7074</v>
      </c>
    </row>
    <row r="851" spans="1:16">
      <c r="A851" t="s">
        <v>7077</v>
      </c>
      <c r="B851" t="s">
        <v>7078</v>
      </c>
      <c r="C851" t="s">
        <v>5623</v>
      </c>
      <c r="D851" t="s">
        <v>13163</v>
      </c>
      <c r="E851">
        <v>114</v>
      </c>
      <c r="F851" s="12" t="str">
        <f t="shared" si="52"/>
        <v>no</v>
      </c>
      <c r="G851">
        <v>120</v>
      </c>
      <c r="H851" t="str">
        <f t="shared" si="53"/>
        <v>0-500</v>
      </c>
      <c r="I851" t="str">
        <f t="shared" si="54"/>
        <v>0-0.30</v>
      </c>
      <c r="J851">
        <v>0.05</v>
      </c>
      <c r="K851">
        <v>4.2</v>
      </c>
      <c r="L851">
        <f t="shared" si="55"/>
        <v>1072560</v>
      </c>
      <c r="M851" s="15">
        <v>8938</v>
      </c>
      <c r="N851" t="s">
        <v>7080</v>
      </c>
      <c r="O851" t="s">
        <v>7082</v>
      </c>
      <c r="P851" t="s">
        <v>7084</v>
      </c>
    </row>
    <row r="852" spans="1:16">
      <c r="A852" t="s">
        <v>7087</v>
      </c>
      <c r="B852" t="s">
        <v>7088</v>
      </c>
      <c r="C852" t="s">
        <v>7089</v>
      </c>
      <c r="D852" t="s">
        <v>13203</v>
      </c>
      <c r="E852">
        <v>120</v>
      </c>
      <c r="F852" s="12" t="str">
        <f t="shared" si="52"/>
        <v>no</v>
      </c>
      <c r="G852">
        <v>120</v>
      </c>
      <c r="H852" t="str">
        <f t="shared" si="53"/>
        <v>0-500</v>
      </c>
      <c r="I852" t="str">
        <f t="shared" si="54"/>
        <v>0-0.30</v>
      </c>
      <c r="J852">
        <v>0</v>
      </c>
      <c r="K852">
        <v>4.0999999999999996</v>
      </c>
      <c r="L852">
        <f t="shared" si="55"/>
        <v>516960</v>
      </c>
      <c r="M852" s="15">
        <v>4308</v>
      </c>
      <c r="N852" t="s">
        <v>7091</v>
      </c>
      <c r="O852" t="s">
        <v>7093</v>
      </c>
      <c r="P852" t="s">
        <v>7095</v>
      </c>
    </row>
    <row r="853" spans="1:16">
      <c r="A853" t="s">
        <v>386</v>
      </c>
      <c r="B853" t="s">
        <v>387</v>
      </c>
      <c r="C853" t="s">
        <v>18</v>
      </c>
      <c r="D853" t="s">
        <v>13093</v>
      </c>
      <c r="E853">
        <v>970</v>
      </c>
      <c r="F853" s="12" t="str">
        <f t="shared" si="52"/>
        <v>yes</v>
      </c>
      <c r="G853">
        <v>1999</v>
      </c>
      <c r="H853" t="str">
        <f t="shared" si="53"/>
        <v>1001-5000</v>
      </c>
      <c r="I853" t="str">
        <f t="shared" si="54"/>
        <v>0.31-0.60</v>
      </c>
      <c r="J853">
        <v>0.51</v>
      </c>
      <c r="K853">
        <v>4.2</v>
      </c>
      <c r="L853">
        <f t="shared" si="55"/>
        <v>923538</v>
      </c>
      <c r="M853" s="15">
        <v>462</v>
      </c>
      <c r="N853" t="s">
        <v>389</v>
      </c>
      <c r="O853" t="s">
        <v>391</v>
      </c>
      <c r="P853" t="s">
        <v>393</v>
      </c>
    </row>
    <row r="854" spans="1:16">
      <c r="A854" t="s">
        <v>396</v>
      </c>
      <c r="B854" t="s">
        <v>397</v>
      </c>
      <c r="C854" t="s">
        <v>18</v>
      </c>
      <c r="D854" t="s">
        <v>13093</v>
      </c>
      <c r="E854">
        <v>209</v>
      </c>
      <c r="F854" s="12" t="str">
        <f t="shared" si="52"/>
        <v>yes</v>
      </c>
      <c r="G854">
        <v>695</v>
      </c>
      <c r="H854" t="str">
        <f t="shared" si="53"/>
        <v>501-1000</v>
      </c>
      <c r="I854" t="str">
        <f t="shared" si="54"/>
        <v>0.90+</v>
      </c>
      <c r="J854">
        <v>0.7</v>
      </c>
      <c r="K854">
        <v>4.5</v>
      </c>
      <c r="L854">
        <f t="shared" si="55"/>
        <v>74841770</v>
      </c>
      <c r="M854" s="15">
        <v>107686</v>
      </c>
      <c r="N854" t="s">
        <v>399</v>
      </c>
      <c r="O854" t="s">
        <v>401</v>
      </c>
      <c r="P854" t="s">
        <v>403</v>
      </c>
    </row>
    <row r="855" spans="1:16">
      <c r="A855" t="s">
        <v>7101</v>
      </c>
      <c r="B855" t="s">
        <v>7102</v>
      </c>
      <c r="C855" t="s">
        <v>4845</v>
      </c>
      <c r="D855" t="s">
        <v>13137</v>
      </c>
      <c r="E855">
        <v>1490</v>
      </c>
      <c r="F855" s="12" t="str">
        <f t="shared" si="52"/>
        <v>no</v>
      </c>
      <c r="G855">
        <v>2295</v>
      </c>
      <c r="H855" t="str">
        <f t="shared" si="53"/>
        <v>1001-5000</v>
      </c>
      <c r="I855" t="str">
        <f t="shared" si="54"/>
        <v>0.31-0.60</v>
      </c>
      <c r="J855">
        <v>0.35</v>
      </c>
      <c r="K855">
        <v>4.5999999999999996</v>
      </c>
      <c r="L855">
        <f t="shared" si="55"/>
        <v>24446340</v>
      </c>
      <c r="M855" s="15">
        <v>10652</v>
      </c>
      <c r="N855" t="s">
        <v>7104</v>
      </c>
      <c r="O855" t="s">
        <v>7106</v>
      </c>
      <c r="P855" t="s">
        <v>7108</v>
      </c>
    </row>
    <row r="856" spans="1:16">
      <c r="A856" t="s">
        <v>7111</v>
      </c>
      <c r="B856" t="s">
        <v>7112</v>
      </c>
      <c r="C856" t="s">
        <v>7113</v>
      </c>
      <c r="D856" t="s">
        <v>13204</v>
      </c>
      <c r="E856">
        <v>99</v>
      </c>
      <c r="F856" s="12" t="str">
        <f t="shared" si="52"/>
        <v>no</v>
      </c>
      <c r="G856">
        <v>99</v>
      </c>
      <c r="H856" t="str">
        <f t="shared" si="53"/>
        <v>0-500</v>
      </c>
      <c r="I856" t="str">
        <f t="shared" si="54"/>
        <v>0-0.30</v>
      </c>
      <c r="J856">
        <v>0</v>
      </c>
      <c r="K856">
        <v>4.3</v>
      </c>
      <c r="L856">
        <f t="shared" si="55"/>
        <v>498564</v>
      </c>
      <c r="M856" s="15">
        <v>5036</v>
      </c>
      <c r="N856" t="s">
        <v>7115</v>
      </c>
      <c r="O856" t="s">
        <v>7117</v>
      </c>
      <c r="P856" t="s">
        <v>7119</v>
      </c>
    </row>
    <row r="857" spans="1:16">
      <c r="A857" t="s">
        <v>7122</v>
      </c>
      <c r="B857" t="s">
        <v>7123</v>
      </c>
      <c r="C857" t="s">
        <v>4845</v>
      </c>
      <c r="D857" t="s">
        <v>13137</v>
      </c>
      <c r="E857">
        <v>149</v>
      </c>
      <c r="F857" s="12" t="str">
        <f t="shared" si="52"/>
        <v>no</v>
      </c>
      <c r="G857">
        <v>249</v>
      </c>
      <c r="H857" t="str">
        <f t="shared" si="53"/>
        <v>0-500</v>
      </c>
      <c r="I857" t="str">
        <f t="shared" si="54"/>
        <v>0.31-0.60</v>
      </c>
      <c r="J857">
        <v>0.4</v>
      </c>
      <c r="K857">
        <v>4</v>
      </c>
      <c r="L857">
        <f t="shared" si="55"/>
        <v>1259193</v>
      </c>
      <c r="M857" s="15">
        <v>5057</v>
      </c>
      <c r="N857" t="s">
        <v>7125</v>
      </c>
      <c r="O857" t="s">
        <v>7127</v>
      </c>
      <c r="P857" t="s">
        <v>7129</v>
      </c>
    </row>
    <row r="858" spans="1:16">
      <c r="A858" t="s">
        <v>7132</v>
      </c>
      <c r="B858" t="s">
        <v>7133</v>
      </c>
      <c r="C858" t="s">
        <v>5336</v>
      </c>
      <c r="D858" t="s">
        <v>13155</v>
      </c>
      <c r="E858">
        <v>575</v>
      </c>
      <c r="F858" s="12" t="str">
        <f t="shared" si="52"/>
        <v>yes</v>
      </c>
      <c r="G858">
        <v>2799</v>
      </c>
      <c r="H858" t="str">
        <f t="shared" si="53"/>
        <v>1001-5000</v>
      </c>
      <c r="I858" t="str">
        <f t="shared" si="54"/>
        <v>0.90+</v>
      </c>
      <c r="J858">
        <v>0.79</v>
      </c>
      <c r="K858">
        <v>4.2</v>
      </c>
      <c r="L858">
        <f t="shared" si="55"/>
        <v>23895063</v>
      </c>
      <c r="M858" s="15">
        <v>8537</v>
      </c>
      <c r="N858" t="s">
        <v>7135</v>
      </c>
      <c r="O858" t="s">
        <v>7137</v>
      </c>
      <c r="P858" t="s">
        <v>13057</v>
      </c>
    </row>
    <row r="859" spans="1:16">
      <c r="A859" t="s">
        <v>435</v>
      </c>
      <c r="B859" t="s">
        <v>436</v>
      </c>
      <c r="C859" t="s">
        <v>18</v>
      </c>
      <c r="D859" t="s">
        <v>13093</v>
      </c>
      <c r="E859">
        <v>333</v>
      </c>
      <c r="F859" s="12" t="str">
        <f t="shared" si="52"/>
        <v>yes</v>
      </c>
      <c r="G859">
        <v>999</v>
      </c>
      <c r="H859" t="str">
        <f t="shared" si="53"/>
        <v>501-1000</v>
      </c>
      <c r="I859" t="str">
        <f t="shared" si="54"/>
        <v>0.90+</v>
      </c>
      <c r="J859">
        <v>0.67</v>
      </c>
      <c r="K859">
        <v>3.3</v>
      </c>
      <c r="L859">
        <f t="shared" si="55"/>
        <v>9782208</v>
      </c>
      <c r="M859" s="15">
        <v>9792</v>
      </c>
      <c r="N859" t="s">
        <v>438</v>
      </c>
      <c r="O859" t="s">
        <v>440</v>
      </c>
      <c r="P859" t="s">
        <v>442</v>
      </c>
    </row>
    <row r="860" spans="1:16">
      <c r="A860" t="s">
        <v>7142</v>
      </c>
      <c r="B860" t="s">
        <v>7143</v>
      </c>
      <c r="C860" t="s">
        <v>6314</v>
      </c>
      <c r="D860" t="s">
        <v>13183</v>
      </c>
      <c r="E860">
        <v>178</v>
      </c>
      <c r="F860" s="12" t="str">
        <f t="shared" si="52"/>
        <v>no</v>
      </c>
      <c r="G860">
        <v>210</v>
      </c>
      <c r="H860" t="str">
        <f t="shared" si="53"/>
        <v>0-500</v>
      </c>
      <c r="I860" t="str">
        <f t="shared" si="54"/>
        <v>0-0.30</v>
      </c>
      <c r="J860">
        <v>0.15</v>
      </c>
      <c r="K860">
        <v>4.3</v>
      </c>
      <c r="L860">
        <f t="shared" si="55"/>
        <v>514500</v>
      </c>
      <c r="M860" s="15">
        <v>2450</v>
      </c>
      <c r="N860" t="s">
        <v>7145</v>
      </c>
      <c r="O860" t="s">
        <v>7147</v>
      </c>
      <c r="P860" t="s">
        <v>7149</v>
      </c>
    </row>
    <row r="861" spans="1:16">
      <c r="A861" t="s">
        <v>7152</v>
      </c>
      <c r="B861" t="s">
        <v>7153</v>
      </c>
      <c r="C861" t="s">
        <v>3066</v>
      </c>
      <c r="D861" t="s">
        <v>13117</v>
      </c>
      <c r="E861">
        <v>1599</v>
      </c>
      <c r="F861" s="12" t="str">
        <f t="shared" si="52"/>
        <v>yes</v>
      </c>
      <c r="G861">
        <v>3490</v>
      </c>
      <c r="H861" t="str">
        <f t="shared" si="53"/>
        <v>1001-5000</v>
      </c>
      <c r="I861" t="str">
        <f t="shared" si="54"/>
        <v>0.31-0.60</v>
      </c>
      <c r="J861">
        <v>0.54</v>
      </c>
      <c r="K861">
        <v>3.7</v>
      </c>
      <c r="L861">
        <f t="shared" si="55"/>
        <v>2359240</v>
      </c>
      <c r="M861" s="15">
        <v>676</v>
      </c>
      <c r="N861" t="s">
        <v>7155</v>
      </c>
      <c r="O861" t="s">
        <v>7157</v>
      </c>
      <c r="P861" t="s">
        <v>7159</v>
      </c>
    </row>
    <row r="862" spans="1:16">
      <c r="A862" t="s">
        <v>7162</v>
      </c>
      <c r="B862" t="s">
        <v>7163</v>
      </c>
      <c r="C862" t="s">
        <v>3066</v>
      </c>
      <c r="D862" t="s">
        <v>13117</v>
      </c>
      <c r="E862">
        <v>499</v>
      </c>
      <c r="F862" s="12" t="str">
        <f t="shared" si="52"/>
        <v>yes</v>
      </c>
      <c r="G862">
        <v>1299</v>
      </c>
      <c r="H862" t="str">
        <f t="shared" si="53"/>
        <v>1001-5000</v>
      </c>
      <c r="I862" t="str">
        <f t="shared" si="54"/>
        <v>0.90+</v>
      </c>
      <c r="J862">
        <v>0.62</v>
      </c>
      <c r="K862">
        <v>3.9</v>
      </c>
      <c r="L862">
        <f t="shared" si="55"/>
        <v>1523727</v>
      </c>
      <c r="M862" s="15">
        <v>1173</v>
      </c>
      <c r="N862" t="s">
        <v>7165</v>
      </c>
      <c r="O862" t="s">
        <v>7167</v>
      </c>
      <c r="P862" t="s">
        <v>7169</v>
      </c>
    </row>
    <row r="863" spans="1:16">
      <c r="A863" t="s">
        <v>7172</v>
      </c>
      <c r="B863" t="s">
        <v>7173</v>
      </c>
      <c r="C863" t="s">
        <v>5358</v>
      </c>
      <c r="D863" t="s">
        <v>13157</v>
      </c>
      <c r="E863">
        <v>199</v>
      </c>
      <c r="F863" s="12" t="str">
        <f t="shared" si="52"/>
        <v>yes</v>
      </c>
      <c r="G863">
        <v>499</v>
      </c>
      <c r="H863" t="str">
        <f t="shared" si="53"/>
        <v>0-500</v>
      </c>
      <c r="I863" t="str">
        <f t="shared" si="54"/>
        <v>0.31-0.60</v>
      </c>
      <c r="J863">
        <v>0.6</v>
      </c>
      <c r="K863">
        <v>4.3</v>
      </c>
      <c r="L863">
        <f t="shared" si="55"/>
        <v>4989002</v>
      </c>
      <c r="M863" s="15">
        <v>9998</v>
      </c>
      <c r="N863" t="s">
        <v>7175</v>
      </c>
      <c r="O863" t="s">
        <v>7177</v>
      </c>
      <c r="P863" t="s">
        <v>7179</v>
      </c>
    </row>
    <row r="864" spans="1:16">
      <c r="A864" t="s">
        <v>7182</v>
      </c>
      <c r="B864" t="s">
        <v>7183</v>
      </c>
      <c r="C864" t="s">
        <v>2948</v>
      </c>
      <c r="D864" t="s">
        <v>13112</v>
      </c>
      <c r="E864">
        <v>2499</v>
      </c>
      <c r="F864" s="12" t="str">
        <f t="shared" si="52"/>
        <v>yes</v>
      </c>
      <c r="G864">
        <v>5999</v>
      </c>
      <c r="H864" t="str">
        <f t="shared" si="53"/>
        <v>5001-10001</v>
      </c>
      <c r="I864" t="str">
        <f t="shared" si="54"/>
        <v>0.31-0.60</v>
      </c>
      <c r="J864">
        <v>0.57999999999999996</v>
      </c>
      <c r="K864">
        <v>4.0999999999999996</v>
      </c>
      <c r="L864">
        <f t="shared" si="55"/>
        <v>35106148</v>
      </c>
      <c r="M864" s="15">
        <v>5852</v>
      </c>
      <c r="N864" t="s">
        <v>7185</v>
      </c>
      <c r="O864" t="s">
        <v>7187</v>
      </c>
      <c r="P864" t="s">
        <v>7189</v>
      </c>
    </row>
    <row r="865" spans="1:16">
      <c r="A865" t="s">
        <v>7192</v>
      </c>
      <c r="B865" t="s">
        <v>7193</v>
      </c>
      <c r="C865" t="s">
        <v>7194</v>
      </c>
      <c r="D865" t="s">
        <v>13205</v>
      </c>
      <c r="E865">
        <v>199</v>
      </c>
      <c r="F865" s="12" t="str">
        <f t="shared" si="52"/>
        <v>yes</v>
      </c>
      <c r="G865">
        <v>999</v>
      </c>
      <c r="H865" t="str">
        <f t="shared" si="53"/>
        <v>501-1000</v>
      </c>
      <c r="I865" t="str">
        <f t="shared" si="54"/>
        <v>0.90+</v>
      </c>
      <c r="J865">
        <v>0.8</v>
      </c>
      <c r="K865">
        <v>4.2</v>
      </c>
      <c r="L865">
        <f t="shared" si="55"/>
        <v>361638</v>
      </c>
      <c r="M865" s="15">
        <v>362</v>
      </c>
      <c r="N865" t="s">
        <v>7196</v>
      </c>
      <c r="O865" t="s">
        <v>7198</v>
      </c>
      <c r="P865" t="s">
        <v>7200</v>
      </c>
    </row>
    <row r="866" spans="1:16">
      <c r="A866" t="s">
        <v>7203</v>
      </c>
      <c r="B866" t="s">
        <v>7204</v>
      </c>
      <c r="C866" t="s">
        <v>3024</v>
      </c>
      <c r="D866" t="s">
        <v>13115</v>
      </c>
      <c r="E866">
        <v>939</v>
      </c>
      <c r="F866" s="12" t="str">
        <f t="shared" si="52"/>
        <v>no</v>
      </c>
      <c r="G866">
        <v>1800</v>
      </c>
      <c r="H866" t="str">
        <f t="shared" si="53"/>
        <v>1001-5000</v>
      </c>
      <c r="I866" t="str">
        <f t="shared" si="54"/>
        <v>0.31-0.60</v>
      </c>
      <c r="J866">
        <v>0.48</v>
      </c>
      <c r="K866">
        <v>4.5</v>
      </c>
      <c r="L866">
        <f t="shared" si="55"/>
        <v>369093600</v>
      </c>
      <c r="M866" s="15">
        <v>205052</v>
      </c>
      <c r="N866" t="s">
        <v>7206</v>
      </c>
      <c r="O866" t="s">
        <v>7208</v>
      </c>
      <c r="P866" t="s">
        <v>7210</v>
      </c>
    </row>
    <row r="867" spans="1:16">
      <c r="A867" t="s">
        <v>7213</v>
      </c>
      <c r="B867" t="s">
        <v>7214</v>
      </c>
      <c r="C867" t="s">
        <v>2948</v>
      </c>
      <c r="D867" t="s">
        <v>13112</v>
      </c>
      <c r="E867">
        <v>2499</v>
      </c>
      <c r="F867" s="12" t="str">
        <f t="shared" si="52"/>
        <v>yes</v>
      </c>
      <c r="G867">
        <v>9999</v>
      </c>
      <c r="H867" t="str">
        <f t="shared" si="53"/>
        <v>5001-10001</v>
      </c>
      <c r="I867" t="str">
        <f t="shared" si="54"/>
        <v>0.90+</v>
      </c>
      <c r="J867">
        <v>0.75</v>
      </c>
      <c r="K867">
        <v>4</v>
      </c>
      <c r="L867">
        <f t="shared" si="55"/>
        <v>90890910</v>
      </c>
      <c r="M867" s="15">
        <v>9090</v>
      </c>
      <c r="N867" t="s">
        <v>7216</v>
      </c>
      <c r="O867" t="s">
        <v>7218</v>
      </c>
      <c r="P867" t="s">
        <v>7220</v>
      </c>
    </row>
    <row r="868" spans="1:16">
      <c r="A868" t="s">
        <v>7223</v>
      </c>
      <c r="B868" t="s">
        <v>7224</v>
      </c>
      <c r="C868" t="s">
        <v>4845</v>
      </c>
      <c r="D868" t="s">
        <v>13137</v>
      </c>
      <c r="E868">
        <v>1439</v>
      </c>
      <c r="F868" s="12" t="str">
        <f t="shared" si="52"/>
        <v>no</v>
      </c>
      <c r="G868">
        <v>2890</v>
      </c>
      <c r="H868" t="str">
        <f t="shared" si="53"/>
        <v>1001-5000</v>
      </c>
      <c r="I868" t="str">
        <f t="shared" si="54"/>
        <v>0.31-0.60</v>
      </c>
      <c r="J868">
        <v>0.5</v>
      </c>
      <c r="K868">
        <v>4.5</v>
      </c>
      <c r="L868">
        <f t="shared" si="55"/>
        <v>11846110</v>
      </c>
      <c r="M868" s="15">
        <v>4099</v>
      </c>
      <c r="N868" t="s">
        <v>7226</v>
      </c>
      <c r="O868" t="s">
        <v>7228</v>
      </c>
      <c r="P868" t="s">
        <v>7230</v>
      </c>
    </row>
    <row r="869" spans="1:16">
      <c r="A869" t="s">
        <v>7233</v>
      </c>
      <c r="B869" t="s">
        <v>7234</v>
      </c>
      <c r="C869" t="s">
        <v>3066</v>
      </c>
      <c r="D869" t="s">
        <v>13117</v>
      </c>
      <c r="E869">
        <v>1099</v>
      </c>
      <c r="F869" s="12" t="str">
        <f t="shared" si="52"/>
        <v>yes</v>
      </c>
      <c r="G869">
        <v>5999</v>
      </c>
      <c r="H869" t="str">
        <f t="shared" si="53"/>
        <v>5001-10001</v>
      </c>
      <c r="I869" t="str">
        <f t="shared" si="54"/>
        <v>0.90+</v>
      </c>
      <c r="J869">
        <v>0.82</v>
      </c>
      <c r="K869">
        <v>3.5</v>
      </c>
      <c r="L869">
        <f t="shared" si="55"/>
        <v>77783034</v>
      </c>
      <c r="M869" s="15">
        <v>12966</v>
      </c>
      <c r="N869" t="s">
        <v>7235</v>
      </c>
      <c r="O869" t="s">
        <v>7237</v>
      </c>
      <c r="P869" t="s">
        <v>7239</v>
      </c>
    </row>
    <row r="870" spans="1:16">
      <c r="A870" t="s">
        <v>7242</v>
      </c>
      <c r="B870" t="s">
        <v>7243</v>
      </c>
      <c r="C870" t="s">
        <v>5623</v>
      </c>
      <c r="D870" t="s">
        <v>13163</v>
      </c>
      <c r="E870">
        <v>157</v>
      </c>
      <c r="F870" s="12" t="str">
        <f t="shared" si="52"/>
        <v>no</v>
      </c>
      <c r="G870">
        <v>160</v>
      </c>
      <c r="H870" t="str">
        <f t="shared" si="53"/>
        <v>0-500</v>
      </c>
      <c r="I870" t="str">
        <f t="shared" si="54"/>
        <v>0-0.30</v>
      </c>
      <c r="J870">
        <v>0.02</v>
      </c>
      <c r="K870">
        <v>4.5</v>
      </c>
      <c r="L870">
        <f t="shared" si="55"/>
        <v>708480</v>
      </c>
      <c r="M870" s="15">
        <v>4428</v>
      </c>
      <c r="N870" t="s">
        <v>7245</v>
      </c>
      <c r="O870" t="s">
        <v>7247</v>
      </c>
      <c r="P870" t="s">
        <v>7249</v>
      </c>
    </row>
    <row r="871" spans="1:16">
      <c r="A871" t="s">
        <v>420</v>
      </c>
      <c r="B871" t="s">
        <v>421</v>
      </c>
      <c r="C871" t="s">
        <v>98</v>
      </c>
      <c r="D871" t="s">
        <v>13094</v>
      </c>
      <c r="E871">
        <v>999</v>
      </c>
      <c r="F871" s="12" t="str">
        <f t="shared" si="52"/>
        <v>no</v>
      </c>
      <c r="G871">
        <v>1599</v>
      </c>
      <c r="H871" t="str">
        <f t="shared" si="53"/>
        <v>1001-5000</v>
      </c>
      <c r="I871" t="str">
        <f t="shared" si="54"/>
        <v>0.31-0.60</v>
      </c>
      <c r="J871">
        <v>0.38</v>
      </c>
      <c r="K871">
        <v>4.3</v>
      </c>
      <c r="L871">
        <f t="shared" si="55"/>
        <v>19336707</v>
      </c>
      <c r="M871" s="15">
        <v>12093</v>
      </c>
      <c r="N871" t="s">
        <v>423</v>
      </c>
      <c r="O871" t="s">
        <v>425</v>
      </c>
      <c r="P871" t="s">
        <v>427</v>
      </c>
    </row>
    <row r="872" spans="1:16">
      <c r="A872" t="s">
        <v>7254</v>
      </c>
      <c r="B872" t="s">
        <v>7255</v>
      </c>
      <c r="C872" t="s">
        <v>5275</v>
      </c>
      <c r="D872" t="s">
        <v>13154</v>
      </c>
      <c r="E872">
        <v>115</v>
      </c>
      <c r="F872" s="12" t="str">
        <f t="shared" si="52"/>
        <v>yes</v>
      </c>
      <c r="G872">
        <v>999</v>
      </c>
      <c r="H872" t="str">
        <f t="shared" si="53"/>
        <v>501-1000</v>
      </c>
      <c r="I872" t="str">
        <f t="shared" si="54"/>
        <v>0.90+</v>
      </c>
      <c r="J872">
        <v>0.88</v>
      </c>
      <c r="K872">
        <v>3.3</v>
      </c>
      <c r="L872">
        <f t="shared" si="55"/>
        <v>5686308</v>
      </c>
      <c r="M872" s="15">
        <v>5692</v>
      </c>
      <c r="N872" t="s">
        <v>7257</v>
      </c>
      <c r="O872" t="s">
        <v>7259</v>
      </c>
      <c r="P872" t="s">
        <v>7261</v>
      </c>
    </row>
    <row r="873" spans="1:16">
      <c r="A873" t="s">
        <v>7264</v>
      </c>
      <c r="B873" t="s">
        <v>7265</v>
      </c>
      <c r="C873" t="s">
        <v>4856</v>
      </c>
      <c r="D873" t="s">
        <v>13138</v>
      </c>
      <c r="E873">
        <v>175</v>
      </c>
      <c r="F873" s="12" t="str">
        <f t="shared" si="52"/>
        <v>yes</v>
      </c>
      <c r="G873">
        <v>499</v>
      </c>
      <c r="H873" t="str">
        <f t="shared" si="53"/>
        <v>0-500</v>
      </c>
      <c r="I873" t="str">
        <f t="shared" si="54"/>
        <v>0.90+</v>
      </c>
      <c r="J873">
        <v>0.65</v>
      </c>
      <c r="K873">
        <v>4.0999999999999996</v>
      </c>
      <c r="L873">
        <f t="shared" si="55"/>
        <v>10479</v>
      </c>
      <c r="M873" s="15">
        <v>21</v>
      </c>
      <c r="N873" t="s">
        <v>7267</v>
      </c>
      <c r="O873" t="s">
        <v>7269</v>
      </c>
      <c r="P873" t="s">
        <v>7271</v>
      </c>
    </row>
    <row r="874" spans="1:16">
      <c r="A874" t="s">
        <v>7274</v>
      </c>
      <c r="B874" t="s">
        <v>7275</v>
      </c>
      <c r="C874" t="s">
        <v>5904</v>
      </c>
      <c r="D874" t="s">
        <v>13172</v>
      </c>
      <c r="E874">
        <v>1999</v>
      </c>
      <c r="F874" s="12" t="str">
        <f t="shared" si="52"/>
        <v>yes</v>
      </c>
      <c r="G874">
        <v>4700</v>
      </c>
      <c r="H874" t="str">
        <f t="shared" si="53"/>
        <v>1001-5000</v>
      </c>
      <c r="I874" t="str">
        <f t="shared" si="54"/>
        <v>0.31-0.60</v>
      </c>
      <c r="J874">
        <v>0.56999999999999995</v>
      </c>
      <c r="K874">
        <v>3.8</v>
      </c>
      <c r="L874">
        <f t="shared" si="55"/>
        <v>8836000</v>
      </c>
      <c r="M874" s="15">
        <v>1880</v>
      </c>
      <c r="N874" t="s">
        <v>7277</v>
      </c>
      <c r="O874" t="s">
        <v>7279</v>
      </c>
      <c r="P874" t="s">
        <v>7281</v>
      </c>
    </row>
    <row r="875" spans="1:16">
      <c r="A875" t="s">
        <v>7284</v>
      </c>
      <c r="B875" t="s">
        <v>7285</v>
      </c>
      <c r="C875" t="s">
        <v>7286</v>
      </c>
      <c r="D875" t="s">
        <v>13206</v>
      </c>
      <c r="E875">
        <v>3999</v>
      </c>
      <c r="F875" s="12" t="str">
        <f t="shared" si="52"/>
        <v>no</v>
      </c>
      <c r="G875">
        <v>4332.96</v>
      </c>
      <c r="H875" t="str">
        <f t="shared" si="53"/>
        <v>1001-5000</v>
      </c>
      <c r="I875" t="str">
        <f t="shared" si="54"/>
        <v>0-0.30</v>
      </c>
      <c r="J875">
        <v>0.08</v>
      </c>
      <c r="K875">
        <v>3.5</v>
      </c>
      <c r="L875">
        <f t="shared" si="55"/>
        <v>94293875.519999996</v>
      </c>
      <c r="M875" s="15">
        <v>21762</v>
      </c>
      <c r="N875" t="s">
        <v>7288</v>
      </c>
      <c r="O875" t="s">
        <v>7290</v>
      </c>
      <c r="P875" t="s">
        <v>7292</v>
      </c>
    </row>
    <row r="876" spans="1:16">
      <c r="A876" t="s">
        <v>7295</v>
      </c>
      <c r="B876" t="s">
        <v>7296</v>
      </c>
      <c r="C876" t="s">
        <v>5443</v>
      </c>
      <c r="D876" t="s">
        <v>13160</v>
      </c>
      <c r="E876">
        <v>899</v>
      </c>
      <c r="F876" s="12" t="str">
        <f t="shared" si="52"/>
        <v>no</v>
      </c>
      <c r="G876">
        <v>1800</v>
      </c>
      <c r="H876" t="str">
        <f t="shared" si="53"/>
        <v>1001-5000</v>
      </c>
      <c r="I876" t="str">
        <f t="shared" si="54"/>
        <v>0.31-0.60</v>
      </c>
      <c r="J876">
        <v>0.5</v>
      </c>
      <c r="K876">
        <v>4.0999999999999996</v>
      </c>
      <c r="L876">
        <f t="shared" si="55"/>
        <v>40275000</v>
      </c>
      <c r="M876" s="15">
        <v>22375</v>
      </c>
      <c r="N876" t="s">
        <v>7298</v>
      </c>
      <c r="O876" t="s">
        <v>7300</v>
      </c>
      <c r="P876" t="s">
        <v>7302</v>
      </c>
    </row>
    <row r="877" spans="1:16">
      <c r="A877" t="s">
        <v>7305</v>
      </c>
      <c r="B877" t="s">
        <v>7306</v>
      </c>
      <c r="C877" t="s">
        <v>5358</v>
      </c>
      <c r="D877" t="s">
        <v>13157</v>
      </c>
      <c r="E877">
        <v>299</v>
      </c>
      <c r="F877" s="12" t="str">
        <f t="shared" si="52"/>
        <v>yes</v>
      </c>
      <c r="G877">
        <v>990</v>
      </c>
      <c r="H877" t="str">
        <f t="shared" si="53"/>
        <v>501-1000</v>
      </c>
      <c r="I877" t="str">
        <f t="shared" si="54"/>
        <v>0.90+</v>
      </c>
      <c r="J877">
        <v>0.7</v>
      </c>
      <c r="K877">
        <v>4.5</v>
      </c>
      <c r="L877">
        <f t="shared" si="55"/>
        <v>2428470</v>
      </c>
      <c r="M877" s="15">
        <v>2453</v>
      </c>
      <c r="N877" t="s">
        <v>7308</v>
      </c>
      <c r="O877" t="s">
        <v>7310</v>
      </c>
      <c r="P877" t="s">
        <v>7312</v>
      </c>
    </row>
    <row r="878" spans="1:16">
      <c r="A878" t="s">
        <v>7315</v>
      </c>
      <c r="B878" t="s">
        <v>7316</v>
      </c>
      <c r="C878" t="s">
        <v>4856</v>
      </c>
      <c r="D878" t="s">
        <v>13138</v>
      </c>
      <c r="E878">
        <v>3303</v>
      </c>
      <c r="F878" s="12" t="str">
        <f t="shared" si="52"/>
        <v>no</v>
      </c>
      <c r="G878">
        <v>4699</v>
      </c>
      <c r="H878" t="str">
        <f t="shared" si="53"/>
        <v>1001-5000</v>
      </c>
      <c r="I878" t="str">
        <f t="shared" si="54"/>
        <v>0-0.30</v>
      </c>
      <c r="J878">
        <v>0.3</v>
      </c>
      <c r="K878">
        <v>4.4000000000000004</v>
      </c>
      <c r="L878">
        <f t="shared" si="55"/>
        <v>63643256</v>
      </c>
      <c r="M878" s="15">
        <v>13544</v>
      </c>
      <c r="N878" t="s">
        <v>7318</v>
      </c>
      <c r="O878" t="s">
        <v>7320</v>
      </c>
      <c r="P878" t="s">
        <v>7322</v>
      </c>
    </row>
    <row r="879" spans="1:16">
      <c r="A879" t="s">
        <v>7325</v>
      </c>
      <c r="B879" t="s">
        <v>7326</v>
      </c>
      <c r="C879" t="s">
        <v>6577</v>
      </c>
      <c r="D879" t="s">
        <v>13190</v>
      </c>
      <c r="E879">
        <v>1890</v>
      </c>
      <c r="F879" s="12" t="str">
        <f t="shared" si="52"/>
        <v>yes</v>
      </c>
      <c r="G879">
        <v>5490</v>
      </c>
      <c r="H879" t="str">
        <f t="shared" si="53"/>
        <v>5001-10001</v>
      </c>
      <c r="I879" t="str">
        <f t="shared" si="54"/>
        <v>0.90+</v>
      </c>
      <c r="J879">
        <v>0.66</v>
      </c>
      <c r="K879">
        <v>4.0999999999999996</v>
      </c>
      <c r="L879">
        <f t="shared" si="55"/>
        <v>60258240</v>
      </c>
      <c r="M879" s="15">
        <v>10976</v>
      </c>
      <c r="N879" t="s">
        <v>7328</v>
      </c>
      <c r="O879" t="s">
        <v>7330</v>
      </c>
      <c r="P879" t="s">
        <v>7332</v>
      </c>
    </row>
    <row r="880" spans="1:16">
      <c r="A880" t="s">
        <v>7335</v>
      </c>
      <c r="B880" t="s">
        <v>7336</v>
      </c>
      <c r="C880" t="s">
        <v>6232</v>
      </c>
      <c r="D880" t="s">
        <v>13181</v>
      </c>
      <c r="E880">
        <v>90</v>
      </c>
      <c r="F880" s="12" t="str">
        <f t="shared" si="52"/>
        <v>no</v>
      </c>
      <c r="G880">
        <v>100</v>
      </c>
      <c r="H880" t="str">
        <f t="shared" si="53"/>
        <v>0-500</v>
      </c>
      <c r="I880" t="str">
        <f t="shared" si="54"/>
        <v>0-0.30</v>
      </c>
      <c r="J880">
        <v>0.1</v>
      </c>
      <c r="K880">
        <v>4.3</v>
      </c>
      <c r="L880">
        <f t="shared" si="55"/>
        <v>306100</v>
      </c>
      <c r="M880" s="15">
        <v>3061</v>
      </c>
      <c r="N880" t="s">
        <v>7338</v>
      </c>
      <c r="O880" t="s">
        <v>7340</v>
      </c>
      <c r="P880" t="s">
        <v>7342</v>
      </c>
    </row>
    <row r="881" spans="1:16">
      <c r="A881" t="s">
        <v>7345</v>
      </c>
      <c r="B881" t="s">
        <v>7346</v>
      </c>
      <c r="C881" t="s">
        <v>3066</v>
      </c>
      <c r="D881" t="s">
        <v>13117</v>
      </c>
      <c r="E881">
        <v>1599</v>
      </c>
      <c r="F881" s="12" t="str">
        <f t="shared" si="52"/>
        <v>no</v>
      </c>
      <c r="G881">
        <v>2790</v>
      </c>
      <c r="H881" t="str">
        <f t="shared" si="53"/>
        <v>1001-5000</v>
      </c>
      <c r="I881" t="str">
        <f t="shared" si="54"/>
        <v>0.31-0.60</v>
      </c>
      <c r="J881">
        <v>0.43</v>
      </c>
      <c r="K881">
        <v>3.6</v>
      </c>
      <c r="L881">
        <f t="shared" si="55"/>
        <v>6338880</v>
      </c>
      <c r="M881" s="15">
        <v>2272</v>
      </c>
      <c r="N881" t="s">
        <v>7348</v>
      </c>
      <c r="O881" t="s">
        <v>7350</v>
      </c>
      <c r="P881" t="s">
        <v>7352</v>
      </c>
    </row>
    <row r="882" spans="1:16">
      <c r="A882" t="s">
        <v>7355</v>
      </c>
      <c r="B882" t="s">
        <v>7356</v>
      </c>
      <c r="C882" t="s">
        <v>6606</v>
      </c>
      <c r="D882" t="s">
        <v>13191</v>
      </c>
      <c r="E882">
        <v>599</v>
      </c>
      <c r="F882" s="12" t="str">
        <f t="shared" si="52"/>
        <v>no</v>
      </c>
      <c r="G882">
        <v>999</v>
      </c>
      <c r="H882" t="str">
        <f t="shared" si="53"/>
        <v>501-1000</v>
      </c>
      <c r="I882" t="str">
        <f t="shared" si="54"/>
        <v>0.31-0.60</v>
      </c>
      <c r="J882">
        <v>0.4</v>
      </c>
      <c r="K882">
        <v>4</v>
      </c>
      <c r="L882">
        <f t="shared" si="55"/>
        <v>7593399</v>
      </c>
      <c r="M882" s="15">
        <v>7601</v>
      </c>
      <c r="N882" t="s">
        <v>7358</v>
      </c>
      <c r="O882" t="s">
        <v>7360</v>
      </c>
      <c r="P882" t="s">
        <v>7362</v>
      </c>
    </row>
    <row r="883" spans="1:16">
      <c r="A883" t="s">
        <v>445</v>
      </c>
      <c r="B883" t="s">
        <v>446</v>
      </c>
      <c r="C883" t="s">
        <v>98</v>
      </c>
      <c r="D883" t="s">
        <v>13094</v>
      </c>
      <c r="E883">
        <v>507</v>
      </c>
      <c r="F883" s="12" t="str">
        <f t="shared" si="52"/>
        <v>yes</v>
      </c>
      <c r="G883">
        <v>1208</v>
      </c>
      <c r="H883" t="str">
        <f t="shared" si="53"/>
        <v>1001-5000</v>
      </c>
      <c r="I883" t="str">
        <f t="shared" si="54"/>
        <v>0.31-0.60</v>
      </c>
      <c r="J883">
        <v>0.57999999999999996</v>
      </c>
      <c r="K883">
        <v>4.0999999999999996</v>
      </c>
      <c r="L883">
        <f t="shared" si="55"/>
        <v>9822248</v>
      </c>
      <c r="M883" s="15">
        <v>8131</v>
      </c>
      <c r="N883" t="s">
        <v>448</v>
      </c>
      <c r="O883" t="s">
        <v>450</v>
      </c>
      <c r="P883" t="s">
        <v>452</v>
      </c>
    </row>
    <row r="884" spans="1:16">
      <c r="A884" t="s">
        <v>7367</v>
      </c>
      <c r="B884" t="s">
        <v>7368</v>
      </c>
      <c r="C884" t="s">
        <v>5358</v>
      </c>
      <c r="D884" t="s">
        <v>13157</v>
      </c>
      <c r="E884">
        <v>425</v>
      </c>
      <c r="F884" s="12" t="str">
        <f t="shared" si="52"/>
        <v>yes</v>
      </c>
      <c r="G884">
        <v>899</v>
      </c>
      <c r="H884" t="str">
        <f t="shared" si="53"/>
        <v>501-1000</v>
      </c>
      <c r="I884" t="str">
        <f t="shared" si="54"/>
        <v>0.31-0.60</v>
      </c>
      <c r="J884">
        <v>0.53</v>
      </c>
      <c r="K884">
        <v>4.5</v>
      </c>
      <c r="L884">
        <f t="shared" si="55"/>
        <v>3792881</v>
      </c>
      <c r="M884" s="15">
        <v>4219</v>
      </c>
      <c r="N884" t="s">
        <v>7370</v>
      </c>
      <c r="O884" t="s">
        <v>7372</v>
      </c>
      <c r="P884" t="s">
        <v>7374</v>
      </c>
    </row>
    <row r="885" spans="1:16">
      <c r="A885" t="s">
        <v>7377</v>
      </c>
      <c r="B885" t="s">
        <v>7378</v>
      </c>
      <c r="C885" t="s">
        <v>4425</v>
      </c>
      <c r="D885" t="s">
        <v>13132</v>
      </c>
      <c r="E885">
        <v>1499</v>
      </c>
      <c r="F885" s="12" t="str">
        <f t="shared" si="52"/>
        <v>yes</v>
      </c>
      <c r="G885">
        <v>3999</v>
      </c>
      <c r="H885" t="str">
        <f t="shared" si="53"/>
        <v>1001-5000</v>
      </c>
      <c r="I885" t="str">
        <f t="shared" si="54"/>
        <v>0.90+</v>
      </c>
      <c r="J885">
        <v>0.63</v>
      </c>
      <c r="K885">
        <v>4.2</v>
      </c>
      <c r="L885">
        <f t="shared" si="55"/>
        <v>171057225</v>
      </c>
      <c r="M885" s="15">
        <v>42775</v>
      </c>
      <c r="N885" t="s">
        <v>7380</v>
      </c>
      <c r="O885" t="s">
        <v>7382</v>
      </c>
      <c r="P885" t="s">
        <v>13058</v>
      </c>
    </row>
    <row r="886" spans="1:16">
      <c r="A886" t="s">
        <v>7386</v>
      </c>
      <c r="B886" t="s">
        <v>7387</v>
      </c>
      <c r="C886" t="s">
        <v>7068</v>
      </c>
      <c r="D886" t="s">
        <v>13202</v>
      </c>
      <c r="E886">
        <v>549</v>
      </c>
      <c r="F886" s="12" t="str">
        <f t="shared" si="52"/>
        <v>yes</v>
      </c>
      <c r="G886">
        <v>2499</v>
      </c>
      <c r="H886" t="str">
        <f t="shared" si="53"/>
        <v>1001-5000</v>
      </c>
      <c r="I886" t="str">
        <f t="shared" si="54"/>
        <v>0.90+</v>
      </c>
      <c r="J886">
        <v>0.78</v>
      </c>
      <c r="K886">
        <v>4.3</v>
      </c>
      <c r="L886">
        <f t="shared" si="55"/>
        <v>13884444</v>
      </c>
      <c r="M886" s="15">
        <v>5556</v>
      </c>
      <c r="N886" t="s">
        <v>7389</v>
      </c>
      <c r="O886" t="s">
        <v>7391</v>
      </c>
      <c r="P886" t="s">
        <v>7393</v>
      </c>
    </row>
    <row r="887" spans="1:16">
      <c r="A887" t="s">
        <v>471</v>
      </c>
      <c r="B887" t="s">
        <v>472</v>
      </c>
      <c r="C887" t="s">
        <v>18</v>
      </c>
      <c r="D887" t="s">
        <v>13093</v>
      </c>
      <c r="E887">
        <v>199</v>
      </c>
      <c r="F887" s="12" t="str">
        <f t="shared" si="52"/>
        <v>no</v>
      </c>
      <c r="G887">
        <v>395</v>
      </c>
      <c r="H887" t="str">
        <f t="shared" si="53"/>
        <v>0-500</v>
      </c>
      <c r="I887" t="str">
        <f t="shared" si="54"/>
        <v>0.31-0.60</v>
      </c>
      <c r="J887">
        <v>0.5</v>
      </c>
      <c r="K887">
        <v>4.2</v>
      </c>
      <c r="L887">
        <f t="shared" si="55"/>
        <v>36575025</v>
      </c>
      <c r="M887" s="15">
        <v>92595</v>
      </c>
      <c r="N887" t="s">
        <v>474</v>
      </c>
      <c r="O887" t="s">
        <v>476</v>
      </c>
      <c r="P887" t="s">
        <v>478</v>
      </c>
    </row>
    <row r="888" spans="1:16">
      <c r="A888" t="s">
        <v>7397</v>
      </c>
      <c r="B888" t="s">
        <v>7398</v>
      </c>
      <c r="C888" t="s">
        <v>4845</v>
      </c>
      <c r="D888" t="s">
        <v>13137</v>
      </c>
      <c r="E888">
        <v>1295</v>
      </c>
      <c r="F888" s="12" t="str">
        <f t="shared" si="52"/>
        <v>no</v>
      </c>
      <c r="G888">
        <v>1645</v>
      </c>
      <c r="H888" t="str">
        <f t="shared" si="53"/>
        <v>1001-5000</v>
      </c>
      <c r="I888" t="str">
        <f t="shared" si="54"/>
        <v>0-0.30</v>
      </c>
      <c r="J888">
        <v>0.21</v>
      </c>
      <c r="K888">
        <v>4.5999999999999996</v>
      </c>
      <c r="L888">
        <f t="shared" si="55"/>
        <v>20356875</v>
      </c>
      <c r="M888" s="15">
        <v>12375</v>
      </c>
      <c r="N888" t="s">
        <v>7400</v>
      </c>
      <c r="O888" t="s">
        <v>7402</v>
      </c>
      <c r="P888" t="s">
        <v>7404</v>
      </c>
    </row>
    <row r="889" spans="1:16">
      <c r="A889" t="s">
        <v>7407</v>
      </c>
      <c r="B889" t="s">
        <v>7408</v>
      </c>
      <c r="C889" t="s">
        <v>5347</v>
      </c>
      <c r="D889" t="s">
        <v>13156</v>
      </c>
      <c r="E889">
        <v>310</v>
      </c>
      <c r="F889" s="12" t="str">
        <f t="shared" si="52"/>
        <v>no</v>
      </c>
      <c r="G889">
        <v>310</v>
      </c>
      <c r="H889" t="str">
        <f t="shared" si="53"/>
        <v>0-500</v>
      </c>
      <c r="I889" t="str">
        <f t="shared" si="54"/>
        <v>0-0.30</v>
      </c>
      <c r="J889">
        <v>0</v>
      </c>
      <c r="K889">
        <v>4.5</v>
      </c>
      <c r="L889">
        <f t="shared" si="55"/>
        <v>1823420</v>
      </c>
      <c r="M889" s="15">
        <v>5882</v>
      </c>
      <c r="N889" t="s">
        <v>7410</v>
      </c>
      <c r="O889" t="s">
        <v>7412</v>
      </c>
      <c r="P889" t="s">
        <v>7414</v>
      </c>
    </row>
    <row r="890" spans="1:16">
      <c r="A890" t="s">
        <v>4448</v>
      </c>
      <c r="B890" t="s">
        <v>4449</v>
      </c>
      <c r="C890" t="s">
        <v>4450</v>
      </c>
      <c r="D890" t="s">
        <v>13133</v>
      </c>
      <c r="E890">
        <v>149</v>
      </c>
      <c r="F890" s="12" t="str">
        <f t="shared" si="52"/>
        <v>no</v>
      </c>
      <c r="G890">
        <v>149</v>
      </c>
      <c r="H890" t="str">
        <f t="shared" si="53"/>
        <v>0-500</v>
      </c>
      <c r="I890" t="str">
        <f t="shared" si="54"/>
        <v>0-0.30</v>
      </c>
      <c r="J890">
        <v>0</v>
      </c>
      <c r="K890">
        <v>4.3</v>
      </c>
      <c r="L890">
        <f t="shared" si="55"/>
        <v>1614117</v>
      </c>
      <c r="M890" s="15">
        <v>10833</v>
      </c>
      <c r="N890" t="s">
        <v>4452</v>
      </c>
      <c r="O890" t="s">
        <v>4454</v>
      </c>
      <c r="P890" t="s">
        <v>4456</v>
      </c>
    </row>
    <row r="891" spans="1:16">
      <c r="A891" t="s">
        <v>7419</v>
      </c>
      <c r="B891" t="s">
        <v>7420</v>
      </c>
      <c r="C891" t="s">
        <v>5102</v>
      </c>
      <c r="D891" t="s">
        <v>13146</v>
      </c>
      <c r="E891">
        <v>1149</v>
      </c>
      <c r="F891" s="12" t="str">
        <f t="shared" si="52"/>
        <v>no</v>
      </c>
      <c r="G891">
        <v>1499</v>
      </c>
      <c r="H891" t="str">
        <f t="shared" si="53"/>
        <v>1001-5000</v>
      </c>
      <c r="I891" t="str">
        <f t="shared" si="54"/>
        <v>0-0.30</v>
      </c>
      <c r="J891">
        <v>0.23</v>
      </c>
      <c r="K891">
        <v>4.0999999999999996</v>
      </c>
      <c r="L891">
        <f t="shared" si="55"/>
        <v>15654057</v>
      </c>
      <c r="M891" s="15">
        <v>10443</v>
      </c>
      <c r="N891" t="s">
        <v>7422</v>
      </c>
      <c r="O891" t="s">
        <v>7424</v>
      </c>
      <c r="P891" t="s">
        <v>7426</v>
      </c>
    </row>
    <row r="892" spans="1:16">
      <c r="A892" t="s">
        <v>7429</v>
      </c>
      <c r="B892" t="s">
        <v>7430</v>
      </c>
      <c r="C892" t="s">
        <v>4876</v>
      </c>
      <c r="D892" t="s">
        <v>13139</v>
      </c>
      <c r="E892">
        <v>499</v>
      </c>
      <c r="F892" s="12" t="str">
        <f t="shared" si="52"/>
        <v>yes</v>
      </c>
      <c r="G892">
        <v>1299</v>
      </c>
      <c r="H892" t="str">
        <f t="shared" si="53"/>
        <v>1001-5000</v>
      </c>
      <c r="I892" t="str">
        <f t="shared" si="54"/>
        <v>0.90+</v>
      </c>
      <c r="J892">
        <v>0.62</v>
      </c>
      <c r="K892">
        <v>4.5</v>
      </c>
      <c r="L892">
        <f t="shared" si="55"/>
        <v>563766</v>
      </c>
      <c r="M892" s="15">
        <v>434</v>
      </c>
      <c r="N892" t="s">
        <v>7432</v>
      </c>
      <c r="O892" t="s">
        <v>7434</v>
      </c>
      <c r="P892" t="s">
        <v>7436</v>
      </c>
    </row>
    <row r="893" spans="1:16">
      <c r="A893" t="s">
        <v>7439</v>
      </c>
      <c r="B893" t="s">
        <v>7440</v>
      </c>
      <c r="C893" t="s">
        <v>3066</v>
      </c>
      <c r="D893" t="s">
        <v>13117</v>
      </c>
      <c r="E893">
        <v>999</v>
      </c>
      <c r="F893" s="12" t="str">
        <f t="shared" si="52"/>
        <v>yes</v>
      </c>
      <c r="G893">
        <v>4199</v>
      </c>
      <c r="H893" t="str">
        <f t="shared" si="53"/>
        <v>1001-5000</v>
      </c>
      <c r="I893" t="str">
        <f t="shared" si="54"/>
        <v>0.90+</v>
      </c>
      <c r="J893">
        <v>0.76</v>
      </c>
      <c r="K893">
        <v>3.5</v>
      </c>
      <c r="L893">
        <f t="shared" si="55"/>
        <v>8032687</v>
      </c>
      <c r="M893" s="15">
        <v>1913</v>
      </c>
      <c r="N893" t="s">
        <v>7442</v>
      </c>
      <c r="O893" t="s">
        <v>7444</v>
      </c>
      <c r="P893" t="s">
        <v>7446</v>
      </c>
    </row>
    <row r="894" spans="1:16">
      <c r="A894" t="s">
        <v>7449</v>
      </c>
      <c r="B894" t="s">
        <v>7450</v>
      </c>
      <c r="C894" t="s">
        <v>6733</v>
      </c>
      <c r="D894" t="s">
        <v>13196</v>
      </c>
      <c r="E894">
        <v>1709</v>
      </c>
      <c r="F894" s="12" t="str">
        <f t="shared" si="52"/>
        <v>yes</v>
      </c>
      <c r="G894">
        <v>4000</v>
      </c>
      <c r="H894" t="str">
        <f t="shared" si="53"/>
        <v>1001-5000</v>
      </c>
      <c r="I894" t="str">
        <f t="shared" si="54"/>
        <v>0.31-0.60</v>
      </c>
      <c r="J894">
        <v>0.56999999999999995</v>
      </c>
      <c r="K894">
        <v>4.4000000000000004</v>
      </c>
      <c r="L894">
        <f t="shared" si="55"/>
        <v>12116000</v>
      </c>
      <c r="M894" s="15">
        <v>3029</v>
      </c>
      <c r="N894" t="s">
        <v>7452</v>
      </c>
      <c r="O894" t="s">
        <v>7454</v>
      </c>
      <c r="P894" t="s">
        <v>7456</v>
      </c>
    </row>
    <row r="895" spans="1:16">
      <c r="A895" t="s">
        <v>7459</v>
      </c>
      <c r="B895" t="s">
        <v>7460</v>
      </c>
      <c r="C895" t="s">
        <v>5058</v>
      </c>
      <c r="D895" t="s">
        <v>13144</v>
      </c>
      <c r="E895">
        <v>250</v>
      </c>
      <c r="F895" s="12" t="str">
        <f t="shared" si="52"/>
        <v>no</v>
      </c>
      <c r="G895">
        <v>250</v>
      </c>
      <c r="H895" t="str">
        <f t="shared" si="53"/>
        <v>0-500</v>
      </c>
      <c r="I895" t="str">
        <f t="shared" si="54"/>
        <v>0-0.30</v>
      </c>
      <c r="J895">
        <v>0</v>
      </c>
      <c r="K895">
        <v>4.2</v>
      </c>
      <c r="L895">
        <f t="shared" si="55"/>
        <v>657000</v>
      </c>
      <c r="M895" s="15">
        <v>2628</v>
      </c>
      <c r="N895" t="s">
        <v>7462</v>
      </c>
      <c r="O895" t="s">
        <v>7464</v>
      </c>
      <c r="P895" t="s">
        <v>7466</v>
      </c>
    </row>
    <row r="896" spans="1:16">
      <c r="A896" t="s">
        <v>481</v>
      </c>
      <c r="B896" t="s">
        <v>482</v>
      </c>
      <c r="C896" t="s">
        <v>98</v>
      </c>
      <c r="D896" t="s">
        <v>13094</v>
      </c>
      <c r="E896">
        <v>1199</v>
      </c>
      <c r="F896" s="12" t="str">
        <f t="shared" si="52"/>
        <v>no</v>
      </c>
      <c r="G896">
        <v>2199</v>
      </c>
      <c r="H896" t="str">
        <f t="shared" si="53"/>
        <v>1001-5000</v>
      </c>
      <c r="I896" t="str">
        <f t="shared" si="54"/>
        <v>0.31-0.60</v>
      </c>
      <c r="J896">
        <v>0.45</v>
      </c>
      <c r="K896">
        <v>4.4000000000000004</v>
      </c>
      <c r="L896">
        <f t="shared" si="55"/>
        <v>54491220</v>
      </c>
      <c r="M896" s="15">
        <v>24780</v>
      </c>
      <c r="N896" t="s">
        <v>484</v>
      </c>
      <c r="O896" t="s">
        <v>486</v>
      </c>
      <c r="P896" t="s">
        <v>488</v>
      </c>
    </row>
    <row r="897" spans="1:16">
      <c r="A897" t="s">
        <v>7470</v>
      </c>
      <c r="B897" t="s">
        <v>7471</v>
      </c>
      <c r="C897" t="s">
        <v>7472</v>
      </c>
      <c r="D897" t="s">
        <v>13207</v>
      </c>
      <c r="E897">
        <v>90</v>
      </c>
      <c r="F897" s="12" t="str">
        <f t="shared" si="52"/>
        <v>no</v>
      </c>
      <c r="G897">
        <v>100</v>
      </c>
      <c r="H897" t="str">
        <f t="shared" si="53"/>
        <v>0-500</v>
      </c>
      <c r="I897" t="str">
        <f t="shared" si="54"/>
        <v>0-0.30</v>
      </c>
      <c r="J897">
        <v>0.1</v>
      </c>
      <c r="K897">
        <v>4.4000000000000004</v>
      </c>
      <c r="L897">
        <f t="shared" si="55"/>
        <v>1071800</v>
      </c>
      <c r="M897" s="15">
        <v>10718</v>
      </c>
      <c r="N897" t="s">
        <v>7474</v>
      </c>
      <c r="O897" t="s">
        <v>7476</v>
      </c>
      <c r="P897" t="s">
        <v>7478</v>
      </c>
    </row>
    <row r="898" spans="1:16">
      <c r="A898" t="s">
        <v>7481</v>
      </c>
      <c r="B898" t="s">
        <v>7482</v>
      </c>
      <c r="C898" t="s">
        <v>3867</v>
      </c>
      <c r="D898" t="s">
        <v>13128</v>
      </c>
      <c r="E898">
        <v>2025</v>
      </c>
      <c r="F898" s="12" t="str">
        <f t="shared" ref="F898:F961" si="56">IF(J898 &gt; 0.5, "yes","no")</f>
        <v>yes</v>
      </c>
      <c r="G898">
        <v>5999</v>
      </c>
      <c r="H898" t="str">
        <f t="shared" ref="H898:H961" si="57">IF(G898&lt;=500,"0-500",IF(G898&lt;=1000,"501-1000",IF(G898&lt;=5000,"1001-5000",IF(G898&lt;=10000,"5001-10001","10000+"))))</f>
        <v>5001-10001</v>
      </c>
      <c r="I898" t="str">
        <f t="shared" ref="I898:I961" si="58">IF(J898&lt;=0.3,"0-0.30",IF(J898&lt;=0.6,"0.31-0.60",IF(J898&lt;=0.09,"0.61-0.90","0.90+")))</f>
        <v>0.90+</v>
      </c>
      <c r="J898">
        <v>0.66</v>
      </c>
      <c r="K898">
        <v>4.2</v>
      </c>
      <c r="L898">
        <f t="shared" ref="L898:L961" si="59">G898*M898</f>
        <v>37391767</v>
      </c>
      <c r="M898" s="15">
        <v>6233</v>
      </c>
      <c r="N898" t="s">
        <v>7484</v>
      </c>
      <c r="O898" t="s">
        <v>7486</v>
      </c>
      <c r="P898" t="s">
        <v>7488</v>
      </c>
    </row>
    <row r="899" spans="1:16">
      <c r="A899" t="s">
        <v>7491</v>
      </c>
      <c r="B899" t="s">
        <v>7492</v>
      </c>
      <c r="C899" t="s">
        <v>5336</v>
      </c>
      <c r="D899" t="s">
        <v>13155</v>
      </c>
      <c r="E899">
        <v>1495</v>
      </c>
      <c r="F899" s="12" t="str">
        <f t="shared" si="56"/>
        <v>no</v>
      </c>
      <c r="G899">
        <v>1995</v>
      </c>
      <c r="H899" t="str">
        <f t="shared" si="57"/>
        <v>1001-5000</v>
      </c>
      <c r="I899" t="str">
        <f t="shared" si="58"/>
        <v>0-0.30</v>
      </c>
      <c r="J899">
        <v>0.25</v>
      </c>
      <c r="K899">
        <v>4.5</v>
      </c>
      <c r="L899">
        <f t="shared" si="59"/>
        <v>21029295</v>
      </c>
      <c r="M899" s="15">
        <v>10541</v>
      </c>
      <c r="N899" t="s">
        <v>7494</v>
      </c>
      <c r="O899" t="s">
        <v>7496</v>
      </c>
      <c r="P899" t="s">
        <v>7498</v>
      </c>
    </row>
    <row r="900" spans="1:16">
      <c r="A900" t="s">
        <v>496</v>
      </c>
      <c r="B900" t="s">
        <v>497</v>
      </c>
      <c r="C900" t="s">
        <v>18</v>
      </c>
      <c r="D900" t="s">
        <v>13093</v>
      </c>
      <c r="E900">
        <v>799</v>
      </c>
      <c r="F900" s="12" t="str">
        <f t="shared" si="56"/>
        <v>yes</v>
      </c>
      <c r="G900">
        <v>2100</v>
      </c>
      <c r="H900" t="str">
        <f t="shared" si="57"/>
        <v>1001-5000</v>
      </c>
      <c r="I900" t="str">
        <f t="shared" si="58"/>
        <v>0.90+</v>
      </c>
      <c r="J900">
        <v>0.62</v>
      </c>
      <c r="K900">
        <v>4.3</v>
      </c>
      <c r="L900">
        <f t="shared" si="59"/>
        <v>17194800</v>
      </c>
      <c r="M900" s="15">
        <v>8188</v>
      </c>
      <c r="N900" t="s">
        <v>499</v>
      </c>
      <c r="O900" t="s">
        <v>501</v>
      </c>
      <c r="P900" t="s">
        <v>503</v>
      </c>
    </row>
    <row r="901" spans="1:16">
      <c r="A901" t="s">
        <v>7503</v>
      </c>
      <c r="B901" t="s">
        <v>7504</v>
      </c>
      <c r="C901" t="s">
        <v>5515</v>
      </c>
      <c r="D901" t="s">
        <v>13162</v>
      </c>
      <c r="E901">
        <v>899</v>
      </c>
      <c r="F901" s="12" t="str">
        <f t="shared" si="56"/>
        <v>no</v>
      </c>
      <c r="G901">
        <v>1199</v>
      </c>
      <c r="H901" t="str">
        <f t="shared" si="57"/>
        <v>1001-5000</v>
      </c>
      <c r="I901" t="str">
        <f t="shared" si="58"/>
        <v>0-0.30</v>
      </c>
      <c r="J901">
        <v>0.25</v>
      </c>
      <c r="K901">
        <v>3.8</v>
      </c>
      <c r="L901">
        <f t="shared" si="59"/>
        <v>12890449</v>
      </c>
      <c r="M901" s="15">
        <v>10751</v>
      </c>
      <c r="N901" t="s">
        <v>7506</v>
      </c>
      <c r="O901" t="s">
        <v>7508</v>
      </c>
      <c r="P901" t="s">
        <v>7510</v>
      </c>
    </row>
    <row r="902" spans="1:16">
      <c r="A902" t="s">
        <v>7513</v>
      </c>
      <c r="B902" t="s">
        <v>7514</v>
      </c>
      <c r="C902" t="s">
        <v>7515</v>
      </c>
      <c r="D902" t="s">
        <v>13208</v>
      </c>
      <c r="E902">
        <v>349</v>
      </c>
      <c r="F902" s="12" t="str">
        <f t="shared" si="56"/>
        <v>yes</v>
      </c>
      <c r="G902">
        <v>999</v>
      </c>
      <c r="H902" t="str">
        <f t="shared" si="57"/>
        <v>501-1000</v>
      </c>
      <c r="I902" t="str">
        <f t="shared" si="58"/>
        <v>0.90+</v>
      </c>
      <c r="J902">
        <v>0.65</v>
      </c>
      <c r="K902">
        <v>3.9</v>
      </c>
      <c r="L902">
        <f t="shared" si="59"/>
        <v>816183</v>
      </c>
      <c r="M902" s="15">
        <v>817</v>
      </c>
      <c r="N902" t="s">
        <v>7517</v>
      </c>
      <c r="O902" t="s">
        <v>7519</v>
      </c>
      <c r="P902" t="s">
        <v>7521</v>
      </c>
    </row>
    <row r="903" spans="1:16">
      <c r="A903" t="s">
        <v>7524</v>
      </c>
      <c r="B903" t="s">
        <v>7525</v>
      </c>
      <c r="C903" t="s">
        <v>2979</v>
      </c>
      <c r="D903" t="s">
        <v>13113</v>
      </c>
      <c r="E903">
        <v>900</v>
      </c>
      <c r="F903" s="12" t="str">
        <f t="shared" si="56"/>
        <v>yes</v>
      </c>
      <c r="G903">
        <v>2499</v>
      </c>
      <c r="H903" t="str">
        <f t="shared" si="57"/>
        <v>1001-5000</v>
      </c>
      <c r="I903" t="str">
        <f t="shared" si="58"/>
        <v>0.90+</v>
      </c>
      <c r="J903">
        <v>0.64</v>
      </c>
      <c r="K903">
        <v>4</v>
      </c>
      <c r="L903">
        <f t="shared" si="59"/>
        <v>90923616</v>
      </c>
      <c r="M903" s="15">
        <v>36384</v>
      </c>
      <c r="N903" t="s">
        <v>4564</v>
      </c>
      <c r="O903" t="s">
        <v>4566</v>
      </c>
      <c r="P903" t="s">
        <v>4568</v>
      </c>
    </row>
    <row r="904" spans="1:16">
      <c r="A904" t="s">
        <v>7529</v>
      </c>
      <c r="B904" t="s">
        <v>7530</v>
      </c>
      <c r="C904" t="s">
        <v>5904</v>
      </c>
      <c r="D904" t="s">
        <v>13172</v>
      </c>
      <c r="E904">
        <v>2490</v>
      </c>
      <c r="F904" s="12" t="str">
        <f t="shared" si="56"/>
        <v>no</v>
      </c>
      <c r="G904">
        <v>3990</v>
      </c>
      <c r="H904" t="str">
        <f t="shared" si="57"/>
        <v>1001-5000</v>
      </c>
      <c r="I904" t="str">
        <f t="shared" si="58"/>
        <v>0.31-0.60</v>
      </c>
      <c r="J904">
        <v>0.38</v>
      </c>
      <c r="K904">
        <v>4.0999999999999996</v>
      </c>
      <c r="L904">
        <f t="shared" si="59"/>
        <v>14387940</v>
      </c>
      <c r="M904" s="15">
        <v>3606</v>
      </c>
      <c r="N904" t="s">
        <v>7532</v>
      </c>
      <c r="O904" t="s">
        <v>7534</v>
      </c>
      <c r="P904" t="s">
        <v>7536</v>
      </c>
    </row>
    <row r="905" spans="1:16">
      <c r="A905" t="s">
        <v>7539</v>
      </c>
      <c r="B905" t="s">
        <v>7540</v>
      </c>
      <c r="C905" t="s">
        <v>5531</v>
      </c>
      <c r="D905" t="s">
        <v>5531</v>
      </c>
      <c r="E905">
        <v>116</v>
      </c>
      <c r="F905" s="12" t="str">
        <f t="shared" si="56"/>
        <v>no</v>
      </c>
      <c r="G905">
        <v>200</v>
      </c>
      <c r="H905" t="str">
        <f t="shared" si="57"/>
        <v>0-500</v>
      </c>
      <c r="I905" t="str">
        <f t="shared" si="58"/>
        <v>0.31-0.60</v>
      </c>
      <c r="J905">
        <v>0.42</v>
      </c>
      <c r="K905">
        <v>4.4000000000000004</v>
      </c>
      <c r="L905">
        <f t="shared" si="59"/>
        <v>71400</v>
      </c>
      <c r="M905" s="15">
        <v>357</v>
      </c>
      <c r="N905" t="s">
        <v>7542</v>
      </c>
      <c r="O905" t="s">
        <v>7544</v>
      </c>
      <c r="P905" t="s">
        <v>7546</v>
      </c>
    </row>
    <row r="906" spans="1:16">
      <c r="A906" t="s">
        <v>7549</v>
      </c>
      <c r="B906" t="s">
        <v>7550</v>
      </c>
      <c r="C906" t="s">
        <v>5347</v>
      </c>
      <c r="D906" t="s">
        <v>13156</v>
      </c>
      <c r="E906">
        <v>200</v>
      </c>
      <c r="F906" s="12" t="str">
        <f t="shared" si="56"/>
        <v>no</v>
      </c>
      <c r="G906">
        <v>230</v>
      </c>
      <c r="H906" t="str">
        <f t="shared" si="57"/>
        <v>0-500</v>
      </c>
      <c r="I906" t="str">
        <f t="shared" si="58"/>
        <v>0-0.30</v>
      </c>
      <c r="J906">
        <v>0.13</v>
      </c>
      <c r="K906">
        <v>4.4000000000000004</v>
      </c>
      <c r="L906">
        <f t="shared" si="59"/>
        <v>2339100</v>
      </c>
      <c r="M906" s="15">
        <v>10170</v>
      </c>
      <c r="N906" t="s">
        <v>7552</v>
      </c>
      <c r="O906" t="s">
        <v>7554</v>
      </c>
      <c r="P906" t="s">
        <v>7556</v>
      </c>
    </row>
    <row r="907" spans="1:16">
      <c r="A907" t="s">
        <v>7559</v>
      </c>
      <c r="B907" t="s">
        <v>7560</v>
      </c>
      <c r="C907" t="s">
        <v>6908</v>
      </c>
      <c r="D907" t="s">
        <v>13199</v>
      </c>
      <c r="E907">
        <v>1249</v>
      </c>
      <c r="F907" s="12" t="str">
        <f t="shared" si="56"/>
        <v>yes</v>
      </c>
      <c r="G907">
        <v>2796</v>
      </c>
      <c r="H907" t="str">
        <f t="shared" si="57"/>
        <v>1001-5000</v>
      </c>
      <c r="I907" t="str">
        <f t="shared" si="58"/>
        <v>0.31-0.60</v>
      </c>
      <c r="J907">
        <v>0.55000000000000004</v>
      </c>
      <c r="K907">
        <v>4.4000000000000004</v>
      </c>
      <c r="L907">
        <f t="shared" si="59"/>
        <v>12856008</v>
      </c>
      <c r="M907" s="15">
        <v>4598</v>
      </c>
      <c r="N907" t="s">
        <v>7562</v>
      </c>
      <c r="O907" t="s">
        <v>7564</v>
      </c>
      <c r="P907" t="s">
        <v>7566</v>
      </c>
    </row>
    <row r="908" spans="1:16">
      <c r="A908" t="s">
        <v>7569</v>
      </c>
      <c r="B908" t="s">
        <v>7570</v>
      </c>
      <c r="C908" t="s">
        <v>7571</v>
      </c>
      <c r="D908" t="s">
        <v>13209</v>
      </c>
      <c r="E908">
        <v>649</v>
      </c>
      <c r="F908" s="12" t="str">
        <f t="shared" si="56"/>
        <v>no</v>
      </c>
      <c r="G908">
        <v>999</v>
      </c>
      <c r="H908" t="str">
        <f t="shared" si="57"/>
        <v>501-1000</v>
      </c>
      <c r="I908" t="str">
        <f t="shared" si="58"/>
        <v>0.31-0.60</v>
      </c>
      <c r="J908">
        <v>0.35</v>
      </c>
      <c r="K908">
        <v>3.5</v>
      </c>
      <c r="L908">
        <f t="shared" si="59"/>
        <v>7214778</v>
      </c>
      <c r="M908" s="15">
        <v>7222</v>
      </c>
      <c r="N908" t="s">
        <v>7573</v>
      </c>
      <c r="O908" t="s">
        <v>7575</v>
      </c>
      <c r="P908" t="s">
        <v>7577</v>
      </c>
    </row>
    <row r="909" spans="1:16">
      <c r="A909" t="s">
        <v>7580</v>
      </c>
      <c r="B909" t="s">
        <v>7581</v>
      </c>
      <c r="C909" t="s">
        <v>7582</v>
      </c>
      <c r="D909" t="s">
        <v>13210</v>
      </c>
      <c r="E909">
        <v>2649</v>
      </c>
      <c r="F909" s="12" t="str">
        <f t="shared" si="56"/>
        <v>no</v>
      </c>
      <c r="G909">
        <v>3499</v>
      </c>
      <c r="H909" t="str">
        <f t="shared" si="57"/>
        <v>1001-5000</v>
      </c>
      <c r="I909" t="str">
        <f t="shared" si="58"/>
        <v>0-0.30</v>
      </c>
      <c r="J909">
        <v>0.24</v>
      </c>
      <c r="K909">
        <v>4.5</v>
      </c>
      <c r="L909">
        <f t="shared" si="59"/>
        <v>4447229</v>
      </c>
      <c r="M909" s="15">
        <v>1271</v>
      </c>
      <c r="N909" t="s">
        <v>7584</v>
      </c>
      <c r="O909" t="s">
        <v>7586</v>
      </c>
      <c r="P909" t="s">
        <v>7588</v>
      </c>
    </row>
    <row r="910" spans="1:16">
      <c r="A910" t="s">
        <v>516</v>
      </c>
      <c r="B910" t="s">
        <v>517</v>
      </c>
      <c r="C910" t="s">
        <v>18</v>
      </c>
      <c r="D910" t="s">
        <v>13093</v>
      </c>
      <c r="E910">
        <v>199</v>
      </c>
      <c r="F910" s="12" t="str">
        <f t="shared" si="56"/>
        <v>no</v>
      </c>
      <c r="G910">
        <v>349</v>
      </c>
      <c r="H910" t="str">
        <f t="shared" si="57"/>
        <v>0-500</v>
      </c>
      <c r="I910" t="str">
        <f t="shared" si="58"/>
        <v>0.31-0.60</v>
      </c>
      <c r="J910">
        <v>0.43</v>
      </c>
      <c r="K910">
        <v>4.0999999999999996</v>
      </c>
      <c r="L910">
        <f t="shared" si="59"/>
        <v>109586</v>
      </c>
      <c r="M910" s="15">
        <v>314</v>
      </c>
      <c r="N910" t="s">
        <v>519</v>
      </c>
      <c r="O910" t="s">
        <v>521</v>
      </c>
      <c r="P910" t="s">
        <v>523</v>
      </c>
    </row>
    <row r="911" spans="1:16">
      <c r="A911" t="s">
        <v>7593</v>
      </c>
      <c r="B911" t="s">
        <v>7594</v>
      </c>
      <c r="C911" t="s">
        <v>5262</v>
      </c>
      <c r="D911" t="s">
        <v>13153</v>
      </c>
      <c r="E911">
        <v>596</v>
      </c>
      <c r="F911" s="12" t="str">
        <f t="shared" si="56"/>
        <v>no</v>
      </c>
      <c r="G911">
        <v>723</v>
      </c>
      <c r="H911" t="str">
        <f t="shared" si="57"/>
        <v>501-1000</v>
      </c>
      <c r="I911" t="str">
        <f t="shared" si="58"/>
        <v>0-0.30</v>
      </c>
      <c r="J911">
        <v>0.18</v>
      </c>
      <c r="K911">
        <v>4.4000000000000004</v>
      </c>
      <c r="L911">
        <f t="shared" si="59"/>
        <v>2327337</v>
      </c>
      <c r="M911" s="15">
        <v>3219</v>
      </c>
      <c r="N911" t="s">
        <v>7596</v>
      </c>
      <c r="O911" t="s">
        <v>7598</v>
      </c>
      <c r="P911" t="s">
        <v>7600</v>
      </c>
    </row>
    <row r="912" spans="1:16">
      <c r="A912" t="s">
        <v>7603</v>
      </c>
      <c r="B912" t="s">
        <v>7604</v>
      </c>
      <c r="C912" t="s">
        <v>2948</v>
      </c>
      <c r="D912" t="s">
        <v>13112</v>
      </c>
      <c r="E912">
        <v>2499</v>
      </c>
      <c r="F912" s="12" t="str">
        <f t="shared" si="56"/>
        <v>yes</v>
      </c>
      <c r="G912">
        <v>5999</v>
      </c>
      <c r="H912" t="str">
        <f t="shared" si="57"/>
        <v>5001-10001</v>
      </c>
      <c r="I912" t="str">
        <f t="shared" si="58"/>
        <v>0.31-0.60</v>
      </c>
      <c r="J912">
        <v>0.57999999999999996</v>
      </c>
      <c r="K912">
        <v>4.0999999999999996</v>
      </c>
      <c r="L912">
        <f t="shared" si="59"/>
        <v>233235121</v>
      </c>
      <c r="M912" s="15">
        <v>38879</v>
      </c>
      <c r="N912" t="s">
        <v>4416</v>
      </c>
      <c r="O912" t="s">
        <v>4418</v>
      </c>
      <c r="P912" t="s">
        <v>4420</v>
      </c>
    </row>
    <row r="913" spans="1:16">
      <c r="A913" t="s">
        <v>7608</v>
      </c>
      <c r="B913" t="s">
        <v>7609</v>
      </c>
      <c r="C913" t="s">
        <v>7610</v>
      </c>
      <c r="D913" t="s">
        <v>13211</v>
      </c>
      <c r="E913">
        <v>4999</v>
      </c>
      <c r="F913" s="12" t="str">
        <f t="shared" si="56"/>
        <v>yes</v>
      </c>
      <c r="G913">
        <v>12499</v>
      </c>
      <c r="H913" t="str">
        <f t="shared" si="57"/>
        <v>10000+</v>
      </c>
      <c r="I913" t="str">
        <f t="shared" si="58"/>
        <v>0.31-0.60</v>
      </c>
      <c r="J913">
        <v>0.6</v>
      </c>
      <c r="K913">
        <v>4.2</v>
      </c>
      <c r="L913">
        <f t="shared" si="59"/>
        <v>56757959</v>
      </c>
      <c r="M913" s="15">
        <v>4541</v>
      </c>
      <c r="N913" t="s">
        <v>7612</v>
      </c>
      <c r="O913" t="s">
        <v>7614</v>
      </c>
      <c r="P913" t="s">
        <v>7616</v>
      </c>
    </row>
    <row r="914" spans="1:16">
      <c r="A914" t="s">
        <v>7619</v>
      </c>
      <c r="B914" t="s">
        <v>7620</v>
      </c>
      <c r="C914" t="s">
        <v>3066</v>
      </c>
      <c r="D914" t="s">
        <v>13117</v>
      </c>
      <c r="E914">
        <v>399</v>
      </c>
      <c r="F914" s="12" t="str">
        <f t="shared" si="56"/>
        <v>yes</v>
      </c>
      <c r="G914">
        <v>1290</v>
      </c>
      <c r="H914" t="str">
        <f t="shared" si="57"/>
        <v>1001-5000</v>
      </c>
      <c r="I914" t="str">
        <f t="shared" si="58"/>
        <v>0.90+</v>
      </c>
      <c r="J914">
        <v>0.69</v>
      </c>
      <c r="K914">
        <v>4.2</v>
      </c>
      <c r="L914">
        <f t="shared" si="59"/>
        <v>98094180</v>
      </c>
      <c r="M914" s="15">
        <v>76042</v>
      </c>
      <c r="N914" t="s">
        <v>7622</v>
      </c>
      <c r="O914" t="s">
        <v>7624</v>
      </c>
      <c r="P914" t="s">
        <v>7626</v>
      </c>
    </row>
    <row r="915" spans="1:16">
      <c r="A915" t="s">
        <v>7629</v>
      </c>
      <c r="B915" t="s">
        <v>7630</v>
      </c>
      <c r="C915" t="s">
        <v>5531</v>
      </c>
      <c r="D915" t="s">
        <v>5531</v>
      </c>
      <c r="E915">
        <v>116</v>
      </c>
      <c r="F915" s="12" t="str">
        <f t="shared" si="56"/>
        <v>no</v>
      </c>
      <c r="G915">
        <v>200</v>
      </c>
      <c r="H915" t="str">
        <f t="shared" si="57"/>
        <v>0-500</v>
      </c>
      <c r="I915" t="str">
        <f t="shared" si="58"/>
        <v>0.31-0.60</v>
      </c>
      <c r="J915">
        <v>0.42</v>
      </c>
      <c r="K915">
        <v>4.3</v>
      </c>
      <c r="L915">
        <f t="shared" si="59"/>
        <v>97000</v>
      </c>
      <c r="M915" s="15">
        <v>485</v>
      </c>
      <c r="N915" t="s">
        <v>7632</v>
      </c>
      <c r="O915" t="s">
        <v>7634</v>
      </c>
      <c r="P915" t="s">
        <v>7636</v>
      </c>
    </row>
    <row r="916" spans="1:16">
      <c r="A916" t="s">
        <v>7639</v>
      </c>
      <c r="B916" t="s">
        <v>7640</v>
      </c>
      <c r="C916" t="s">
        <v>5904</v>
      </c>
      <c r="D916" t="s">
        <v>13172</v>
      </c>
      <c r="E916">
        <v>4499</v>
      </c>
      <c r="F916" s="12" t="str">
        <f t="shared" si="56"/>
        <v>no</v>
      </c>
      <c r="G916">
        <v>5999</v>
      </c>
      <c r="H916" t="str">
        <f t="shared" si="57"/>
        <v>5001-10001</v>
      </c>
      <c r="I916" t="str">
        <f t="shared" si="58"/>
        <v>0-0.30</v>
      </c>
      <c r="J916">
        <v>0.25</v>
      </c>
      <c r="K916">
        <v>4.3</v>
      </c>
      <c r="L916">
        <f t="shared" si="59"/>
        <v>268131304</v>
      </c>
      <c r="M916" s="15">
        <v>44696</v>
      </c>
      <c r="N916" t="s">
        <v>7642</v>
      </c>
      <c r="O916" t="s">
        <v>7644</v>
      </c>
      <c r="P916" t="s">
        <v>7646</v>
      </c>
    </row>
    <row r="917" spans="1:16">
      <c r="A917" t="s">
        <v>7649</v>
      </c>
      <c r="B917" t="s">
        <v>7650</v>
      </c>
      <c r="C917" t="s">
        <v>6103</v>
      </c>
      <c r="D917" t="s">
        <v>13176</v>
      </c>
      <c r="E917">
        <v>330</v>
      </c>
      <c r="F917" s="12" t="str">
        <f t="shared" si="56"/>
        <v>no</v>
      </c>
      <c r="G917">
        <v>499</v>
      </c>
      <c r="H917" t="str">
        <f t="shared" si="57"/>
        <v>0-500</v>
      </c>
      <c r="I917" t="str">
        <f t="shared" si="58"/>
        <v>0.31-0.60</v>
      </c>
      <c r="J917">
        <v>0.34</v>
      </c>
      <c r="K917">
        <v>3.7</v>
      </c>
      <c r="L917">
        <f t="shared" si="59"/>
        <v>4274434</v>
      </c>
      <c r="M917" s="15">
        <v>8566</v>
      </c>
      <c r="N917" t="s">
        <v>7652</v>
      </c>
      <c r="O917" t="s">
        <v>7654</v>
      </c>
      <c r="P917" t="s">
        <v>7656</v>
      </c>
    </row>
    <row r="918" spans="1:16">
      <c r="A918" t="s">
        <v>7659</v>
      </c>
      <c r="B918" t="s">
        <v>7660</v>
      </c>
      <c r="C918" t="s">
        <v>5454</v>
      </c>
      <c r="D918" t="s">
        <v>13161</v>
      </c>
      <c r="E918">
        <v>649</v>
      </c>
      <c r="F918" s="12" t="str">
        <f t="shared" si="56"/>
        <v>yes</v>
      </c>
      <c r="G918">
        <v>2499</v>
      </c>
      <c r="H918" t="str">
        <f t="shared" si="57"/>
        <v>1001-5000</v>
      </c>
      <c r="I918" t="str">
        <f t="shared" si="58"/>
        <v>0.90+</v>
      </c>
      <c r="J918">
        <v>0.74</v>
      </c>
      <c r="K918">
        <v>3.9</v>
      </c>
      <c r="L918">
        <f t="shared" si="59"/>
        <v>32609451</v>
      </c>
      <c r="M918" s="15">
        <v>13049</v>
      </c>
      <c r="N918" t="s">
        <v>7662</v>
      </c>
      <c r="O918" t="s">
        <v>7664</v>
      </c>
      <c r="P918" t="s">
        <v>13059</v>
      </c>
    </row>
    <row r="919" spans="1:16">
      <c r="A919" t="s">
        <v>7668</v>
      </c>
      <c r="B919" t="s">
        <v>7669</v>
      </c>
      <c r="C919" t="s">
        <v>5996</v>
      </c>
      <c r="D919" t="s">
        <v>13173</v>
      </c>
      <c r="E919">
        <v>1234</v>
      </c>
      <c r="F919" s="12" t="str">
        <f t="shared" si="56"/>
        <v>no</v>
      </c>
      <c r="G919">
        <v>1599</v>
      </c>
      <c r="H919" t="str">
        <f t="shared" si="57"/>
        <v>1001-5000</v>
      </c>
      <c r="I919" t="str">
        <f t="shared" si="58"/>
        <v>0-0.30</v>
      </c>
      <c r="J919">
        <v>0.23</v>
      </c>
      <c r="K919">
        <v>4.5</v>
      </c>
      <c r="L919">
        <f t="shared" si="59"/>
        <v>26671320</v>
      </c>
      <c r="M919" s="15">
        <v>16680</v>
      </c>
      <c r="N919" t="s">
        <v>7671</v>
      </c>
      <c r="O919" t="s">
        <v>7673</v>
      </c>
      <c r="P919" t="s">
        <v>7675</v>
      </c>
    </row>
    <row r="920" spans="1:16">
      <c r="A920" t="s">
        <v>4423</v>
      </c>
      <c r="B920" t="s">
        <v>4424</v>
      </c>
      <c r="C920" t="s">
        <v>4425</v>
      </c>
      <c r="D920" t="s">
        <v>13132</v>
      </c>
      <c r="E920">
        <v>1399</v>
      </c>
      <c r="F920" s="12" t="str">
        <f t="shared" si="56"/>
        <v>yes</v>
      </c>
      <c r="G920">
        <v>2990</v>
      </c>
      <c r="H920" t="str">
        <f t="shared" si="57"/>
        <v>1001-5000</v>
      </c>
      <c r="I920" t="str">
        <f t="shared" si="58"/>
        <v>0.31-0.60</v>
      </c>
      <c r="J920">
        <v>0.53</v>
      </c>
      <c r="K920">
        <v>4.0999999999999996</v>
      </c>
      <c r="L920">
        <f t="shared" si="59"/>
        <v>290550260</v>
      </c>
      <c r="M920" s="15">
        <v>97174</v>
      </c>
      <c r="N920" t="s">
        <v>4427</v>
      </c>
      <c r="O920" t="s">
        <v>4429</v>
      </c>
      <c r="P920" t="s">
        <v>4431</v>
      </c>
    </row>
    <row r="921" spans="1:16">
      <c r="A921" t="s">
        <v>7680</v>
      </c>
      <c r="B921" t="s">
        <v>7681</v>
      </c>
      <c r="C921" t="s">
        <v>7089</v>
      </c>
      <c r="D921" t="s">
        <v>13203</v>
      </c>
      <c r="E921">
        <v>272</v>
      </c>
      <c r="F921" s="12" t="str">
        <f t="shared" si="56"/>
        <v>no</v>
      </c>
      <c r="G921">
        <v>320</v>
      </c>
      <c r="H921" t="str">
        <f t="shared" si="57"/>
        <v>0-500</v>
      </c>
      <c r="I921" t="str">
        <f t="shared" si="58"/>
        <v>0-0.30</v>
      </c>
      <c r="J921">
        <v>0.15</v>
      </c>
      <c r="K921">
        <v>4</v>
      </c>
      <c r="L921">
        <f t="shared" si="59"/>
        <v>1179520</v>
      </c>
      <c r="M921" s="15">
        <v>3686</v>
      </c>
      <c r="N921" t="s">
        <v>7683</v>
      </c>
      <c r="O921" t="s">
        <v>7685</v>
      </c>
      <c r="P921" t="s">
        <v>7687</v>
      </c>
    </row>
    <row r="922" spans="1:16">
      <c r="A922" t="s">
        <v>7690</v>
      </c>
      <c r="B922" t="s">
        <v>7691</v>
      </c>
      <c r="C922" t="s">
        <v>7692</v>
      </c>
      <c r="D922" t="s">
        <v>13212</v>
      </c>
      <c r="E922">
        <v>99</v>
      </c>
      <c r="F922" s="12" t="str">
        <f t="shared" si="56"/>
        <v>yes</v>
      </c>
      <c r="G922">
        <v>999</v>
      </c>
      <c r="H922" t="str">
        <f t="shared" si="57"/>
        <v>501-1000</v>
      </c>
      <c r="I922" t="str">
        <f t="shared" si="58"/>
        <v>0.90+</v>
      </c>
      <c r="J922">
        <v>0.9</v>
      </c>
      <c r="K922">
        <v>3.8</v>
      </c>
      <c r="L922">
        <f t="shared" si="59"/>
        <v>593406</v>
      </c>
      <c r="M922" s="15">
        <v>594</v>
      </c>
      <c r="N922" t="s">
        <v>7694</v>
      </c>
      <c r="O922" t="s">
        <v>7696</v>
      </c>
      <c r="P922" t="s">
        <v>7698</v>
      </c>
    </row>
    <row r="923" spans="1:16">
      <c r="A923" t="s">
        <v>7701</v>
      </c>
      <c r="B923" t="s">
        <v>7702</v>
      </c>
      <c r="C923" t="s">
        <v>7703</v>
      </c>
      <c r="D923" t="s">
        <v>13213</v>
      </c>
      <c r="E923">
        <v>3498</v>
      </c>
      <c r="F923" s="12" t="str">
        <f t="shared" si="56"/>
        <v>no</v>
      </c>
      <c r="G923">
        <v>3875</v>
      </c>
      <c r="H923" t="str">
        <f t="shared" si="57"/>
        <v>1001-5000</v>
      </c>
      <c r="I923" t="str">
        <f t="shared" si="58"/>
        <v>0-0.30</v>
      </c>
      <c r="J923">
        <v>0.1</v>
      </c>
      <c r="K923">
        <v>3.4</v>
      </c>
      <c r="L923">
        <f t="shared" si="59"/>
        <v>47216875</v>
      </c>
      <c r="M923" s="15">
        <v>12185</v>
      </c>
      <c r="N923" t="s">
        <v>7705</v>
      </c>
      <c r="O923" t="s">
        <v>7707</v>
      </c>
      <c r="P923" t="s">
        <v>7709</v>
      </c>
    </row>
    <row r="924" spans="1:16">
      <c r="A924" t="s">
        <v>7712</v>
      </c>
      <c r="B924" t="s">
        <v>7713</v>
      </c>
      <c r="C924" t="s">
        <v>5818</v>
      </c>
      <c r="D924" t="s">
        <v>5818</v>
      </c>
      <c r="E924">
        <v>10099</v>
      </c>
      <c r="F924" s="12" t="str">
        <f t="shared" si="56"/>
        <v>no</v>
      </c>
      <c r="G924">
        <v>19110</v>
      </c>
      <c r="H924" t="str">
        <f t="shared" si="57"/>
        <v>10000+</v>
      </c>
      <c r="I924" t="str">
        <f t="shared" si="58"/>
        <v>0.31-0.60</v>
      </c>
      <c r="J924">
        <v>0.47</v>
      </c>
      <c r="K924">
        <v>4.3</v>
      </c>
      <c r="L924">
        <f t="shared" si="59"/>
        <v>50125530</v>
      </c>
      <c r="M924" s="15">
        <v>2623</v>
      </c>
      <c r="N924" t="s">
        <v>7715</v>
      </c>
      <c r="O924" t="s">
        <v>7717</v>
      </c>
      <c r="P924" t="s">
        <v>7719</v>
      </c>
    </row>
    <row r="925" spans="1:16">
      <c r="A925" t="s">
        <v>7722</v>
      </c>
      <c r="B925" t="s">
        <v>7723</v>
      </c>
      <c r="C925" t="s">
        <v>6200</v>
      </c>
      <c r="D925" t="s">
        <v>13179</v>
      </c>
      <c r="E925">
        <v>449</v>
      </c>
      <c r="F925" s="12" t="str">
        <f t="shared" si="56"/>
        <v>yes</v>
      </c>
      <c r="G925">
        <v>999</v>
      </c>
      <c r="H925" t="str">
        <f t="shared" si="57"/>
        <v>501-1000</v>
      </c>
      <c r="I925" t="str">
        <f t="shared" si="58"/>
        <v>0.31-0.60</v>
      </c>
      <c r="J925">
        <v>0.55000000000000004</v>
      </c>
      <c r="K925">
        <v>4.3</v>
      </c>
      <c r="L925">
        <f t="shared" si="59"/>
        <v>9691299</v>
      </c>
      <c r="M925" s="15">
        <v>9701</v>
      </c>
      <c r="N925" t="s">
        <v>7725</v>
      </c>
      <c r="O925" t="s">
        <v>7727</v>
      </c>
      <c r="P925" t="s">
        <v>7729</v>
      </c>
    </row>
    <row r="926" spans="1:16">
      <c r="A926" t="s">
        <v>7732</v>
      </c>
      <c r="B926" t="s">
        <v>7733</v>
      </c>
      <c r="C926" t="s">
        <v>7734</v>
      </c>
      <c r="D926" t="s">
        <v>13214</v>
      </c>
      <c r="E926">
        <v>150</v>
      </c>
      <c r="F926" s="12" t="str">
        <f t="shared" si="56"/>
        <v>no</v>
      </c>
      <c r="G926">
        <v>150</v>
      </c>
      <c r="H926" t="str">
        <f t="shared" si="57"/>
        <v>0-500</v>
      </c>
      <c r="I926" t="str">
        <f t="shared" si="58"/>
        <v>0-0.30</v>
      </c>
      <c r="J926">
        <v>0</v>
      </c>
      <c r="K926">
        <v>4.3</v>
      </c>
      <c r="L926">
        <f t="shared" si="59"/>
        <v>2380050</v>
      </c>
      <c r="M926" s="15">
        <v>15867</v>
      </c>
      <c r="N926" t="s">
        <v>7736</v>
      </c>
      <c r="O926" t="s">
        <v>7738</v>
      </c>
      <c r="P926" t="s">
        <v>7740</v>
      </c>
    </row>
    <row r="927" spans="1:16">
      <c r="A927" t="s">
        <v>546</v>
      </c>
      <c r="B927" t="s">
        <v>547</v>
      </c>
      <c r="C927" t="s">
        <v>18</v>
      </c>
      <c r="D927" t="s">
        <v>13093</v>
      </c>
      <c r="E927">
        <v>348</v>
      </c>
      <c r="F927" s="12" t="str">
        <f t="shared" si="56"/>
        <v>yes</v>
      </c>
      <c r="G927">
        <v>1499</v>
      </c>
      <c r="H927" t="str">
        <f t="shared" si="57"/>
        <v>1001-5000</v>
      </c>
      <c r="I927" t="str">
        <f t="shared" si="58"/>
        <v>0.90+</v>
      </c>
      <c r="J927">
        <v>0.77</v>
      </c>
      <c r="K927">
        <v>4.2</v>
      </c>
      <c r="L927">
        <f t="shared" si="59"/>
        <v>983344</v>
      </c>
      <c r="M927" s="15">
        <v>656</v>
      </c>
      <c r="N927" t="s">
        <v>549</v>
      </c>
      <c r="O927" t="s">
        <v>551</v>
      </c>
      <c r="P927" t="s">
        <v>553</v>
      </c>
    </row>
    <row r="928" spans="1:16">
      <c r="A928" t="s">
        <v>7744</v>
      </c>
      <c r="B928" t="s">
        <v>7745</v>
      </c>
      <c r="C928" t="s">
        <v>5443</v>
      </c>
      <c r="D928" t="s">
        <v>13160</v>
      </c>
      <c r="E928">
        <v>1199</v>
      </c>
      <c r="F928" s="12" t="str">
        <f t="shared" si="56"/>
        <v>yes</v>
      </c>
      <c r="G928">
        <v>2999</v>
      </c>
      <c r="H928" t="str">
        <f t="shared" si="57"/>
        <v>1001-5000</v>
      </c>
      <c r="I928" t="str">
        <f t="shared" si="58"/>
        <v>0.31-0.60</v>
      </c>
      <c r="J928">
        <v>0.6</v>
      </c>
      <c r="K928">
        <v>4.0999999999999996</v>
      </c>
      <c r="L928">
        <f t="shared" si="59"/>
        <v>32164275</v>
      </c>
      <c r="M928" s="15">
        <v>10725</v>
      </c>
      <c r="N928" t="s">
        <v>7747</v>
      </c>
      <c r="O928" t="s">
        <v>7749</v>
      </c>
      <c r="P928" t="s">
        <v>13060</v>
      </c>
    </row>
    <row r="929" spans="1:16">
      <c r="A929" t="s">
        <v>7753</v>
      </c>
      <c r="B929" t="s">
        <v>7754</v>
      </c>
      <c r="C929" t="s">
        <v>5369</v>
      </c>
      <c r="D929" t="s">
        <v>13158</v>
      </c>
      <c r="E929">
        <v>397</v>
      </c>
      <c r="F929" s="12" t="str">
        <f t="shared" si="56"/>
        <v>yes</v>
      </c>
      <c r="G929">
        <v>899</v>
      </c>
      <c r="H929" t="str">
        <f t="shared" si="57"/>
        <v>501-1000</v>
      </c>
      <c r="I929" t="str">
        <f t="shared" si="58"/>
        <v>0.31-0.60</v>
      </c>
      <c r="J929">
        <v>0.56000000000000005</v>
      </c>
      <c r="K929">
        <v>4</v>
      </c>
      <c r="L929">
        <f t="shared" si="59"/>
        <v>2719475</v>
      </c>
      <c r="M929" s="15">
        <v>3025</v>
      </c>
      <c r="N929" t="s">
        <v>7756</v>
      </c>
      <c r="O929" t="s">
        <v>7758</v>
      </c>
      <c r="P929" t="s">
        <v>7759</v>
      </c>
    </row>
    <row r="930" spans="1:16">
      <c r="A930" t="s">
        <v>556</v>
      </c>
      <c r="B930" t="s">
        <v>557</v>
      </c>
      <c r="C930" t="s">
        <v>18</v>
      </c>
      <c r="D930" t="s">
        <v>13093</v>
      </c>
      <c r="E930">
        <v>154</v>
      </c>
      <c r="F930" s="12" t="str">
        <f t="shared" si="56"/>
        <v>yes</v>
      </c>
      <c r="G930">
        <v>349</v>
      </c>
      <c r="H930" t="str">
        <f t="shared" si="57"/>
        <v>0-500</v>
      </c>
      <c r="I930" t="str">
        <f t="shared" si="58"/>
        <v>0.31-0.60</v>
      </c>
      <c r="J930">
        <v>0.56000000000000005</v>
      </c>
      <c r="K930">
        <v>4.3</v>
      </c>
      <c r="L930">
        <f t="shared" si="59"/>
        <v>2465336</v>
      </c>
      <c r="M930" s="15">
        <v>7064</v>
      </c>
      <c r="N930" t="s">
        <v>559</v>
      </c>
      <c r="O930" t="s">
        <v>561</v>
      </c>
      <c r="P930" t="s">
        <v>563</v>
      </c>
    </row>
    <row r="931" spans="1:16">
      <c r="A931" t="s">
        <v>7764</v>
      </c>
      <c r="B931" t="s">
        <v>7765</v>
      </c>
      <c r="C931" t="s">
        <v>6007</v>
      </c>
      <c r="D931" t="s">
        <v>13174</v>
      </c>
      <c r="E931">
        <v>699</v>
      </c>
      <c r="F931" s="12" t="str">
        <f t="shared" si="56"/>
        <v>yes</v>
      </c>
      <c r="G931">
        <v>1490</v>
      </c>
      <c r="H931" t="str">
        <f t="shared" si="57"/>
        <v>1001-5000</v>
      </c>
      <c r="I931" t="str">
        <f t="shared" si="58"/>
        <v>0.31-0.60</v>
      </c>
      <c r="J931">
        <v>0.53</v>
      </c>
      <c r="K931">
        <v>4</v>
      </c>
      <c r="L931">
        <f t="shared" si="59"/>
        <v>8546640</v>
      </c>
      <c r="M931" s="15">
        <v>5736</v>
      </c>
      <c r="N931" t="s">
        <v>7767</v>
      </c>
      <c r="O931" t="s">
        <v>7769</v>
      </c>
      <c r="P931" t="s">
        <v>7771</v>
      </c>
    </row>
    <row r="932" spans="1:16">
      <c r="A932" t="s">
        <v>7774</v>
      </c>
      <c r="B932" t="s">
        <v>7775</v>
      </c>
      <c r="C932" t="s">
        <v>3066</v>
      </c>
      <c r="D932" t="s">
        <v>13117</v>
      </c>
      <c r="E932">
        <v>1679</v>
      </c>
      <c r="F932" s="12" t="str">
        <f t="shared" si="56"/>
        <v>no</v>
      </c>
      <c r="G932">
        <v>1999</v>
      </c>
      <c r="H932" t="str">
        <f t="shared" si="57"/>
        <v>1001-5000</v>
      </c>
      <c r="I932" t="str">
        <f t="shared" si="58"/>
        <v>0-0.30</v>
      </c>
      <c r="J932">
        <v>0.16</v>
      </c>
      <c r="K932">
        <v>4.0999999999999996</v>
      </c>
      <c r="L932">
        <f t="shared" si="59"/>
        <v>145053437</v>
      </c>
      <c r="M932" s="15">
        <v>72563</v>
      </c>
      <c r="N932" t="s">
        <v>7777</v>
      </c>
      <c r="O932" t="s">
        <v>7779</v>
      </c>
      <c r="P932" t="s">
        <v>7781</v>
      </c>
    </row>
    <row r="933" spans="1:16">
      <c r="A933" t="s">
        <v>7784</v>
      </c>
      <c r="B933" t="s">
        <v>7785</v>
      </c>
      <c r="C933" t="s">
        <v>4856</v>
      </c>
      <c r="D933" t="s">
        <v>13138</v>
      </c>
      <c r="E933">
        <v>354</v>
      </c>
      <c r="F933" s="12" t="str">
        <f t="shared" si="56"/>
        <v>yes</v>
      </c>
      <c r="G933">
        <v>1500</v>
      </c>
      <c r="H933" t="str">
        <f t="shared" si="57"/>
        <v>1001-5000</v>
      </c>
      <c r="I933" t="str">
        <f t="shared" si="58"/>
        <v>0.90+</v>
      </c>
      <c r="J933">
        <v>0.76</v>
      </c>
      <c r="K933">
        <v>4</v>
      </c>
      <c r="L933">
        <f t="shared" si="59"/>
        <v>1539000</v>
      </c>
      <c r="M933" s="15">
        <v>1026</v>
      </c>
      <c r="N933" t="s">
        <v>7787</v>
      </c>
      <c r="O933" t="s">
        <v>7789</v>
      </c>
      <c r="P933" t="s">
        <v>7791</v>
      </c>
    </row>
    <row r="934" spans="1:16">
      <c r="A934" t="s">
        <v>7794</v>
      </c>
      <c r="B934" t="s">
        <v>7795</v>
      </c>
      <c r="C934" t="s">
        <v>7796</v>
      </c>
      <c r="D934" t="s">
        <v>13215</v>
      </c>
      <c r="E934">
        <v>1199</v>
      </c>
      <c r="F934" s="12" t="str">
        <f t="shared" si="56"/>
        <v>yes</v>
      </c>
      <c r="G934">
        <v>5499</v>
      </c>
      <c r="H934" t="str">
        <f t="shared" si="57"/>
        <v>5001-10001</v>
      </c>
      <c r="I934" t="str">
        <f t="shared" si="58"/>
        <v>0.90+</v>
      </c>
      <c r="J934">
        <v>0.78</v>
      </c>
      <c r="K934">
        <v>3.8</v>
      </c>
      <c r="L934">
        <f t="shared" si="59"/>
        <v>11234457</v>
      </c>
      <c r="M934" s="15">
        <v>2043</v>
      </c>
      <c r="N934" t="s">
        <v>7798</v>
      </c>
      <c r="O934" t="s">
        <v>7800</v>
      </c>
      <c r="P934" t="s">
        <v>7802</v>
      </c>
    </row>
    <row r="935" spans="1:16">
      <c r="A935" t="s">
        <v>7805</v>
      </c>
      <c r="B935" t="s">
        <v>7806</v>
      </c>
      <c r="C935" t="s">
        <v>5996</v>
      </c>
      <c r="D935" t="s">
        <v>13173</v>
      </c>
      <c r="E935">
        <v>379</v>
      </c>
      <c r="F935" s="12" t="str">
        <f t="shared" si="56"/>
        <v>yes</v>
      </c>
      <c r="G935">
        <v>1499</v>
      </c>
      <c r="H935" t="str">
        <f t="shared" si="57"/>
        <v>1001-5000</v>
      </c>
      <c r="I935" t="str">
        <f t="shared" si="58"/>
        <v>0.90+</v>
      </c>
      <c r="J935">
        <v>0.75</v>
      </c>
      <c r="K935">
        <v>4.2</v>
      </c>
      <c r="L935">
        <f t="shared" si="59"/>
        <v>6219351</v>
      </c>
      <c r="M935" s="15">
        <v>4149</v>
      </c>
      <c r="N935" t="s">
        <v>7808</v>
      </c>
      <c r="O935" t="s">
        <v>7810</v>
      </c>
      <c r="P935" t="s">
        <v>7812</v>
      </c>
    </row>
    <row r="936" spans="1:16">
      <c r="A936" t="s">
        <v>7815</v>
      </c>
      <c r="B936" t="s">
        <v>7816</v>
      </c>
      <c r="C936" t="s">
        <v>5122</v>
      </c>
      <c r="D936" t="s">
        <v>13147</v>
      </c>
      <c r="E936">
        <v>499</v>
      </c>
      <c r="F936" s="12" t="str">
        <f t="shared" si="56"/>
        <v>no</v>
      </c>
      <c r="G936">
        <v>775</v>
      </c>
      <c r="H936" t="str">
        <f t="shared" si="57"/>
        <v>501-1000</v>
      </c>
      <c r="I936" t="str">
        <f t="shared" si="58"/>
        <v>0.31-0.60</v>
      </c>
      <c r="J936">
        <v>0.36</v>
      </c>
      <c r="K936">
        <v>4.3</v>
      </c>
      <c r="L936">
        <f t="shared" si="59"/>
        <v>57350</v>
      </c>
      <c r="M936" s="15">
        <v>74</v>
      </c>
      <c r="N936" t="s">
        <v>7818</v>
      </c>
      <c r="O936" t="s">
        <v>7820</v>
      </c>
      <c r="P936" t="s">
        <v>7822</v>
      </c>
    </row>
    <row r="937" spans="1:16">
      <c r="A937" t="s">
        <v>7825</v>
      </c>
      <c r="B937" t="s">
        <v>7826</v>
      </c>
      <c r="C937" t="s">
        <v>7827</v>
      </c>
      <c r="D937" t="s">
        <v>13216</v>
      </c>
      <c r="E937">
        <v>10389</v>
      </c>
      <c r="F937" s="12" t="str">
        <f t="shared" si="56"/>
        <v>yes</v>
      </c>
      <c r="G937">
        <v>32000</v>
      </c>
      <c r="H937" t="str">
        <f t="shared" si="57"/>
        <v>10000+</v>
      </c>
      <c r="I937" t="str">
        <f t="shared" si="58"/>
        <v>0.90+</v>
      </c>
      <c r="J937">
        <v>0.68</v>
      </c>
      <c r="K937">
        <v>4.4000000000000004</v>
      </c>
      <c r="L937">
        <f t="shared" si="59"/>
        <v>1324736000</v>
      </c>
      <c r="M937" s="15">
        <v>41398</v>
      </c>
      <c r="N937" t="s">
        <v>7829</v>
      </c>
      <c r="O937" t="s">
        <v>7831</v>
      </c>
      <c r="P937" t="s">
        <v>7833</v>
      </c>
    </row>
    <row r="938" spans="1:16">
      <c r="A938" t="s">
        <v>7836</v>
      </c>
      <c r="B938" t="s">
        <v>7837</v>
      </c>
      <c r="C938" t="s">
        <v>7026</v>
      </c>
      <c r="D938" t="s">
        <v>13200</v>
      </c>
      <c r="E938">
        <v>649</v>
      </c>
      <c r="F938" s="12" t="str">
        <f t="shared" si="56"/>
        <v>no</v>
      </c>
      <c r="G938">
        <v>1300</v>
      </c>
      <c r="H938" t="str">
        <f t="shared" si="57"/>
        <v>1001-5000</v>
      </c>
      <c r="I938" t="str">
        <f t="shared" si="58"/>
        <v>0.31-0.60</v>
      </c>
      <c r="J938">
        <v>0.5</v>
      </c>
      <c r="K938">
        <v>4.0999999999999996</v>
      </c>
      <c r="L938">
        <f t="shared" si="59"/>
        <v>6753500</v>
      </c>
      <c r="M938" s="15">
        <v>5195</v>
      </c>
      <c r="N938" t="s">
        <v>7839</v>
      </c>
      <c r="O938" t="s">
        <v>7841</v>
      </c>
      <c r="P938" t="s">
        <v>7843</v>
      </c>
    </row>
    <row r="939" spans="1:16">
      <c r="A939" t="s">
        <v>7846</v>
      </c>
      <c r="B939" t="s">
        <v>7847</v>
      </c>
      <c r="C939" t="s">
        <v>7848</v>
      </c>
      <c r="D939" t="s">
        <v>13217</v>
      </c>
      <c r="E939">
        <v>1199</v>
      </c>
      <c r="F939" s="12" t="str">
        <f t="shared" si="56"/>
        <v>no</v>
      </c>
      <c r="G939">
        <v>1999</v>
      </c>
      <c r="H939" t="str">
        <f t="shared" si="57"/>
        <v>1001-5000</v>
      </c>
      <c r="I939" t="str">
        <f t="shared" si="58"/>
        <v>0.31-0.60</v>
      </c>
      <c r="J939">
        <v>0.4</v>
      </c>
      <c r="K939">
        <v>4.5</v>
      </c>
      <c r="L939">
        <f t="shared" si="59"/>
        <v>44817580</v>
      </c>
      <c r="M939" s="15">
        <v>22420</v>
      </c>
      <c r="N939" t="s">
        <v>900</v>
      </c>
      <c r="O939" t="s">
        <v>902</v>
      </c>
      <c r="P939" t="s">
        <v>904</v>
      </c>
    </row>
    <row r="940" spans="1:16">
      <c r="A940" t="s">
        <v>586</v>
      </c>
      <c r="B940" t="s">
        <v>587</v>
      </c>
      <c r="C940" t="s">
        <v>18</v>
      </c>
      <c r="D940" t="s">
        <v>13093</v>
      </c>
      <c r="E940">
        <v>139</v>
      </c>
      <c r="F940" s="12" t="str">
        <f t="shared" si="56"/>
        <v>yes</v>
      </c>
      <c r="G940">
        <v>999</v>
      </c>
      <c r="H940" t="str">
        <f t="shared" si="57"/>
        <v>501-1000</v>
      </c>
      <c r="I940" t="str">
        <f t="shared" si="58"/>
        <v>0.90+</v>
      </c>
      <c r="J940">
        <v>0.86</v>
      </c>
      <c r="K940">
        <v>4</v>
      </c>
      <c r="L940">
        <f t="shared" si="59"/>
        <v>1311687</v>
      </c>
      <c r="M940" s="15">
        <v>1313</v>
      </c>
      <c r="N940" t="s">
        <v>589</v>
      </c>
      <c r="O940" t="s">
        <v>591</v>
      </c>
      <c r="P940" t="s">
        <v>593</v>
      </c>
    </row>
    <row r="941" spans="1:16">
      <c r="A941" t="s">
        <v>7853</v>
      </c>
      <c r="B941" t="s">
        <v>7854</v>
      </c>
      <c r="C941" t="s">
        <v>3066</v>
      </c>
      <c r="D941" t="s">
        <v>13117</v>
      </c>
      <c r="E941">
        <v>889</v>
      </c>
      <c r="F941" s="12" t="str">
        <f t="shared" si="56"/>
        <v>yes</v>
      </c>
      <c r="G941">
        <v>1999</v>
      </c>
      <c r="H941" t="str">
        <f t="shared" si="57"/>
        <v>1001-5000</v>
      </c>
      <c r="I941" t="str">
        <f t="shared" si="58"/>
        <v>0.31-0.60</v>
      </c>
      <c r="J941">
        <v>0.56000000000000005</v>
      </c>
      <c r="K941">
        <v>4.2</v>
      </c>
      <c r="L941">
        <f t="shared" si="59"/>
        <v>4565716</v>
      </c>
      <c r="M941" s="15">
        <v>2284</v>
      </c>
      <c r="N941" t="s">
        <v>7856</v>
      </c>
      <c r="O941" t="s">
        <v>7858</v>
      </c>
      <c r="P941" t="s">
        <v>7860</v>
      </c>
    </row>
    <row r="942" spans="1:16">
      <c r="A942" t="s">
        <v>7863</v>
      </c>
      <c r="B942" t="s">
        <v>7864</v>
      </c>
      <c r="C942" t="s">
        <v>5102</v>
      </c>
      <c r="D942" t="s">
        <v>13146</v>
      </c>
      <c r="E942">
        <v>1409</v>
      </c>
      <c r="F942" s="12" t="str">
        <f t="shared" si="56"/>
        <v>no</v>
      </c>
      <c r="G942">
        <v>2199</v>
      </c>
      <c r="H942" t="str">
        <f t="shared" si="57"/>
        <v>1001-5000</v>
      </c>
      <c r="I942" t="str">
        <f t="shared" si="58"/>
        <v>0.31-0.60</v>
      </c>
      <c r="J942">
        <v>0.36</v>
      </c>
      <c r="K942">
        <v>3.9</v>
      </c>
      <c r="L942">
        <f t="shared" si="59"/>
        <v>938973</v>
      </c>
      <c r="M942" s="15">
        <v>427</v>
      </c>
      <c r="N942" t="s">
        <v>7866</v>
      </c>
      <c r="O942" t="s">
        <v>7868</v>
      </c>
      <c r="P942" t="s">
        <v>7870</v>
      </c>
    </row>
    <row r="943" spans="1:16">
      <c r="A943" t="s">
        <v>7873</v>
      </c>
      <c r="B943" t="s">
        <v>7874</v>
      </c>
      <c r="C943" t="s">
        <v>7875</v>
      </c>
      <c r="D943" t="s">
        <v>13218</v>
      </c>
      <c r="E943">
        <v>549</v>
      </c>
      <c r="F943" s="12" t="str">
        <f t="shared" si="56"/>
        <v>yes</v>
      </c>
      <c r="G943">
        <v>1999</v>
      </c>
      <c r="H943" t="str">
        <f t="shared" si="57"/>
        <v>1001-5000</v>
      </c>
      <c r="I943" t="str">
        <f t="shared" si="58"/>
        <v>0.90+</v>
      </c>
      <c r="J943">
        <v>0.73</v>
      </c>
      <c r="K943">
        <v>4.3</v>
      </c>
      <c r="L943">
        <f t="shared" si="59"/>
        <v>2732633</v>
      </c>
      <c r="M943" s="15">
        <v>1367</v>
      </c>
      <c r="N943" t="s">
        <v>7877</v>
      </c>
      <c r="O943" t="s">
        <v>7879</v>
      </c>
      <c r="P943" t="s">
        <v>7881</v>
      </c>
    </row>
    <row r="944" spans="1:16">
      <c r="A944" t="s">
        <v>7884</v>
      </c>
      <c r="B944" t="s">
        <v>7885</v>
      </c>
      <c r="C944" t="s">
        <v>7796</v>
      </c>
      <c r="D944" t="s">
        <v>13215</v>
      </c>
      <c r="E944">
        <v>749</v>
      </c>
      <c r="F944" s="12" t="str">
        <f t="shared" si="56"/>
        <v>yes</v>
      </c>
      <c r="G944">
        <v>1799</v>
      </c>
      <c r="H944" t="str">
        <f t="shared" si="57"/>
        <v>1001-5000</v>
      </c>
      <c r="I944" t="str">
        <f t="shared" si="58"/>
        <v>0.31-0.60</v>
      </c>
      <c r="J944">
        <v>0.57999999999999996</v>
      </c>
      <c r="K944">
        <v>4</v>
      </c>
      <c r="L944">
        <f t="shared" si="59"/>
        <v>23745001</v>
      </c>
      <c r="M944" s="15">
        <v>13199</v>
      </c>
      <c r="N944" t="s">
        <v>7887</v>
      </c>
      <c r="O944" t="s">
        <v>7889</v>
      </c>
      <c r="P944" t="s">
        <v>13062</v>
      </c>
    </row>
    <row r="945" spans="1:16">
      <c r="A945" t="s">
        <v>596</v>
      </c>
      <c r="B945" t="s">
        <v>597</v>
      </c>
      <c r="C945" t="s">
        <v>18</v>
      </c>
      <c r="D945" t="s">
        <v>13093</v>
      </c>
      <c r="E945">
        <v>329</v>
      </c>
      <c r="F945" s="12" t="str">
        <f t="shared" si="56"/>
        <v>yes</v>
      </c>
      <c r="G945">
        <v>845</v>
      </c>
      <c r="H945" t="str">
        <f t="shared" si="57"/>
        <v>501-1000</v>
      </c>
      <c r="I945" t="str">
        <f t="shared" si="58"/>
        <v>0.90+</v>
      </c>
      <c r="J945">
        <v>0.61</v>
      </c>
      <c r="K945">
        <v>4.2</v>
      </c>
      <c r="L945">
        <f t="shared" si="59"/>
        <v>25135370</v>
      </c>
      <c r="M945" s="15">
        <v>29746</v>
      </c>
      <c r="N945" t="s">
        <v>599</v>
      </c>
      <c r="O945" t="s">
        <v>601</v>
      </c>
      <c r="P945" t="s">
        <v>603</v>
      </c>
    </row>
    <row r="946" spans="1:16">
      <c r="A946" t="s">
        <v>7895</v>
      </c>
      <c r="B946" t="s">
        <v>7896</v>
      </c>
      <c r="C946" t="s">
        <v>18</v>
      </c>
      <c r="D946" t="s">
        <v>13093</v>
      </c>
      <c r="E946">
        <v>379</v>
      </c>
      <c r="F946" s="12" t="str">
        <f t="shared" si="56"/>
        <v>yes</v>
      </c>
      <c r="G946">
        <v>1099</v>
      </c>
      <c r="H946" t="str">
        <f t="shared" si="57"/>
        <v>1001-5000</v>
      </c>
      <c r="I946" t="str">
        <f t="shared" si="58"/>
        <v>0.90+</v>
      </c>
      <c r="J946">
        <v>0.66</v>
      </c>
      <c r="K946">
        <v>4.3</v>
      </c>
      <c r="L946">
        <f t="shared" si="59"/>
        <v>3083794</v>
      </c>
      <c r="M946" s="15">
        <v>2806</v>
      </c>
      <c r="N946" t="s">
        <v>964</v>
      </c>
      <c r="O946" t="s">
        <v>966</v>
      </c>
      <c r="P946" t="s">
        <v>968</v>
      </c>
    </row>
    <row r="947" spans="1:16">
      <c r="A947" t="s">
        <v>7900</v>
      </c>
      <c r="B947" t="s">
        <v>7901</v>
      </c>
      <c r="C947" t="s">
        <v>2948</v>
      </c>
      <c r="D947" t="s">
        <v>13112</v>
      </c>
      <c r="E947">
        <v>5998</v>
      </c>
      <c r="F947" s="12" t="str">
        <f t="shared" si="56"/>
        <v>no</v>
      </c>
      <c r="G947">
        <v>7999</v>
      </c>
      <c r="H947" t="str">
        <f t="shared" si="57"/>
        <v>5001-10001</v>
      </c>
      <c r="I947" t="str">
        <f t="shared" si="58"/>
        <v>0-0.30</v>
      </c>
      <c r="J947">
        <v>0.25</v>
      </c>
      <c r="K947">
        <v>4.2</v>
      </c>
      <c r="L947">
        <f t="shared" si="59"/>
        <v>242809645</v>
      </c>
      <c r="M947" s="15">
        <v>30355</v>
      </c>
      <c r="N947" t="s">
        <v>7903</v>
      </c>
      <c r="O947" t="s">
        <v>7905</v>
      </c>
      <c r="P947" t="s">
        <v>7907</v>
      </c>
    </row>
    <row r="948" spans="1:16">
      <c r="A948" t="s">
        <v>7910</v>
      </c>
      <c r="B948" t="s">
        <v>7911</v>
      </c>
      <c r="C948" t="s">
        <v>6200</v>
      </c>
      <c r="D948" t="s">
        <v>13179</v>
      </c>
      <c r="E948">
        <v>299</v>
      </c>
      <c r="F948" s="12" t="str">
        <f t="shared" si="56"/>
        <v>yes</v>
      </c>
      <c r="G948">
        <v>1499</v>
      </c>
      <c r="H948" t="str">
        <f t="shared" si="57"/>
        <v>1001-5000</v>
      </c>
      <c r="I948" t="str">
        <f t="shared" si="58"/>
        <v>0.90+</v>
      </c>
      <c r="J948">
        <v>0.8</v>
      </c>
      <c r="K948">
        <v>4.2</v>
      </c>
      <c r="L948">
        <f t="shared" si="59"/>
        <v>4299132</v>
      </c>
      <c r="M948" s="15">
        <v>2868</v>
      </c>
      <c r="N948" t="s">
        <v>7913</v>
      </c>
      <c r="O948" t="s">
        <v>7915</v>
      </c>
      <c r="P948" t="s">
        <v>7917</v>
      </c>
    </row>
    <row r="949" spans="1:16">
      <c r="A949" t="s">
        <v>7920</v>
      </c>
      <c r="B949" t="s">
        <v>7921</v>
      </c>
      <c r="C949" t="s">
        <v>5996</v>
      </c>
      <c r="D949" t="s">
        <v>13173</v>
      </c>
      <c r="E949">
        <v>379</v>
      </c>
      <c r="F949" s="12" t="str">
        <f t="shared" si="56"/>
        <v>yes</v>
      </c>
      <c r="G949">
        <v>1499</v>
      </c>
      <c r="H949" t="str">
        <f t="shared" si="57"/>
        <v>1001-5000</v>
      </c>
      <c r="I949" t="str">
        <f t="shared" si="58"/>
        <v>0.90+</v>
      </c>
      <c r="J949">
        <v>0.75</v>
      </c>
      <c r="K949">
        <v>4.0999999999999996</v>
      </c>
      <c r="L949">
        <f t="shared" si="59"/>
        <v>1004330</v>
      </c>
      <c r="M949" s="15">
        <v>670</v>
      </c>
      <c r="N949" t="s">
        <v>7923</v>
      </c>
      <c r="O949" t="s">
        <v>7925</v>
      </c>
      <c r="P949" t="s">
        <v>7927</v>
      </c>
    </row>
    <row r="950" spans="1:16">
      <c r="A950" t="s">
        <v>7930</v>
      </c>
      <c r="B950" t="s">
        <v>7931</v>
      </c>
      <c r="C950" t="s">
        <v>7932</v>
      </c>
      <c r="D950" t="s">
        <v>13219</v>
      </c>
      <c r="E950">
        <v>1399</v>
      </c>
      <c r="F950" s="12" t="str">
        <f t="shared" si="56"/>
        <v>yes</v>
      </c>
      <c r="G950">
        <v>2999</v>
      </c>
      <c r="H950" t="str">
        <f t="shared" si="57"/>
        <v>1001-5000</v>
      </c>
      <c r="I950" t="str">
        <f t="shared" si="58"/>
        <v>0.31-0.60</v>
      </c>
      <c r="J950">
        <v>0.53</v>
      </c>
      <c r="K950">
        <v>4.3</v>
      </c>
      <c r="L950">
        <f t="shared" si="59"/>
        <v>10586470</v>
      </c>
      <c r="M950" s="15">
        <v>3530</v>
      </c>
      <c r="N950" t="s">
        <v>7934</v>
      </c>
      <c r="O950" t="s">
        <v>7936</v>
      </c>
      <c r="P950" t="s">
        <v>7938</v>
      </c>
    </row>
    <row r="951" spans="1:16">
      <c r="A951" t="s">
        <v>7941</v>
      </c>
      <c r="B951" t="s">
        <v>7942</v>
      </c>
      <c r="C951" t="s">
        <v>7943</v>
      </c>
      <c r="D951" t="s">
        <v>13220</v>
      </c>
      <c r="E951">
        <v>699</v>
      </c>
      <c r="F951" s="12" t="str">
        <f t="shared" si="56"/>
        <v>no</v>
      </c>
      <c r="G951">
        <v>1299</v>
      </c>
      <c r="H951" t="str">
        <f t="shared" si="57"/>
        <v>1001-5000</v>
      </c>
      <c r="I951" t="str">
        <f t="shared" si="58"/>
        <v>0.31-0.60</v>
      </c>
      <c r="J951">
        <v>0.46</v>
      </c>
      <c r="K951">
        <v>4.3</v>
      </c>
      <c r="L951">
        <f t="shared" si="59"/>
        <v>8031717</v>
      </c>
      <c r="M951" s="15">
        <v>6183</v>
      </c>
      <c r="N951" t="s">
        <v>7945</v>
      </c>
      <c r="O951" t="s">
        <v>7947</v>
      </c>
      <c r="P951" t="s">
        <v>7949</v>
      </c>
    </row>
    <row r="952" spans="1:16">
      <c r="A952" t="s">
        <v>7952</v>
      </c>
      <c r="B952" t="s">
        <v>7953</v>
      </c>
      <c r="C952" t="s">
        <v>6273</v>
      </c>
      <c r="D952" t="s">
        <v>13182</v>
      </c>
      <c r="E952">
        <v>300</v>
      </c>
      <c r="F952" s="12" t="str">
        <f t="shared" si="56"/>
        <v>no</v>
      </c>
      <c r="G952">
        <v>300</v>
      </c>
      <c r="H952" t="str">
        <f t="shared" si="57"/>
        <v>0-500</v>
      </c>
      <c r="I952" t="str">
        <f t="shared" si="58"/>
        <v>0-0.30</v>
      </c>
      <c r="J952">
        <v>0</v>
      </c>
      <c r="K952">
        <v>4.2</v>
      </c>
      <c r="L952">
        <f t="shared" si="59"/>
        <v>125700</v>
      </c>
      <c r="M952" s="15">
        <v>419</v>
      </c>
      <c r="N952" t="s">
        <v>7955</v>
      </c>
      <c r="O952" t="s">
        <v>7957</v>
      </c>
      <c r="P952" t="s">
        <v>7959</v>
      </c>
    </row>
    <row r="953" spans="1:16">
      <c r="A953" t="s">
        <v>7962</v>
      </c>
      <c r="B953" t="s">
        <v>7963</v>
      </c>
      <c r="C953" t="s">
        <v>5358</v>
      </c>
      <c r="D953" t="s">
        <v>13157</v>
      </c>
      <c r="E953">
        <v>999</v>
      </c>
      <c r="F953" s="12" t="str">
        <f t="shared" si="56"/>
        <v>no</v>
      </c>
      <c r="G953">
        <v>1995</v>
      </c>
      <c r="H953" t="str">
        <f t="shared" si="57"/>
        <v>1001-5000</v>
      </c>
      <c r="I953" t="str">
        <f t="shared" si="58"/>
        <v>0.31-0.60</v>
      </c>
      <c r="J953">
        <v>0.5</v>
      </c>
      <c r="K953">
        <v>4.5</v>
      </c>
      <c r="L953">
        <f t="shared" si="59"/>
        <v>14597415</v>
      </c>
      <c r="M953" s="15">
        <v>7317</v>
      </c>
      <c r="N953" t="s">
        <v>7965</v>
      </c>
      <c r="O953" t="s">
        <v>7967</v>
      </c>
      <c r="P953" t="s">
        <v>7969</v>
      </c>
    </row>
    <row r="954" spans="1:16">
      <c r="A954" t="s">
        <v>7972</v>
      </c>
      <c r="B954" t="s">
        <v>7973</v>
      </c>
      <c r="C954" t="s">
        <v>7974</v>
      </c>
      <c r="D954" t="s">
        <v>13221</v>
      </c>
      <c r="E954">
        <v>535</v>
      </c>
      <c r="F954" s="12" t="str">
        <f t="shared" si="56"/>
        <v>no</v>
      </c>
      <c r="G954">
        <v>535</v>
      </c>
      <c r="H954" t="str">
        <f t="shared" si="57"/>
        <v>501-1000</v>
      </c>
      <c r="I954" t="str">
        <f t="shared" si="58"/>
        <v>0-0.30</v>
      </c>
      <c r="J954">
        <v>0</v>
      </c>
      <c r="K954">
        <v>4.4000000000000004</v>
      </c>
      <c r="L954">
        <f t="shared" si="59"/>
        <v>2367910</v>
      </c>
      <c r="M954" s="15">
        <v>4426</v>
      </c>
      <c r="N954" t="s">
        <v>7976</v>
      </c>
      <c r="O954" t="s">
        <v>7978</v>
      </c>
      <c r="P954" t="s">
        <v>7980</v>
      </c>
    </row>
    <row r="955" spans="1:16">
      <c r="A955" t="s">
        <v>606</v>
      </c>
      <c r="B955" t="s">
        <v>607</v>
      </c>
      <c r="C955" t="s">
        <v>169</v>
      </c>
      <c r="D955" t="s">
        <v>13096</v>
      </c>
      <c r="E955">
        <v>13999</v>
      </c>
      <c r="F955" s="12" t="str">
        <f t="shared" si="56"/>
        <v>no</v>
      </c>
      <c r="G955">
        <v>24999</v>
      </c>
      <c r="H955" t="str">
        <f t="shared" si="57"/>
        <v>10000+</v>
      </c>
      <c r="I955" t="str">
        <f t="shared" si="58"/>
        <v>0.31-0.60</v>
      </c>
      <c r="J955">
        <v>0.44</v>
      </c>
      <c r="K955">
        <v>4.2</v>
      </c>
      <c r="L955">
        <f t="shared" si="59"/>
        <v>1130879763</v>
      </c>
      <c r="M955" s="15">
        <v>45237</v>
      </c>
      <c r="N955" t="s">
        <v>609</v>
      </c>
      <c r="O955" t="s">
        <v>611</v>
      </c>
      <c r="P955" t="s">
        <v>613</v>
      </c>
    </row>
    <row r="956" spans="1:16">
      <c r="A956" t="s">
        <v>7985</v>
      </c>
      <c r="B956" t="s">
        <v>7986</v>
      </c>
      <c r="C956" t="s">
        <v>6200</v>
      </c>
      <c r="D956" t="s">
        <v>13179</v>
      </c>
      <c r="E956">
        <v>269</v>
      </c>
      <c r="F956" s="12" t="str">
        <f t="shared" si="56"/>
        <v>yes</v>
      </c>
      <c r="G956">
        <v>1099</v>
      </c>
      <c r="H956" t="str">
        <f t="shared" si="57"/>
        <v>1001-5000</v>
      </c>
      <c r="I956" t="str">
        <f t="shared" si="58"/>
        <v>0.90+</v>
      </c>
      <c r="J956">
        <v>0.76</v>
      </c>
      <c r="K956">
        <v>4.0999999999999996</v>
      </c>
      <c r="L956">
        <f t="shared" si="59"/>
        <v>1200108</v>
      </c>
      <c r="M956" s="15">
        <v>1092</v>
      </c>
      <c r="N956" t="s">
        <v>7988</v>
      </c>
      <c r="O956" t="s">
        <v>7990</v>
      </c>
      <c r="P956" t="s">
        <v>7992</v>
      </c>
    </row>
    <row r="957" spans="1:16">
      <c r="A957" t="s">
        <v>7995</v>
      </c>
      <c r="B957" t="s">
        <v>7996</v>
      </c>
      <c r="C957" t="s">
        <v>7089</v>
      </c>
      <c r="D957" t="s">
        <v>13203</v>
      </c>
      <c r="E957">
        <v>341</v>
      </c>
      <c r="F957" s="12" t="str">
        <f t="shared" si="56"/>
        <v>no</v>
      </c>
      <c r="G957">
        <v>450</v>
      </c>
      <c r="H957" t="str">
        <f t="shared" si="57"/>
        <v>0-500</v>
      </c>
      <c r="I957" t="str">
        <f t="shared" si="58"/>
        <v>0-0.30</v>
      </c>
      <c r="J957">
        <v>0.24</v>
      </c>
      <c r="K957">
        <v>4.3</v>
      </c>
      <c r="L957">
        <f t="shared" si="59"/>
        <v>1121850</v>
      </c>
      <c r="M957" s="15">
        <v>2493</v>
      </c>
      <c r="N957" t="s">
        <v>7998</v>
      </c>
      <c r="O957" t="s">
        <v>8000</v>
      </c>
      <c r="P957" t="s">
        <v>8002</v>
      </c>
    </row>
    <row r="958" spans="1:16">
      <c r="A958" t="s">
        <v>8005</v>
      </c>
      <c r="B958" t="s">
        <v>8006</v>
      </c>
      <c r="C958" t="s">
        <v>5443</v>
      </c>
      <c r="D958" t="s">
        <v>13160</v>
      </c>
      <c r="E958">
        <v>2499</v>
      </c>
      <c r="F958" s="12" t="str">
        <f t="shared" si="56"/>
        <v>no</v>
      </c>
      <c r="G958">
        <v>3999</v>
      </c>
      <c r="H958" t="str">
        <f t="shared" si="57"/>
        <v>1001-5000</v>
      </c>
      <c r="I958" t="str">
        <f t="shared" si="58"/>
        <v>0.31-0.60</v>
      </c>
      <c r="J958">
        <v>0.38</v>
      </c>
      <c r="K958">
        <v>4.4000000000000004</v>
      </c>
      <c r="L958">
        <f t="shared" si="59"/>
        <v>50703321</v>
      </c>
      <c r="M958" s="15">
        <v>12679</v>
      </c>
      <c r="N958" t="s">
        <v>8008</v>
      </c>
      <c r="O958" t="s">
        <v>8010</v>
      </c>
      <c r="P958" t="s">
        <v>8012</v>
      </c>
    </row>
    <row r="959" spans="1:16">
      <c r="A959" t="s">
        <v>672</v>
      </c>
      <c r="B959" t="s">
        <v>673</v>
      </c>
      <c r="C959" t="s">
        <v>18</v>
      </c>
      <c r="D959" t="s">
        <v>13093</v>
      </c>
      <c r="E959">
        <v>349</v>
      </c>
      <c r="F959" s="12" t="str">
        <f t="shared" si="56"/>
        <v>no</v>
      </c>
      <c r="G959">
        <v>599</v>
      </c>
      <c r="H959" t="str">
        <f t="shared" si="57"/>
        <v>501-1000</v>
      </c>
      <c r="I959" t="str">
        <f t="shared" si="58"/>
        <v>0.31-0.60</v>
      </c>
      <c r="J959">
        <v>0.42</v>
      </c>
      <c r="K959">
        <v>4.0999999999999996</v>
      </c>
      <c r="L959">
        <f t="shared" si="59"/>
        <v>125790</v>
      </c>
      <c r="M959" s="15">
        <v>210</v>
      </c>
      <c r="N959" t="s">
        <v>675</v>
      </c>
      <c r="O959" t="s">
        <v>677</v>
      </c>
      <c r="P959" t="s">
        <v>679</v>
      </c>
    </row>
    <row r="960" spans="1:16">
      <c r="A960" t="s">
        <v>8016</v>
      </c>
      <c r="B960" t="s">
        <v>8017</v>
      </c>
      <c r="C960" t="s">
        <v>7286</v>
      </c>
      <c r="D960" t="s">
        <v>13206</v>
      </c>
      <c r="E960">
        <v>5899</v>
      </c>
      <c r="F960" s="12" t="str">
        <f t="shared" si="56"/>
        <v>no</v>
      </c>
      <c r="G960">
        <v>7005</v>
      </c>
      <c r="H960" t="str">
        <f t="shared" si="57"/>
        <v>5001-10001</v>
      </c>
      <c r="I960" t="str">
        <f t="shared" si="58"/>
        <v>0-0.30</v>
      </c>
      <c r="J960">
        <v>0.16</v>
      </c>
      <c r="K960">
        <v>3.6</v>
      </c>
      <c r="L960">
        <f t="shared" si="59"/>
        <v>29413995</v>
      </c>
      <c r="M960" s="15">
        <v>4199</v>
      </c>
      <c r="N960" t="s">
        <v>8019</v>
      </c>
      <c r="O960" t="s">
        <v>8021</v>
      </c>
      <c r="P960" t="s">
        <v>8023</v>
      </c>
    </row>
    <row r="961" spans="1:16">
      <c r="A961" t="s">
        <v>4604</v>
      </c>
      <c r="B961" t="s">
        <v>4605</v>
      </c>
      <c r="C961" t="s">
        <v>3162</v>
      </c>
      <c r="D961" t="s">
        <v>13120</v>
      </c>
      <c r="E961">
        <v>699</v>
      </c>
      <c r="F961" s="12" t="str">
        <f t="shared" si="56"/>
        <v>no</v>
      </c>
      <c r="G961">
        <v>1199</v>
      </c>
      <c r="H961" t="str">
        <f t="shared" si="57"/>
        <v>1001-5000</v>
      </c>
      <c r="I961" t="str">
        <f t="shared" si="58"/>
        <v>0.31-0.60</v>
      </c>
      <c r="J961">
        <v>0.42</v>
      </c>
      <c r="K961">
        <v>4</v>
      </c>
      <c r="L961">
        <f t="shared" si="59"/>
        <v>17269197</v>
      </c>
      <c r="M961" s="15">
        <v>14403</v>
      </c>
      <c r="N961" t="s">
        <v>3666</v>
      </c>
      <c r="O961" t="s">
        <v>3668</v>
      </c>
      <c r="P961" t="s">
        <v>3670</v>
      </c>
    </row>
    <row r="962" spans="1:16">
      <c r="A962" t="s">
        <v>8028</v>
      </c>
      <c r="B962" t="s">
        <v>8029</v>
      </c>
      <c r="C962" t="s">
        <v>5443</v>
      </c>
      <c r="D962" t="s">
        <v>13160</v>
      </c>
      <c r="E962">
        <v>1565</v>
      </c>
      <c r="F962" s="12" t="str">
        <f t="shared" ref="F962:F1025" si="60">IF(J962 &gt; 0.5, "yes","no")</f>
        <v>no</v>
      </c>
      <c r="G962">
        <v>2999</v>
      </c>
      <c r="H962" t="str">
        <f t="shared" ref="H962:H1025" si="61">IF(G962&lt;=500,"0-500",IF(G962&lt;=1000,"501-1000",IF(G962&lt;=5000,"1001-5000",IF(G962&lt;=10000,"5001-10001","10000+"))))</f>
        <v>1001-5000</v>
      </c>
      <c r="I962" t="str">
        <f t="shared" ref="I962:I1025" si="62">IF(J962&lt;=0.3,"0-0.30",IF(J962&lt;=0.6,"0.31-0.60",IF(J962&lt;=0.09,"0.61-0.90","0.90+")))</f>
        <v>0.31-0.60</v>
      </c>
      <c r="J962">
        <v>0.48</v>
      </c>
      <c r="K962">
        <v>4</v>
      </c>
      <c r="L962">
        <f t="shared" ref="L962:L1025" si="63">G962*M962</f>
        <v>33327887</v>
      </c>
      <c r="M962" s="15">
        <v>11113</v>
      </c>
      <c r="N962" t="s">
        <v>8031</v>
      </c>
      <c r="O962" t="s">
        <v>8033</v>
      </c>
      <c r="P962" t="s">
        <v>8035</v>
      </c>
    </row>
    <row r="963" spans="1:16">
      <c r="A963" t="s">
        <v>8038</v>
      </c>
      <c r="B963" t="s">
        <v>8039</v>
      </c>
      <c r="C963" t="s">
        <v>5166</v>
      </c>
      <c r="D963" t="s">
        <v>13149</v>
      </c>
      <c r="E963">
        <v>326</v>
      </c>
      <c r="F963" s="12" t="str">
        <f t="shared" si="60"/>
        <v>yes</v>
      </c>
      <c r="G963">
        <v>799</v>
      </c>
      <c r="H963" t="str">
        <f t="shared" si="61"/>
        <v>501-1000</v>
      </c>
      <c r="I963" t="str">
        <f t="shared" si="62"/>
        <v>0.31-0.60</v>
      </c>
      <c r="J963">
        <v>0.59</v>
      </c>
      <c r="K963">
        <v>4.4000000000000004</v>
      </c>
      <c r="L963">
        <f t="shared" si="63"/>
        <v>8607627</v>
      </c>
      <c r="M963" s="15">
        <v>10773</v>
      </c>
      <c r="N963" t="s">
        <v>8041</v>
      </c>
      <c r="O963" t="s">
        <v>8043</v>
      </c>
      <c r="P963" t="s">
        <v>8045</v>
      </c>
    </row>
    <row r="964" spans="1:16">
      <c r="A964" t="s">
        <v>4571</v>
      </c>
      <c r="B964" t="s">
        <v>4572</v>
      </c>
      <c r="C964" t="s">
        <v>4573</v>
      </c>
      <c r="D964" t="s">
        <v>13104</v>
      </c>
      <c r="E964">
        <v>120</v>
      </c>
      <c r="F964" s="12" t="str">
        <f t="shared" si="60"/>
        <v>yes</v>
      </c>
      <c r="G964">
        <v>999</v>
      </c>
      <c r="H964" t="str">
        <f t="shared" si="61"/>
        <v>501-1000</v>
      </c>
      <c r="I964" t="str">
        <f t="shared" si="62"/>
        <v>0.90+</v>
      </c>
      <c r="J964">
        <v>0.88</v>
      </c>
      <c r="K964">
        <v>3.9</v>
      </c>
      <c r="L964">
        <f t="shared" si="63"/>
        <v>6484509</v>
      </c>
      <c r="M964" s="15">
        <v>6491</v>
      </c>
      <c r="N964" t="s">
        <v>4575</v>
      </c>
      <c r="O964" t="s">
        <v>4577</v>
      </c>
      <c r="P964" t="s">
        <v>8048</v>
      </c>
    </row>
    <row r="965" spans="1:16">
      <c r="A965" t="s">
        <v>8051</v>
      </c>
      <c r="B965" t="s">
        <v>8052</v>
      </c>
      <c r="C965" t="s">
        <v>5122</v>
      </c>
      <c r="D965" t="s">
        <v>13147</v>
      </c>
      <c r="E965">
        <v>657</v>
      </c>
      <c r="F965" s="12" t="str">
        <f t="shared" si="60"/>
        <v>no</v>
      </c>
      <c r="G965">
        <v>999</v>
      </c>
      <c r="H965" t="str">
        <f t="shared" si="61"/>
        <v>501-1000</v>
      </c>
      <c r="I965" t="str">
        <f t="shared" si="62"/>
        <v>0.31-0.60</v>
      </c>
      <c r="J965">
        <v>0.34</v>
      </c>
      <c r="K965">
        <v>4.3</v>
      </c>
      <c r="L965">
        <f t="shared" si="63"/>
        <v>13930056</v>
      </c>
      <c r="M965" s="15">
        <v>13944</v>
      </c>
      <c r="N965" t="s">
        <v>8054</v>
      </c>
      <c r="O965" t="s">
        <v>8056</v>
      </c>
      <c r="P965" t="s">
        <v>8058</v>
      </c>
    </row>
    <row r="966" spans="1:16">
      <c r="A966" t="s">
        <v>8061</v>
      </c>
      <c r="B966" t="s">
        <v>8062</v>
      </c>
      <c r="C966" t="s">
        <v>5336</v>
      </c>
      <c r="D966" t="s">
        <v>13155</v>
      </c>
      <c r="E966">
        <v>1995</v>
      </c>
      <c r="F966" s="12" t="str">
        <f t="shared" si="60"/>
        <v>no</v>
      </c>
      <c r="G966">
        <v>2895</v>
      </c>
      <c r="H966" t="str">
        <f t="shared" si="61"/>
        <v>1001-5000</v>
      </c>
      <c r="I966" t="str">
        <f t="shared" si="62"/>
        <v>0.31-0.60</v>
      </c>
      <c r="J966">
        <v>0.31</v>
      </c>
      <c r="K966">
        <v>4.5999999999999996</v>
      </c>
      <c r="L966">
        <f t="shared" si="63"/>
        <v>31150200</v>
      </c>
      <c r="M966" s="15">
        <v>10760</v>
      </c>
      <c r="N966" t="s">
        <v>8064</v>
      </c>
      <c r="O966" t="s">
        <v>8066</v>
      </c>
      <c r="P966" t="s">
        <v>8068</v>
      </c>
    </row>
    <row r="967" spans="1:16">
      <c r="A967" t="s">
        <v>8071</v>
      </c>
      <c r="B967" t="s">
        <v>8072</v>
      </c>
      <c r="C967" t="s">
        <v>5531</v>
      </c>
      <c r="D967" t="s">
        <v>5531</v>
      </c>
      <c r="E967">
        <v>1500</v>
      </c>
      <c r="F967" s="12" t="str">
        <f t="shared" si="60"/>
        <v>no</v>
      </c>
      <c r="G967">
        <v>1500</v>
      </c>
      <c r="H967" t="str">
        <f t="shared" si="61"/>
        <v>1001-5000</v>
      </c>
      <c r="I967" t="str">
        <f t="shared" si="62"/>
        <v>0-0.30</v>
      </c>
      <c r="J967">
        <v>0</v>
      </c>
      <c r="K967">
        <v>4.4000000000000004</v>
      </c>
      <c r="L967">
        <f t="shared" si="63"/>
        <v>38994000</v>
      </c>
      <c r="M967" s="15">
        <v>25996</v>
      </c>
      <c r="N967" t="s">
        <v>8074</v>
      </c>
      <c r="O967" t="s">
        <v>8076</v>
      </c>
      <c r="P967" t="s">
        <v>8078</v>
      </c>
    </row>
    <row r="968" spans="1:16">
      <c r="A968" t="s">
        <v>8081</v>
      </c>
      <c r="B968" t="s">
        <v>8082</v>
      </c>
      <c r="C968" t="s">
        <v>5006</v>
      </c>
      <c r="D968" t="s">
        <v>13141</v>
      </c>
      <c r="E968">
        <v>2640</v>
      </c>
      <c r="F968" s="12" t="str">
        <f t="shared" si="60"/>
        <v>no</v>
      </c>
      <c r="G968">
        <v>3195</v>
      </c>
      <c r="H968" t="str">
        <f t="shared" si="61"/>
        <v>1001-5000</v>
      </c>
      <c r="I968" t="str">
        <f t="shared" si="62"/>
        <v>0-0.30</v>
      </c>
      <c r="J968">
        <v>0.17</v>
      </c>
      <c r="K968">
        <v>4.5</v>
      </c>
      <c r="L968">
        <f t="shared" si="63"/>
        <v>51586470</v>
      </c>
      <c r="M968" s="15">
        <v>16146</v>
      </c>
      <c r="N968" t="s">
        <v>8084</v>
      </c>
      <c r="O968" t="s">
        <v>8086</v>
      </c>
      <c r="P968" t="s">
        <v>8088</v>
      </c>
    </row>
    <row r="969" spans="1:16">
      <c r="A969" t="s">
        <v>8091</v>
      </c>
      <c r="B969" t="s">
        <v>8092</v>
      </c>
      <c r="C969" t="s">
        <v>7286</v>
      </c>
      <c r="D969" t="s">
        <v>13206</v>
      </c>
      <c r="E969">
        <v>5299</v>
      </c>
      <c r="F969" s="12" t="str">
        <f t="shared" si="60"/>
        <v>no</v>
      </c>
      <c r="G969">
        <v>6355</v>
      </c>
      <c r="H969" t="str">
        <f t="shared" si="61"/>
        <v>5001-10001</v>
      </c>
      <c r="I969" t="str">
        <f t="shared" si="62"/>
        <v>0-0.30</v>
      </c>
      <c r="J969">
        <v>0.17</v>
      </c>
      <c r="K969">
        <v>3.9</v>
      </c>
      <c r="L969">
        <f t="shared" si="63"/>
        <v>52619400</v>
      </c>
      <c r="M969" s="15">
        <v>8280</v>
      </c>
      <c r="N969" t="s">
        <v>8094</v>
      </c>
      <c r="O969" t="s">
        <v>8096</v>
      </c>
      <c r="P969" t="s">
        <v>8098</v>
      </c>
    </row>
    <row r="970" spans="1:16">
      <c r="A970" t="s">
        <v>621</v>
      </c>
      <c r="B970" t="s">
        <v>622</v>
      </c>
      <c r="C970" t="s">
        <v>18</v>
      </c>
      <c r="D970" t="s">
        <v>13093</v>
      </c>
      <c r="E970">
        <v>263</v>
      </c>
      <c r="F970" s="12" t="str">
        <f t="shared" si="60"/>
        <v>yes</v>
      </c>
      <c r="G970">
        <v>699</v>
      </c>
      <c r="H970" t="str">
        <f t="shared" si="61"/>
        <v>501-1000</v>
      </c>
      <c r="I970" t="str">
        <f t="shared" si="62"/>
        <v>0.90+</v>
      </c>
      <c r="J970">
        <v>0.62</v>
      </c>
      <c r="K970">
        <v>4.0999999999999996</v>
      </c>
      <c r="L970">
        <f t="shared" si="63"/>
        <v>314550</v>
      </c>
      <c r="M970" s="15">
        <v>450</v>
      </c>
      <c r="N970" t="s">
        <v>624</v>
      </c>
      <c r="O970" t="s">
        <v>626</v>
      </c>
      <c r="P970" t="s">
        <v>628</v>
      </c>
    </row>
    <row r="971" spans="1:16">
      <c r="A971" t="s">
        <v>8102</v>
      </c>
      <c r="B971" t="s">
        <v>8103</v>
      </c>
      <c r="C971" t="s">
        <v>7796</v>
      </c>
      <c r="D971" t="s">
        <v>13215</v>
      </c>
      <c r="E971">
        <v>1990</v>
      </c>
      <c r="F971" s="12" t="str">
        <f t="shared" si="60"/>
        <v>no</v>
      </c>
      <c r="G971">
        <v>2999</v>
      </c>
      <c r="H971" t="str">
        <f t="shared" si="61"/>
        <v>1001-5000</v>
      </c>
      <c r="I971" t="str">
        <f t="shared" si="62"/>
        <v>0.31-0.60</v>
      </c>
      <c r="J971">
        <v>0.34</v>
      </c>
      <c r="K971">
        <v>4.3</v>
      </c>
      <c r="L971">
        <f t="shared" si="63"/>
        <v>42696763</v>
      </c>
      <c r="M971" s="15">
        <v>14237</v>
      </c>
      <c r="N971" t="s">
        <v>8105</v>
      </c>
      <c r="O971" t="s">
        <v>8107</v>
      </c>
      <c r="P971" t="s">
        <v>13063</v>
      </c>
    </row>
    <row r="972" spans="1:16">
      <c r="A972" t="s">
        <v>8111</v>
      </c>
      <c r="B972" t="s">
        <v>8112</v>
      </c>
      <c r="C972" t="s">
        <v>8113</v>
      </c>
      <c r="D972" t="s">
        <v>13222</v>
      </c>
      <c r="E972">
        <v>1289</v>
      </c>
      <c r="F972" s="12" t="str">
        <f t="shared" si="60"/>
        <v>no</v>
      </c>
      <c r="G972">
        <v>1499</v>
      </c>
      <c r="H972" t="str">
        <f t="shared" si="61"/>
        <v>1001-5000</v>
      </c>
      <c r="I972" t="str">
        <f t="shared" si="62"/>
        <v>0-0.30</v>
      </c>
      <c r="J972">
        <v>0.14000000000000001</v>
      </c>
      <c r="K972">
        <v>4.5</v>
      </c>
      <c r="L972">
        <f t="shared" si="63"/>
        <v>30981332</v>
      </c>
      <c r="M972" s="15">
        <v>20668</v>
      </c>
      <c r="N972" t="s">
        <v>8115</v>
      </c>
      <c r="O972" t="s">
        <v>8117</v>
      </c>
      <c r="P972" t="s">
        <v>8119</v>
      </c>
    </row>
    <row r="973" spans="1:16">
      <c r="A973" t="s">
        <v>8122</v>
      </c>
      <c r="B973" t="s">
        <v>8123</v>
      </c>
      <c r="C973" t="s">
        <v>6273</v>
      </c>
      <c r="D973" t="s">
        <v>13182</v>
      </c>
      <c r="E973">
        <v>165</v>
      </c>
      <c r="F973" s="12" t="str">
        <f t="shared" si="60"/>
        <v>no</v>
      </c>
      <c r="G973">
        <v>165</v>
      </c>
      <c r="H973" t="str">
        <f t="shared" si="61"/>
        <v>0-500</v>
      </c>
      <c r="I973" t="str">
        <f t="shared" si="62"/>
        <v>0-0.30</v>
      </c>
      <c r="J973">
        <v>0</v>
      </c>
      <c r="K973">
        <v>4.5</v>
      </c>
      <c r="L973">
        <f t="shared" si="63"/>
        <v>276210</v>
      </c>
      <c r="M973" s="15">
        <v>1674</v>
      </c>
      <c r="N973" t="s">
        <v>8125</v>
      </c>
      <c r="O973" t="s">
        <v>8127</v>
      </c>
      <c r="P973" t="s">
        <v>8129</v>
      </c>
    </row>
    <row r="974" spans="1:16">
      <c r="A974" t="s">
        <v>8132</v>
      </c>
      <c r="B974" t="s">
        <v>8133</v>
      </c>
      <c r="C974" t="s">
        <v>6908</v>
      </c>
      <c r="D974" t="s">
        <v>13199</v>
      </c>
      <c r="E974">
        <v>1699</v>
      </c>
      <c r="F974" s="12" t="str">
        <f t="shared" si="60"/>
        <v>yes</v>
      </c>
      <c r="G974">
        <v>3499</v>
      </c>
      <c r="H974" t="str">
        <f t="shared" si="61"/>
        <v>1001-5000</v>
      </c>
      <c r="I974" t="str">
        <f t="shared" si="62"/>
        <v>0.31-0.60</v>
      </c>
      <c r="J974">
        <v>0.51</v>
      </c>
      <c r="K974">
        <v>3.6</v>
      </c>
      <c r="L974">
        <f t="shared" si="63"/>
        <v>26903811</v>
      </c>
      <c r="M974" s="15">
        <v>7689</v>
      </c>
      <c r="N974" t="s">
        <v>8135</v>
      </c>
      <c r="O974" t="s">
        <v>8137</v>
      </c>
      <c r="P974" t="s">
        <v>8139</v>
      </c>
    </row>
    <row r="975" spans="1:16">
      <c r="A975" t="s">
        <v>8142</v>
      </c>
      <c r="B975" t="s">
        <v>8143</v>
      </c>
      <c r="C975" t="s">
        <v>5904</v>
      </c>
      <c r="D975" t="s">
        <v>13172</v>
      </c>
      <c r="E975">
        <v>2299</v>
      </c>
      <c r="F975" s="12" t="str">
        <f t="shared" si="60"/>
        <v>yes</v>
      </c>
      <c r="G975">
        <v>7500</v>
      </c>
      <c r="H975" t="str">
        <f t="shared" si="61"/>
        <v>5001-10001</v>
      </c>
      <c r="I975" t="str">
        <f t="shared" si="62"/>
        <v>0.90+</v>
      </c>
      <c r="J975">
        <v>0.69</v>
      </c>
      <c r="K975">
        <v>4.0999999999999996</v>
      </c>
      <c r="L975">
        <f t="shared" si="63"/>
        <v>41655000</v>
      </c>
      <c r="M975" s="15">
        <v>5554</v>
      </c>
      <c r="N975" t="s">
        <v>8145</v>
      </c>
      <c r="O975" t="s">
        <v>8147</v>
      </c>
      <c r="P975" t="s">
        <v>8149</v>
      </c>
    </row>
    <row r="976" spans="1:16">
      <c r="A976" t="s">
        <v>652</v>
      </c>
      <c r="B976" t="s">
        <v>653</v>
      </c>
      <c r="C976" t="s">
        <v>18</v>
      </c>
      <c r="D976" t="s">
        <v>13093</v>
      </c>
      <c r="E976">
        <v>219</v>
      </c>
      <c r="F976" s="12" t="str">
        <f t="shared" si="60"/>
        <v>yes</v>
      </c>
      <c r="G976">
        <v>700</v>
      </c>
      <c r="H976" t="str">
        <f t="shared" si="61"/>
        <v>501-1000</v>
      </c>
      <c r="I976" t="str">
        <f t="shared" si="62"/>
        <v>0.90+</v>
      </c>
      <c r="J976">
        <v>0.69</v>
      </c>
      <c r="K976">
        <v>4.3</v>
      </c>
      <c r="L976">
        <f t="shared" si="63"/>
        <v>14037100</v>
      </c>
      <c r="M976" s="15">
        <v>20053</v>
      </c>
      <c r="N976" t="s">
        <v>655</v>
      </c>
      <c r="O976" t="s">
        <v>657</v>
      </c>
      <c r="P976" t="s">
        <v>659</v>
      </c>
    </row>
    <row r="977" spans="1:16">
      <c r="A977" t="s">
        <v>8153</v>
      </c>
      <c r="B977" t="s">
        <v>8154</v>
      </c>
      <c r="C977" t="s">
        <v>5829</v>
      </c>
      <c r="D977" t="s">
        <v>13170</v>
      </c>
      <c r="E977">
        <v>39</v>
      </c>
      <c r="F977" s="12" t="str">
        <f t="shared" si="60"/>
        <v>no</v>
      </c>
      <c r="G977">
        <v>39</v>
      </c>
      <c r="H977" t="str">
        <f t="shared" si="61"/>
        <v>0-500</v>
      </c>
      <c r="I977" t="str">
        <f t="shared" si="62"/>
        <v>0-0.30</v>
      </c>
      <c r="J977">
        <v>0</v>
      </c>
      <c r="K977">
        <v>3.8</v>
      </c>
      <c r="L977">
        <f t="shared" si="63"/>
        <v>130416</v>
      </c>
      <c r="M977" s="15">
        <v>3344</v>
      </c>
      <c r="N977" t="s">
        <v>8156</v>
      </c>
      <c r="O977" t="s">
        <v>8158</v>
      </c>
      <c r="P977" t="s">
        <v>8160</v>
      </c>
    </row>
    <row r="978" spans="1:16">
      <c r="A978" t="s">
        <v>8163</v>
      </c>
      <c r="B978" t="s">
        <v>8164</v>
      </c>
      <c r="C978" t="s">
        <v>8165</v>
      </c>
      <c r="D978" t="s">
        <v>8165</v>
      </c>
      <c r="E978">
        <v>26999</v>
      </c>
      <c r="F978" s="12" t="str">
        <f t="shared" si="60"/>
        <v>no</v>
      </c>
      <c r="G978">
        <v>37999</v>
      </c>
      <c r="H978" t="str">
        <f t="shared" si="61"/>
        <v>10000+</v>
      </c>
      <c r="I978" t="str">
        <f t="shared" si="62"/>
        <v>0-0.30</v>
      </c>
      <c r="J978">
        <v>0.28999999999999998</v>
      </c>
      <c r="K978">
        <v>4.5999999999999996</v>
      </c>
      <c r="L978">
        <f t="shared" si="63"/>
        <v>109665114</v>
      </c>
      <c r="M978" s="15">
        <v>2886</v>
      </c>
      <c r="N978" t="s">
        <v>8167</v>
      </c>
      <c r="O978" t="s">
        <v>8169</v>
      </c>
      <c r="P978" t="s">
        <v>8171</v>
      </c>
    </row>
    <row r="979" spans="1:16">
      <c r="A979" t="s">
        <v>8174</v>
      </c>
      <c r="B979" t="s">
        <v>8175</v>
      </c>
      <c r="C979" t="s">
        <v>3066</v>
      </c>
      <c r="D979" t="s">
        <v>13117</v>
      </c>
      <c r="E979">
        <v>1490</v>
      </c>
      <c r="F979" s="12" t="str">
        <f t="shared" si="60"/>
        <v>no</v>
      </c>
      <c r="G979">
        <v>1990</v>
      </c>
      <c r="H979" t="str">
        <f t="shared" si="61"/>
        <v>1001-5000</v>
      </c>
      <c r="I979" t="str">
        <f t="shared" si="62"/>
        <v>0-0.30</v>
      </c>
      <c r="J979">
        <v>0.25</v>
      </c>
      <c r="K979">
        <v>4.0999999999999996</v>
      </c>
      <c r="L979">
        <f t="shared" si="63"/>
        <v>195517500</v>
      </c>
      <c r="M979" s="15">
        <v>98250</v>
      </c>
      <c r="N979" t="s">
        <v>8177</v>
      </c>
      <c r="O979" t="s">
        <v>8179</v>
      </c>
      <c r="P979" t="s">
        <v>8181</v>
      </c>
    </row>
    <row r="980" spans="1:16">
      <c r="A980" t="s">
        <v>8184</v>
      </c>
      <c r="B980" t="s">
        <v>8185</v>
      </c>
      <c r="C980" t="s">
        <v>4876</v>
      </c>
      <c r="D980" t="s">
        <v>13139</v>
      </c>
      <c r="E980">
        <v>398</v>
      </c>
      <c r="F980" s="12" t="str">
        <f t="shared" si="60"/>
        <v>yes</v>
      </c>
      <c r="G980">
        <v>1949</v>
      </c>
      <c r="H980" t="str">
        <f t="shared" si="61"/>
        <v>1001-5000</v>
      </c>
      <c r="I980" t="str">
        <f t="shared" si="62"/>
        <v>0.90+</v>
      </c>
      <c r="J980">
        <v>0.8</v>
      </c>
      <c r="K980">
        <v>4</v>
      </c>
      <c r="L980">
        <f t="shared" si="63"/>
        <v>146175</v>
      </c>
      <c r="M980" s="15">
        <v>75</v>
      </c>
      <c r="N980" t="s">
        <v>8187</v>
      </c>
      <c r="O980" t="s">
        <v>8189</v>
      </c>
      <c r="P980" t="s">
        <v>8191</v>
      </c>
    </row>
    <row r="981" spans="1:16">
      <c r="A981" t="s">
        <v>662</v>
      </c>
      <c r="B981" t="s">
        <v>663</v>
      </c>
      <c r="C981" t="s">
        <v>18</v>
      </c>
      <c r="D981" t="s">
        <v>13093</v>
      </c>
      <c r="E981">
        <v>349</v>
      </c>
      <c r="F981" s="12" t="str">
        <f t="shared" si="60"/>
        <v>yes</v>
      </c>
      <c r="G981">
        <v>899</v>
      </c>
      <c r="H981" t="str">
        <f t="shared" si="61"/>
        <v>501-1000</v>
      </c>
      <c r="I981" t="str">
        <f t="shared" si="62"/>
        <v>0.90+</v>
      </c>
      <c r="J981">
        <v>0.61</v>
      </c>
      <c r="K981">
        <v>4.5</v>
      </c>
      <c r="L981">
        <f t="shared" si="63"/>
        <v>133951</v>
      </c>
      <c r="M981" s="15">
        <v>149</v>
      </c>
      <c r="N981" t="s">
        <v>665</v>
      </c>
      <c r="O981" t="s">
        <v>667</v>
      </c>
      <c r="P981" t="s">
        <v>8194</v>
      </c>
    </row>
    <row r="982" spans="1:16">
      <c r="A982" t="s">
        <v>8197</v>
      </c>
      <c r="B982" t="s">
        <v>8198</v>
      </c>
      <c r="C982" t="s">
        <v>6908</v>
      </c>
      <c r="D982" t="s">
        <v>13199</v>
      </c>
      <c r="E982">
        <v>770</v>
      </c>
      <c r="F982" s="12" t="str">
        <f t="shared" si="60"/>
        <v>no</v>
      </c>
      <c r="G982">
        <v>1547</v>
      </c>
      <c r="H982" t="str">
        <f t="shared" si="61"/>
        <v>1001-5000</v>
      </c>
      <c r="I982" t="str">
        <f t="shared" si="62"/>
        <v>0.31-0.60</v>
      </c>
      <c r="J982">
        <v>0.5</v>
      </c>
      <c r="K982">
        <v>4.3</v>
      </c>
      <c r="L982">
        <f t="shared" si="63"/>
        <v>3998995</v>
      </c>
      <c r="M982" s="15">
        <v>2585</v>
      </c>
      <c r="N982" t="s">
        <v>8200</v>
      </c>
      <c r="O982" t="s">
        <v>8202</v>
      </c>
      <c r="P982" t="s">
        <v>8204</v>
      </c>
    </row>
    <row r="983" spans="1:16">
      <c r="A983" t="s">
        <v>8207</v>
      </c>
      <c r="B983" t="s">
        <v>8208</v>
      </c>
      <c r="C983" t="s">
        <v>3495</v>
      </c>
      <c r="D983" t="s">
        <v>13124</v>
      </c>
      <c r="E983">
        <v>279</v>
      </c>
      <c r="F983" s="12" t="str">
        <f t="shared" si="60"/>
        <v>yes</v>
      </c>
      <c r="G983">
        <v>1299</v>
      </c>
      <c r="H983" t="str">
        <f t="shared" si="61"/>
        <v>1001-5000</v>
      </c>
      <c r="I983" t="str">
        <f t="shared" si="62"/>
        <v>0.90+</v>
      </c>
      <c r="J983">
        <v>0.79</v>
      </c>
      <c r="K983">
        <v>4</v>
      </c>
      <c r="L983">
        <f t="shared" si="63"/>
        <v>6588528</v>
      </c>
      <c r="M983" s="15">
        <v>5072</v>
      </c>
      <c r="N983" t="s">
        <v>8210</v>
      </c>
      <c r="O983" t="s">
        <v>8212</v>
      </c>
      <c r="P983" t="s">
        <v>8214</v>
      </c>
    </row>
    <row r="984" spans="1:16">
      <c r="A984" t="s">
        <v>8217</v>
      </c>
      <c r="B984" t="s">
        <v>8218</v>
      </c>
      <c r="C984" t="s">
        <v>8219</v>
      </c>
      <c r="D984" t="s">
        <v>13223</v>
      </c>
      <c r="E984">
        <v>249</v>
      </c>
      <c r="F984" s="12" t="str">
        <f t="shared" si="60"/>
        <v>yes</v>
      </c>
      <c r="G984">
        <v>599</v>
      </c>
      <c r="H984" t="str">
        <f t="shared" si="61"/>
        <v>501-1000</v>
      </c>
      <c r="I984" t="str">
        <f t="shared" si="62"/>
        <v>0.31-0.60</v>
      </c>
      <c r="J984">
        <v>0.57999999999999996</v>
      </c>
      <c r="K984">
        <v>4.5</v>
      </c>
      <c r="L984">
        <f t="shared" si="63"/>
        <v>3585015</v>
      </c>
      <c r="M984" s="15">
        <v>5985</v>
      </c>
      <c r="N984" t="s">
        <v>8221</v>
      </c>
      <c r="O984" t="s">
        <v>8223</v>
      </c>
      <c r="P984" t="s">
        <v>8225</v>
      </c>
    </row>
    <row r="985" spans="1:16">
      <c r="A985" t="s">
        <v>687</v>
      </c>
      <c r="B985" t="s">
        <v>688</v>
      </c>
      <c r="C985" t="s">
        <v>18</v>
      </c>
      <c r="D985" t="s">
        <v>13093</v>
      </c>
      <c r="E985">
        <v>115</v>
      </c>
      <c r="F985" s="12" t="str">
        <f t="shared" si="60"/>
        <v>yes</v>
      </c>
      <c r="G985">
        <v>499</v>
      </c>
      <c r="H985" t="str">
        <f t="shared" si="61"/>
        <v>0-500</v>
      </c>
      <c r="I985" t="str">
        <f t="shared" si="62"/>
        <v>0.90+</v>
      </c>
      <c r="J985">
        <v>0.77</v>
      </c>
      <c r="K985">
        <v>4</v>
      </c>
      <c r="L985">
        <f t="shared" si="63"/>
        <v>3858268</v>
      </c>
      <c r="M985" s="15">
        <v>7732</v>
      </c>
      <c r="N985" t="s">
        <v>690</v>
      </c>
      <c r="O985" t="s">
        <v>692</v>
      </c>
      <c r="P985" t="s">
        <v>694</v>
      </c>
    </row>
    <row r="986" spans="1:16">
      <c r="A986" t="s">
        <v>8229</v>
      </c>
      <c r="B986" t="s">
        <v>8230</v>
      </c>
      <c r="C986" t="s">
        <v>8231</v>
      </c>
      <c r="D986" t="s">
        <v>13224</v>
      </c>
      <c r="E986">
        <v>230</v>
      </c>
      <c r="F986" s="12" t="str">
        <f t="shared" si="60"/>
        <v>no</v>
      </c>
      <c r="G986">
        <v>230</v>
      </c>
      <c r="H986" t="str">
        <f t="shared" si="61"/>
        <v>0-500</v>
      </c>
      <c r="I986" t="str">
        <f t="shared" si="62"/>
        <v>0-0.30</v>
      </c>
      <c r="J986">
        <v>0</v>
      </c>
      <c r="K986">
        <v>4.5</v>
      </c>
      <c r="L986">
        <f t="shared" si="63"/>
        <v>2168210</v>
      </c>
      <c r="M986" s="15">
        <v>9427</v>
      </c>
      <c r="N986" t="s">
        <v>8233</v>
      </c>
      <c r="O986" t="s">
        <v>8235</v>
      </c>
      <c r="P986" t="s">
        <v>8237</v>
      </c>
    </row>
    <row r="987" spans="1:16">
      <c r="A987" t="s">
        <v>697</v>
      </c>
      <c r="B987" t="s">
        <v>698</v>
      </c>
      <c r="C987" t="s">
        <v>18</v>
      </c>
      <c r="D987" t="s">
        <v>13093</v>
      </c>
      <c r="E987">
        <v>399</v>
      </c>
      <c r="F987" s="12" t="str">
        <f t="shared" si="60"/>
        <v>yes</v>
      </c>
      <c r="G987">
        <v>999</v>
      </c>
      <c r="H987" t="str">
        <f t="shared" si="61"/>
        <v>501-1000</v>
      </c>
      <c r="I987" t="str">
        <f t="shared" si="62"/>
        <v>0.31-0.60</v>
      </c>
      <c r="J987">
        <v>0.6</v>
      </c>
      <c r="K987">
        <v>4.0999999999999996</v>
      </c>
      <c r="L987">
        <f t="shared" si="63"/>
        <v>1778220</v>
      </c>
      <c r="M987" s="15">
        <v>1780</v>
      </c>
      <c r="N987" t="s">
        <v>700</v>
      </c>
      <c r="O987" t="s">
        <v>702</v>
      </c>
      <c r="P987" t="s">
        <v>704</v>
      </c>
    </row>
    <row r="988" spans="1:16">
      <c r="A988" t="s">
        <v>8241</v>
      </c>
      <c r="B988" t="s">
        <v>8242</v>
      </c>
      <c r="C988" t="s">
        <v>5336</v>
      </c>
      <c r="D988" t="s">
        <v>13155</v>
      </c>
      <c r="E988">
        <v>599</v>
      </c>
      <c r="F988" s="12" t="str">
        <f t="shared" si="60"/>
        <v>no</v>
      </c>
      <c r="G988">
        <v>700</v>
      </c>
      <c r="H988" t="str">
        <f t="shared" si="61"/>
        <v>501-1000</v>
      </c>
      <c r="I988" t="str">
        <f t="shared" si="62"/>
        <v>0-0.30</v>
      </c>
      <c r="J988">
        <v>0.14000000000000001</v>
      </c>
      <c r="K988">
        <v>4.3</v>
      </c>
      <c r="L988">
        <f t="shared" si="63"/>
        <v>1610700</v>
      </c>
      <c r="M988" s="15">
        <v>2301</v>
      </c>
      <c r="N988" t="s">
        <v>8244</v>
      </c>
      <c r="O988" t="s">
        <v>8246</v>
      </c>
      <c r="P988" t="s">
        <v>8248</v>
      </c>
    </row>
    <row r="989" spans="1:16">
      <c r="A989" t="s">
        <v>8251</v>
      </c>
      <c r="B989" t="s">
        <v>8252</v>
      </c>
      <c r="C989" t="s">
        <v>8253</v>
      </c>
      <c r="D989" t="s">
        <v>13225</v>
      </c>
      <c r="E989">
        <v>598</v>
      </c>
      <c r="F989" s="12" t="str">
        <f t="shared" si="60"/>
        <v>no</v>
      </c>
      <c r="G989">
        <v>1150</v>
      </c>
      <c r="H989" t="str">
        <f t="shared" si="61"/>
        <v>1001-5000</v>
      </c>
      <c r="I989" t="str">
        <f t="shared" si="62"/>
        <v>0.31-0.60</v>
      </c>
      <c r="J989">
        <v>0.48</v>
      </c>
      <c r="K989">
        <v>4.0999999999999996</v>
      </c>
      <c r="L989">
        <f t="shared" si="63"/>
        <v>2915250</v>
      </c>
      <c r="M989" s="15">
        <v>2535</v>
      </c>
      <c r="N989" t="s">
        <v>8255</v>
      </c>
      <c r="O989" t="s">
        <v>8257</v>
      </c>
      <c r="P989" t="s">
        <v>8259</v>
      </c>
    </row>
    <row r="990" spans="1:16">
      <c r="A990" t="s">
        <v>8262</v>
      </c>
      <c r="B990" t="s">
        <v>8263</v>
      </c>
      <c r="C990" t="s">
        <v>5996</v>
      </c>
      <c r="D990" t="s">
        <v>13173</v>
      </c>
      <c r="E990">
        <v>399</v>
      </c>
      <c r="F990" s="12" t="str">
        <f t="shared" si="60"/>
        <v>yes</v>
      </c>
      <c r="G990">
        <v>1499</v>
      </c>
      <c r="H990" t="str">
        <f t="shared" si="61"/>
        <v>1001-5000</v>
      </c>
      <c r="I990" t="str">
        <f t="shared" si="62"/>
        <v>0.90+</v>
      </c>
      <c r="J990">
        <v>0.73</v>
      </c>
      <c r="K990">
        <v>4</v>
      </c>
      <c r="L990">
        <f t="shared" si="63"/>
        <v>1035809</v>
      </c>
      <c r="M990" s="15">
        <v>691</v>
      </c>
      <c r="N990" t="s">
        <v>8265</v>
      </c>
      <c r="O990" t="s">
        <v>8267</v>
      </c>
      <c r="P990" t="s">
        <v>8269</v>
      </c>
    </row>
    <row r="991" spans="1:16">
      <c r="A991" t="s">
        <v>8272</v>
      </c>
      <c r="B991" t="s">
        <v>8273</v>
      </c>
      <c r="C991" t="s">
        <v>4876</v>
      </c>
      <c r="D991" t="s">
        <v>13139</v>
      </c>
      <c r="E991">
        <v>499</v>
      </c>
      <c r="F991" s="12" t="str">
        <f t="shared" si="60"/>
        <v>yes</v>
      </c>
      <c r="G991">
        <v>1299</v>
      </c>
      <c r="H991" t="str">
        <f t="shared" si="61"/>
        <v>1001-5000</v>
      </c>
      <c r="I991" t="str">
        <f t="shared" si="62"/>
        <v>0.90+</v>
      </c>
      <c r="J991">
        <v>0.62</v>
      </c>
      <c r="K991">
        <v>4.0999999999999996</v>
      </c>
      <c r="L991">
        <f t="shared" si="63"/>
        <v>3559260</v>
      </c>
      <c r="M991" s="15">
        <v>2740</v>
      </c>
      <c r="N991" t="s">
        <v>8275</v>
      </c>
      <c r="O991" t="s">
        <v>8277</v>
      </c>
      <c r="P991" t="s">
        <v>8279</v>
      </c>
    </row>
    <row r="992" spans="1:16">
      <c r="A992" t="s">
        <v>707</v>
      </c>
      <c r="B992" t="s">
        <v>708</v>
      </c>
      <c r="C992" t="s">
        <v>18</v>
      </c>
      <c r="D992" t="s">
        <v>13093</v>
      </c>
      <c r="E992">
        <v>199</v>
      </c>
      <c r="F992" s="12" t="str">
        <f t="shared" si="60"/>
        <v>yes</v>
      </c>
      <c r="G992">
        <v>499</v>
      </c>
      <c r="H992" t="str">
        <f t="shared" si="61"/>
        <v>0-500</v>
      </c>
      <c r="I992" t="str">
        <f t="shared" si="62"/>
        <v>0.31-0.60</v>
      </c>
      <c r="J992">
        <v>0.6</v>
      </c>
      <c r="K992">
        <v>4.0999999999999996</v>
      </c>
      <c r="L992">
        <f t="shared" si="63"/>
        <v>300398</v>
      </c>
      <c r="M992" s="15">
        <v>602</v>
      </c>
      <c r="N992" t="s">
        <v>710</v>
      </c>
      <c r="O992" t="s">
        <v>712</v>
      </c>
      <c r="P992" t="s">
        <v>714</v>
      </c>
    </row>
    <row r="993" spans="1:16">
      <c r="A993" t="s">
        <v>8284</v>
      </c>
      <c r="B993" t="s">
        <v>8285</v>
      </c>
      <c r="C993" t="s">
        <v>4845</v>
      </c>
      <c r="D993" t="s">
        <v>13137</v>
      </c>
      <c r="E993">
        <v>579</v>
      </c>
      <c r="F993" s="12" t="str">
        <f t="shared" si="60"/>
        <v>no</v>
      </c>
      <c r="G993">
        <v>1090</v>
      </c>
      <c r="H993" t="str">
        <f t="shared" si="61"/>
        <v>1001-5000</v>
      </c>
      <c r="I993" t="str">
        <f t="shared" si="62"/>
        <v>0.31-0.60</v>
      </c>
      <c r="J993">
        <v>0.47</v>
      </c>
      <c r="K993">
        <v>4.4000000000000004</v>
      </c>
      <c r="L993">
        <f t="shared" si="63"/>
        <v>3795380</v>
      </c>
      <c r="M993" s="15">
        <v>3482</v>
      </c>
      <c r="N993" t="s">
        <v>8287</v>
      </c>
      <c r="O993" t="s">
        <v>8289</v>
      </c>
      <c r="P993" t="s">
        <v>8291</v>
      </c>
    </row>
    <row r="994" spans="1:16">
      <c r="A994" t="s">
        <v>717</v>
      </c>
      <c r="B994" t="s">
        <v>718</v>
      </c>
      <c r="C994" t="s">
        <v>18</v>
      </c>
      <c r="D994" t="s">
        <v>13093</v>
      </c>
      <c r="E994">
        <v>179</v>
      </c>
      <c r="F994" s="12" t="str">
        <f t="shared" si="60"/>
        <v>yes</v>
      </c>
      <c r="G994">
        <v>399</v>
      </c>
      <c r="H994" t="str">
        <f t="shared" si="61"/>
        <v>0-500</v>
      </c>
      <c r="I994" t="str">
        <f t="shared" si="62"/>
        <v>0.31-0.60</v>
      </c>
      <c r="J994">
        <v>0.55000000000000004</v>
      </c>
      <c r="K994">
        <v>4</v>
      </c>
      <c r="L994">
        <f t="shared" si="63"/>
        <v>567777</v>
      </c>
      <c r="M994" s="15">
        <v>1423</v>
      </c>
      <c r="N994" t="s">
        <v>720</v>
      </c>
      <c r="O994" t="s">
        <v>722</v>
      </c>
      <c r="P994" t="s">
        <v>13029</v>
      </c>
    </row>
    <row r="995" spans="1:16">
      <c r="A995" t="s">
        <v>8296</v>
      </c>
      <c r="B995" t="s">
        <v>8297</v>
      </c>
      <c r="C995" t="s">
        <v>8298</v>
      </c>
      <c r="D995" t="s">
        <v>13226</v>
      </c>
      <c r="E995">
        <v>90</v>
      </c>
      <c r="F995" s="12" t="str">
        <f t="shared" si="60"/>
        <v>no</v>
      </c>
      <c r="G995">
        <v>100</v>
      </c>
      <c r="H995" t="str">
        <f t="shared" si="61"/>
        <v>0-500</v>
      </c>
      <c r="I995" t="str">
        <f t="shared" si="62"/>
        <v>0-0.30</v>
      </c>
      <c r="J995">
        <v>0.1</v>
      </c>
      <c r="K995">
        <v>4.0999999999999996</v>
      </c>
      <c r="L995">
        <f t="shared" si="63"/>
        <v>619900</v>
      </c>
      <c r="M995" s="15">
        <v>6199</v>
      </c>
      <c r="N995" t="s">
        <v>8300</v>
      </c>
      <c r="O995" t="s">
        <v>8302</v>
      </c>
      <c r="P995" t="s">
        <v>8304</v>
      </c>
    </row>
    <row r="996" spans="1:16">
      <c r="A996" t="s">
        <v>8307</v>
      </c>
      <c r="B996" t="s">
        <v>8308</v>
      </c>
      <c r="C996" t="s">
        <v>4876</v>
      </c>
      <c r="D996" t="s">
        <v>13139</v>
      </c>
      <c r="E996">
        <v>899</v>
      </c>
      <c r="F996" s="12" t="str">
        <f t="shared" si="60"/>
        <v>yes</v>
      </c>
      <c r="G996">
        <v>1999</v>
      </c>
      <c r="H996" t="str">
        <f t="shared" si="61"/>
        <v>1001-5000</v>
      </c>
      <c r="I996" t="str">
        <f t="shared" si="62"/>
        <v>0.31-0.60</v>
      </c>
      <c r="J996">
        <v>0.55000000000000004</v>
      </c>
      <c r="K996">
        <v>4.4000000000000004</v>
      </c>
      <c r="L996">
        <f t="shared" si="63"/>
        <v>3332333</v>
      </c>
      <c r="M996" s="15">
        <v>1667</v>
      </c>
      <c r="N996" t="s">
        <v>8310</v>
      </c>
      <c r="O996" t="s">
        <v>8312</v>
      </c>
      <c r="P996" t="s">
        <v>8314</v>
      </c>
    </row>
    <row r="997" spans="1:16">
      <c r="A997" t="s">
        <v>8317</v>
      </c>
      <c r="B997" t="s">
        <v>8318</v>
      </c>
      <c r="C997" t="s">
        <v>7582</v>
      </c>
      <c r="D997" t="s">
        <v>13210</v>
      </c>
      <c r="E997">
        <v>1149</v>
      </c>
      <c r="F997" s="12" t="str">
        <f t="shared" si="60"/>
        <v>no</v>
      </c>
      <c r="G997">
        <v>1800</v>
      </c>
      <c r="H997" t="str">
        <f t="shared" si="61"/>
        <v>1001-5000</v>
      </c>
      <c r="I997" t="str">
        <f t="shared" si="62"/>
        <v>0.31-0.60</v>
      </c>
      <c r="J997">
        <v>0.36</v>
      </c>
      <c r="K997">
        <v>4.3</v>
      </c>
      <c r="L997">
        <f t="shared" si="63"/>
        <v>8501400</v>
      </c>
      <c r="M997" s="15">
        <v>4723</v>
      </c>
      <c r="N997" t="s">
        <v>8320</v>
      </c>
      <c r="O997" t="s">
        <v>8322</v>
      </c>
      <c r="P997" t="s">
        <v>8324</v>
      </c>
    </row>
    <row r="998" spans="1:16">
      <c r="A998" t="s">
        <v>8327</v>
      </c>
      <c r="B998" t="s">
        <v>8328</v>
      </c>
      <c r="C998" t="s">
        <v>6200</v>
      </c>
      <c r="D998" t="s">
        <v>13179</v>
      </c>
      <c r="E998">
        <v>249</v>
      </c>
      <c r="F998" s="12" t="str">
        <f t="shared" si="60"/>
        <v>no</v>
      </c>
      <c r="G998">
        <v>499</v>
      </c>
      <c r="H998" t="str">
        <f t="shared" si="61"/>
        <v>0-500</v>
      </c>
      <c r="I998" t="str">
        <f t="shared" si="62"/>
        <v>0.31-0.60</v>
      </c>
      <c r="J998">
        <v>0.5</v>
      </c>
      <c r="K998">
        <v>4.2</v>
      </c>
      <c r="L998">
        <f t="shared" si="63"/>
        <v>11407140</v>
      </c>
      <c r="M998" s="15">
        <v>22860</v>
      </c>
      <c r="N998" t="s">
        <v>8330</v>
      </c>
      <c r="O998" t="s">
        <v>8332</v>
      </c>
      <c r="P998" t="s">
        <v>8334</v>
      </c>
    </row>
    <row r="999" spans="1:16">
      <c r="A999" t="s">
        <v>8337</v>
      </c>
      <c r="B999" t="s">
        <v>8338</v>
      </c>
      <c r="C999" t="s">
        <v>5829</v>
      </c>
      <c r="D999" t="s">
        <v>13170</v>
      </c>
      <c r="E999">
        <v>39</v>
      </c>
      <c r="F999" s="12" t="str">
        <f t="shared" si="60"/>
        <v>no</v>
      </c>
      <c r="G999">
        <v>39</v>
      </c>
      <c r="H999" t="str">
        <f t="shared" si="61"/>
        <v>0-500</v>
      </c>
      <c r="I999" t="str">
        <f t="shared" si="62"/>
        <v>0-0.30</v>
      </c>
      <c r="J999">
        <v>0</v>
      </c>
      <c r="K999">
        <v>3.6</v>
      </c>
      <c r="L999">
        <f t="shared" si="63"/>
        <v>529308</v>
      </c>
      <c r="M999" s="15">
        <v>13572</v>
      </c>
      <c r="N999" t="s">
        <v>8339</v>
      </c>
      <c r="O999" t="s">
        <v>8341</v>
      </c>
      <c r="P999" t="s">
        <v>8343</v>
      </c>
    </row>
    <row r="1000" spans="1:16">
      <c r="A1000" t="s">
        <v>8346</v>
      </c>
      <c r="B1000" t="s">
        <v>8347</v>
      </c>
      <c r="C1000" t="s">
        <v>5223</v>
      </c>
      <c r="D1000" t="s">
        <v>13151</v>
      </c>
      <c r="E1000">
        <v>1599</v>
      </c>
      <c r="F1000" s="12" t="str">
        <f t="shared" si="60"/>
        <v>yes</v>
      </c>
      <c r="G1000">
        <v>3599</v>
      </c>
      <c r="H1000" t="str">
        <f t="shared" si="61"/>
        <v>1001-5000</v>
      </c>
      <c r="I1000" t="str">
        <f t="shared" si="62"/>
        <v>0.31-0.60</v>
      </c>
      <c r="J1000">
        <v>0.56000000000000005</v>
      </c>
      <c r="K1000">
        <v>4.2</v>
      </c>
      <c r="L1000">
        <f t="shared" si="63"/>
        <v>58239018</v>
      </c>
      <c r="M1000" s="15">
        <v>16182</v>
      </c>
      <c r="N1000" t="s">
        <v>8349</v>
      </c>
      <c r="O1000" t="s">
        <v>8351</v>
      </c>
      <c r="P1000" t="s">
        <v>8353</v>
      </c>
    </row>
    <row r="1001" spans="1:16">
      <c r="A1001" t="s">
        <v>8356</v>
      </c>
      <c r="B1001" t="s">
        <v>8357</v>
      </c>
      <c r="C1001" t="s">
        <v>5515</v>
      </c>
      <c r="D1001" t="s">
        <v>13162</v>
      </c>
      <c r="E1001">
        <v>1199</v>
      </c>
      <c r="F1001" s="12" t="str">
        <f t="shared" si="60"/>
        <v>yes</v>
      </c>
      <c r="G1001">
        <v>3990</v>
      </c>
      <c r="H1001" t="str">
        <f t="shared" si="61"/>
        <v>1001-5000</v>
      </c>
      <c r="I1001" t="str">
        <f t="shared" si="62"/>
        <v>0.90+</v>
      </c>
      <c r="J1001">
        <v>0.7</v>
      </c>
      <c r="K1001">
        <v>4.2</v>
      </c>
      <c r="L1001">
        <f t="shared" si="63"/>
        <v>11602920</v>
      </c>
      <c r="M1001" s="15">
        <v>2908</v>
      </c>
      <c r="N1001" t="s">
        <v>8359</v>
      </c>
      <c r="O1001" t="s">
        <v>8361</v>
      </c>
      <c r="P1001" t="s">
        <v>8363</v>
      </c>
    </row>
    <row r="1002" spans="1:16">
      <c r="A1002" t="s">
        <v>736</v>
      </c>
      <c r="B1002" t="s">
        <v>737</v>
      </c>
      <c r="C1002" t="s">
        <v>18</v>
      </c>
      <c r="D1002" t="s">
        <v>13093</v>
      </c>
      <c r="E1002">
        <v>209</v>
      </c>
      <c r="F1002" s="12" t="str">
        <f t="shared" si="60"/>
        <v>yes</v>
      </c>
      <c r="G1002">
        <v>499</v>
      </c>
      <c r="H1002" t="str">
        <f t="shared" si="61"/>
        <v>0-500</v>
      </c>
      <c r="I1002" t="str">
        <f t="shared" si="62"/>
        <v>0.31-0.60</v>
      </c>
      <c r="J1002">
        <v>0.57999999999999996</v>
      </c>
      <c r="K1002">
        <v>3.9</v>
      </c>
      <c r="L1002">
        <f t="shared" si="63"/>
        <v>267464</v>
      </c>
      <c r="M1002" s="15">
        <v>536</v>
      </c>
      <c r="N1002" t="s">
        <v>739</v>
      </c>
      <c r="O1002" t="s">
        <v>741</v>
      </c>
      <c r="P1002" t="s">
        <v>743</v>
      </c>
    </row>
    <row r="1003" spans="1:16">
      <c r="A1003" t="s">
        <v>8367</v>
      </c>
      <c r="B1003" t="s">
        <v>8368</v>
      </c>
      <c r="C1003" t="s">
        <v>4845</v>
      </c>
      <c r="D1003" t="s">
        <v>13137</v>
      </c>
      <c r="E1003">
        <v>1099</v>
      </c>
      <c r="F1003" s="12" t="str">
        <f t="shared" si="60"/>
        <v>no</v>
      </c>
      <c r="G1003">
        <v>1499</v>
      </c>
      <c r="H1003" t="str">
        <f t="shared" si="61"/>
        <v>1001-5000</v>
      </c>
      <c r="I1003" t="str">
        <f t="shared" si="62"/>
        <v>0-0.30</v>
      </c>
      <c r="J1003">
        <v>0.27</v>
      </c>
      <c r="K1003">
        <v>4.2</v>
      </c>
      <c r="L1003">
        <f t="shared" si="63"/>
        <v>3560125</v>
      </c>
      <c r="M1003" s="15">
        <v>2375</v>
      </c>
      <c r="N1003" t="s">
        <v>8370</v>
      </c>
      <c r="O1003" t="s">
        <v>8372</v>
      </c>
      <c r="P1003" t="s">
        <v>8374</v>
      </c>
    </row>
    <row r="1004" spans="1:16">
      <c r="A1004" t="s">
        <v>8377</v>
      </c>
      <c r="B1004" t="s">
        <v>8378</v>
      </c>
      <c r="C1004" t="s">
        <v>6273</v>
      </c>
      <c r="D1004" t="s">
        <v>13182</v>
      </c>
      <c r="E1004">
        <v>120</v>
      </c>
      <c r="F1004" s="12" t="str">
        <f t="shared" si="60"/>
        <v>no</v>
      </c>
      <c r="G1004">
        <v>120</v>
      </c>
      <c r="H1004" t="str">
        <f t="shared" si="61"/>
        <v>0-500</v>
      </c>
      <c r="I1004" t="str">
        <f t="shared" si="62"/>
        <v>0-0.30</v>
      </c>
      <c r="J1004">
        <v>0</v>
      </c>
      <c r="K1004">
        <v>4.5</v>
      </c>
      <c r="L1004">
        <f t="shared" si="63"/>
        <v>594120</v>
      </c>
      <c r="M1004" s="15">
        <v>4951</v>
      </c>
      <c r="N1004" t="s">
        <v>8380</v>
      </c>
      <c r="O1004" t="s">
        <v>8382</v>
      </c>
      <c r="P1004" t="s">
        <v>8384</v>
      </c>
    </row>
    <row r="1005" spans="1:16">
      <c r="A1005" t="s">
        <v>8387</v>
      </c>
      <c r="B1005" t="s">
        <v>8388</v>
      </c>
      <c r="C1005" t="s">
        <v>7582</v>
      </c>
      <c r="D1005" t="s">
        <v>13210</v>
      </c>
      <c r="E1005">
        <v>1519</v>
      </c>
      <c r="F1005" s="12" t="str">
        <f t="shared" si="60"/>
        <v>yes</v>
      </c>
      <c r="G1005">
        <v>3499</v>
      </c>
      <c r="H1005" t="str">
        <f t="shared" si="61"/>
        <v>1001-5000</v>
      </c>
      <c r="I1005" t="str">
        <f t="shared" si="62"/>
        <v>0.31-0.60</v>
      </c>
      <c r="J1005">
        <v>0.56999999999999995</v>
      </c>
      <c r="K1005">
        <v>4.3</v>
      </c>
      <c r="L1005">
        <f t="shared" si="63"/>
        <v>1427592</v>
      </c>
      <c r="M1005" s="15">
        <v>408</v>
      </c>
      <c r="N1005" t="s">
        <v>8390</v>
      </c>
      <c r="O1005" t="s">
        <v>8392</v>
      </c>
      <c r="P1005" t="s">
        <v>8394</v>
      </c>
    </row>
    <row r="1006" spans="1:16">
      <c r="A1006" t="s">
        <v>8397</v>
      </c>
      <c r="B1006" t="s">
        <v>8398</v>
      </c>
      <c r="C1006" t="s">
        <v>8298</v>
      </c>
      <c r="D1006" t="s">
        <v>13226</v>
      </c>
      <c r="E1006">
        <v>420</v>
      </c>
      <c r="F1006" s="12" t="str">
        <f t="shared" si="60"/>
        <v>no</v>
      </c>
      <c r="G1006">
        <v>420</v>
      </c>
      <c r="H1006" t="str">
        <f t="shared" si="61"/>
        <v>0-500</v>
      </c>
      <c r="I1006" t="str">
        <f t="shared" si="62"/>
        <v>0-0.30</v>
      </c>
      <c r="J1006">
        <v>0</v>
      </c>
      <c r="K1006">
        <v>4.2</v>
      </c>
      <c r="L1006">
        <f t="shared" si="63"/>
        <v>808920</v>
      </c>
      <c r="M1006" s="15">
        <v>1926</v>
      </c>
      <c r="N1006" t="s">
        <v>8400</v>
      </c>
      <c r="O1006" t="s">
        <v>8402</v>
      </c>
      <c r="P1006" t="s">
        <v>8404</v>
      </c>
    </row>
    <row r="1007" spans="1:16">
      <c r="A1007" t="s">
        <v>8407</v>
      </c>
      <c r="B1007" t="s">
        <v>8408</v>
      </c>
      <c r="C1007" t="s">
        <v>8409</v>
      </c>
      <c r="D1007" t="s">
        <v>13227</v>
      </c>
      <c r="E1007">
        <v>225</v>
      </c>
      <c r="F1007" s="12" t="str">
        <f t="shared" si="60"/>
        <v>no</v>
      </c>
      <c r="G1007">
        <v>225</v>
      </c>
      <c r="H1007" t="str">
        <f t="shared" si="61"/>
        <v>0-500</v>
      </c>
      <c r="I1007" t="str">
        <f t="shared" si="62"/>
        <v>0-0.30</v>
      </c>
      <c r="J1007">
        <v>0</v>
      </c>
      <c r="K1007">
        <v>4.0999999999999996</v>
      </c>
      <c r="L1007">
        <f t="shared" si="63"/>
        <v>1079550</v>
      </c>
      <c r="M1007" s="15">
        <v>4798</v>
      </c>
      <c r="N1007" t="s">
        <v>8411</v>
      </c>
      <c r="O1007" t="s">
        <v>8413</v>
      </c>
      <c r="P1007" t="s">
        <v>8415</v>
      </c>
    </row>
    <row r="1008" spans="1:16">
      <c r="A1008" t="s">
        <v>8418</v>
      </c>
      <c r="B1008" t="s">
        <v>8419</v>
      </c>
      <c r="C1008" t="s">
        <v>8420</v>
      </c>
      <c r="D1008" t="s">
        <v>13228</v>
      </c>
      <c r="E1008">
        <v>199</v>
      </c>
      <c r="F1008" s="12" t="str">
        <f t="shared" si="60"/>
        <v>yes</v>
      </c>
      <c r="G1008">
        <v>799</v>
      </c>
      <c r="H1008" t="str">
        <f t="shared" si="61"/>
        <v>501-1000</v>
      </c>
      <c r="I1008" t="str">
        <f t="shared" si="62"/>
        <v>0.90+</v>
      </c>
      <c r="J1008">
        <v>0.75</v>
      </c>
      <c r="K1008">
        <v>4.0999999999999996</v>
      </c>
      <c r="L1008">
        <f t="shared" si="63"/>
        <v>5859067</v>
      </c>
      <c r="M1008" s="15">
        <v>7333</v>
      </c>
      <c r="N1008" t="s">
        <v>8422</v>
      </c>
      <c r="O1008" t="s">
        <v>8424</v>
      </c>
      <c r="P1008" t="s">
        <v>8426</v>
      </c>
    </row>
    <row r="1009" spans="1:16">
      <c r="A1009" t="s">
        <v>4701</v>
      </c>
      <c r="B1009" t="s">
        <v>4702</v>
      </c>
      <c r="C1009" t="s">
        <v>3433</v>
      </c>
      <c r="D1009" t="s">
        <v>13123</v>
      </c>
      <c r="E1009">
        <v>1799</v>
      </c>
      <c r="F1009" s="12" t="str">
        <f t="shared" si="60"/>
        <v>yes</v>
      </c>
      <c r="G1009">
        <v>3999</v>
      </c>
      <c r="H1009" t="str">
        <f t="shared" si="61"/>
        <v>1001-5000</v>
      </c>
      <c r="I1009" t="str">
        <f t="shared" si="62"/>
        <v>0.31-0.60</v>
      </c>
      <c r="J1009">
        <v>0.55000000000000004</v>
      </c>
      <c r="K1009">
        <v>4.5999999999999996</v>
      </c>
      <c r="L1009">
        <f t="shared" si="63"/>
        <v>979755</v>
      </c>
      <c r="M1009" s="15">
        <v>245</v>
      </c>
      <c r="N1009" t="s">
        <v>4704</v>
      </c>
      <c r="O1009" t="s">
        <v>4706</v>
      </c>
      <c r="P1009" t="s">
        <v>4708</v>
      </c>
    </row>
    <row r="1010" spans="1:16">
      <c r="A1010" t="s">
        <v>8431</v>
      </c>
      <c r="B1010" t="s">
        <v>8432</v>
      </c>
      <c r="C1010" t="s">
        <v>7703</v>
      </c>
      <c r="D1010" t="s">
        <v>13213</v>
      </c>
      <c r="E1010">
        <v>8349</v>
      </c>
      <c r="F1010" s="12" t="str">
        <f t="shared" si="60"/>
        <v>no</v>
      </c>
      <c r="G1010">
        <v>9625</v>
      </c>
      <c r="H1010" t="str">
        <f t="shared" si="61"/>
        <v>5001-10001</v>
      </c>
      <c r="I1010" t="str">
        <f t="shared" si="62"/>
        <v>0-0.30</v>
      </c>
      <c r="J1010">
        <v>0.13</v>
      </c>
      <c r="K1010">
        <v>3.8</v>
      </c>
      <c r="L1010">
        <f t="shared" si="63"/>
        <v>35150500</v>
      </c>
      <c r="M1010" s="15">
        <v>3652</v>
      </c>
      <c r="N1010" t="s">
        <v>8434</v>
      </c>
      <c r="O1010" t="s">
        <v>8436</v>
      </c>
      <c r="P1010" t="s">
        <v>8438</v>
      </c>
    </row>
    <row r="1011" spans="1:16">
      <c r="A1011" t="s">
        <v>8441</v>
      </c>
      <c r="B1011" t="s">
        <v>8442</v>
      </c>
      <c r="C1011" t="s">
        <v>6733</v>
      </c>
      <c r="D1011" t="s">
        <v>13196</v>
      </c>
      <c r="E1011">
        <v>3307</v>
      </c>
      <c r="F1011" s="12" t="str">
        <f t="shared" si="60"/>
        <v>no</v>
      </c>
      <c r="G1011">
        <v>6100</v>
      </c>
      <c r="H1011" t="str">
        <f t="shared" si="61"/>
        <v>5001-10001</v>
      </c>
      <c r="I1011" t="str">
        <f t="shared" si="62"/>
        <v>0.31-0.60</v>
      </c>
      <c r="J1011">
        <v>0.46</v>
      </c>
      <c r="K1011">
        <v>4.3</v>
      </c>
      <c r="L1011">
        <f t="shared" si="63"/>
        <v>15341500</v>
      </c>
      <c r="M1011" s="15">
        <v>2515</v>
      </c>
      <c r="N1011" t="s">
        <v>8444</v>
      </c>
      <c r="O1011" t="s">
        <v>8446</v>
      </c>
      <c r="P1011" t="s">
        <v>8448</v>
      </c>
    </row>
    <row r="1012" spans="1:16">
      <c r="A1012" t="s">
        <v>788</v>
      </c>
      <c r="B1012" t="s">
        <v>789</v>
      </c>
      <c r="C1012" t="s">
        <v>18</v>
      </c>
      <c r="D1012" t="s">
        <v>13093</v>
      </c>
      <c r="E1012">
        <v>325</v>
      </c>
      <c r="F1012" s="12" t="str">
        <f t="shared" si="60"/>
        <v>yes</v>
      </c>
      <c r="G1012">
        <v>1299</v>
      </c>
      <c r="H1012" t="str">
        <f t="shared" si="61"/>
        <v>1001-5000</v>
      </c>
      <c r="I1012" t="str">
        <f t="shared" si="62"/>
        <v>0.90+</v>
      </c>
      <c r="J1012">
        <v>0.75</v>
      </c>
      <c r="K1012">
        <v>4.2</v>
      </c>
      <c r="L1012">
        <f t="shared" si="63"/>
        <v>13738224</v>
      </c>
      <c r="M1012" s="15">
        <v>10576</v>
      </c>
      <c r="N1012" t="s">
        <v>791</v>
      </c>
      <c r="O1012" t="s">
        <v>793</v>
      </c>
      <c r="P1012" t="s">
        <v>795</v>
      </c>
    </row>
    <row r="1013" spans="1:16">
      <c r="A1013" t="s">
        <v>8453</v>
      </c>
      <c r="B1013" t="s">
        <v>8454</v>
      </c>
      <c r="C1013" t="s">
        <v>4834</v>
      </c>
      <c r="D1013" t="s">
        <v>13136</v>
      </c>
      <c r="E1013">
        <v>449</v>
      </c>
      <c r="F1013" s="12" t="str">
        <f t="shared" si="60"/>
        <v>yes</v>
      </c>
      <c r="G1013">
        <v>1300</v>
      </c>
      <c r="H1013" t="str">
        <f t="shared" si="61"/>
        <v>1001-5000</v>
      </c>
      <c r="I1013" t="str">
        <f t="shared" si="62"/>
        <v>0.90+</v>
      </c>
      <c r="J1013">
        <v>0.65</v>
      </c>
      <c r="K1013">
        <v>4.2</v>
      </c>
      <c r="L1013">
        <f t="shared" si="63"/>
        <v>6446700</v>
      </c>
      <c r="M1013" s="15">
        <v>4959</v>
      </c>
      <c r="N1013" t="s">
        <v>8456</v>
      </c>
      <c r="O1013" t="s">
        <v>8458</v>
      </c>
      <c r="P1013" t="s">
        <v>8460</v>
      </c>
    </row>
    <row r="1014" spans="1:16">
      <c r="A1014" t="s">
        <v>8463</v>
      </c>
      <c r="B1014" t="s">
        <v>8464</v>
      </c>
      <c r="C1014" t="s">
        <v>5047</v>
      </c>
      <c r="D1014" t="s">
        <v>13143</v>
      </c>
      <c r="E1014">
        <v>380</v>
      </c>
      <c r="F1014" s="12" t="str">
        <f t="shared" si="60"/>
        <v>no</v>
      </c>
      <c r="G1014">
        <v>400</v>
      </c>
      <c r="H1014" t="str">
        <f t="shared" si="61"/>
        <v>0-500</v>
      </c>
      <c r="I1014" t="str">
        <f t="shared" si="62"/>
        <v>0-0.30</v>
      </c>
      <c r="J1014">
        <v>0.05</v>
      </c>
      <c r="K1014">
        <v>4.4000000000000004</v>
      </c>
      <c r="L1014">
        <f t="shared" si="63"/>
        <v>844400</v>
      </c>
      <c r="M1014" s="15">
        <v>2111</v>
      </c>
      <c r="N1014" t="s">
        <v>8466</v>
      </c>
      <c r="O1014" t="s">
        <v>8468</v>
      </c>
      <c r="P1014" t="s">
        <v>8470</v>
      </c>
    </row>
    <row r="1015" spans="1:16">
      <c r="A1015" t="s">
        <v>8473</v>
      </c>
      <c r="B1015" t="s">
        <v>8474</v>
      </c>
      <c r="C1015" t="s">
        <v>4856</v>
      </c>
      <c r="D1015" t="s">
        <v>13138</v>
      </c>
      <c r="E1015">
        <v>499</v>
      </c>
      <c r="F1015" s="12" t="str">
        <f t="shared" si="60"/>
        <v>yes</v>
      </c>
      <c r="G1015">
        <v>1399</v>
      </c>
      <c r="H1015" t="str">
        <f t="shared" si="61"/>
        <v>1001-5000</v>
      </c>
      <c r="I1015" t="str">
        <f t="shared" si="62"/>
        <v>0.90+</v>
      </c>
      <c r="J1015">
        <v>0.64</v>
      </c>
      <c r="K1015">
        <v>3.9</v>
      </c>
      <c r="L1015">
        <f t="shared" si="63"/>
        <v>2045338</v>
      </c>
      <c r="M1015" s="15">
        <v>1462</v>
      </c>
      <c r="N1015" t="s">
        <v>8476</v>
      </c>
      <c r="O1015" t="s">
        <v>8478</v>
      </c>
      <c r="P1015" t="s">
        <v>8480</v>
      </c>
    </row>
    <row r="1016" spans="1:16">
      <c r="A1016" t="s">
        <v>8483</v>
      </c>
      <c r="B1016" t="s">
        <v>8484</v>
      </c>
      <c r="C1016" t="s">
        <v>8485</v>
      </c>
      <c r="D1016" t="s">
        <v>13229</v>
      </c>
      <c r="E1016">
        <v>37247</v>
      </c>
      <c r="F1016" s="12" t="str">
        <f t="shared" si="60"/>
        <v>no</v>
      </c>
      <c r="G1016">
        <v>59890</v>
      </c>
      <c r="H1016" t="str">
        <f t="shared" si="61"/>
        <v>10000+</v>
      </c>
      <c r="I1016" t="str">
        <f t="shared" si="62"/>
        <v>0.31-0.60</v>
      </c>
      <c r="J1016">
        <v>0.38</v>
      </c>
      <c r="K1016">
        <v>4</v>
      </c>
      <c r="L1016">
        <f t="shared" si="63"/>
        <v>19344470</v>
      </c>
      <c r="M1016" s="15">
        <v>323</v>
      </c>
      <c r="N1016" t="s">
        <v>8487</v>
      </c>
      <c r="O1016" t="s">
        <v>8489</v>
      </c>
      <c r="P1016" t="s">
        <v>8491</v>
      </c>
    </row>
    <row r="1017" spans="1:16">
      <c r="A1017" t="s">
        <v>8494</v>
      </c>
      <c r="B1017" t="s">
        <v>8495</v>
      </c>
      <c r="C1017" t="s">
        <v>4425</v>
      </c>
      <c r="D1017" t="s">
        <v>13132</v>
      </c>
      <c r="E1017">
        <v>849</v>
      </c>
      <c r="F1017" s="12" t="str">
        <f t="shared" si="60"/>
        <v>yes</v>
      </c>
      <c r="G1017">
        <v>2490</v>
      </c>
      <c r="H1017" t="str">
        <f t="shared" si="61"/>
        <v>1001-5000</v>
      </c>
      <c r="I1017" t="str">
        <f t="shared" si="62"/>
        <v>0.90+</v>
      </c>
      <c r="J1017">
        <v>0.66</v>
      </c>
      <c r="K1017">
        <v>4.2</v>
      </c>
      <c r="L1017">
        <f t="shared" si="63"/>
        <v>227058120</v>
      </c>
      <c r="M1017" s="15">
        <v>91188</v>
      </c>
      <c r="N1017" t="s">
        <v>8497</v>
      </c>
      <c r="O1017" t="s">
        <v>8499</v>
      </c>
      <c r="P1017" t="s">
        <v>8501</v>
      </c>
    </row>
    <row r="1018" spans="1:16">
      <c r="A1018" t="s">
        <v>8504</v>
      </c>
      <c r="B1018" t="s">
        <v>8505</v>
      </c>
      <c r="C1018" t="s">
        <v>6189</v>
      </c>
      <c r="D1018" t="s">
        <v>13178</v>
      </c>
      <c r="E1018">
        <v>799</v>
      </c>
      <c r="F1018" s="12" t="str">
        <f t="shared" si="60"/>
        <v>yes</v>
      </c>
      <c r="G1018">
        <v>1999</v>
      </c>
      <c r="H1018" t="str">
        <f t="shared" si="61"/>
        <v>1001-5000</v>
      </c>
      <c r="I1018" t="str">
        <f t="shared" si="62"/>
        <v>0.31-0.60</v>
      </c>
      <c r="J1018">
        <v>0.6</v>
      </c>
      <c r="K1018">
        <v>3.7</v>
      </c>
      <c r="L1018">
        <f t="shared" si="63"/>
        <v>835582</v>
      </c>
      <c r="M1018" s="15">
        <v>418</v>
      </c>
      <c r="N1018" t="s">
        <v>8507</v>
      </c>
      <c r="O1018" t="s">
        <v>8509</v>
      </c>
      <c r="P1018" t="s">
        <v>8511</v>
      </c>
    </row>
    <row r="1019" spans="1:16">
      <c r="A1019" t="s">
        <v>4804</v>
      </c>
      <c r="B1019" t="s">
        <v>4805</v>
      </c>
      <c r="C1019" t="s">
        <v>3867</v>
      </c>
      <c r="D1019" t="s">
        <v>13128</v>
      </c>
      <c r="E1019">
        <v>2599</v>
      </c>
      <c r="F1019" s="12" t="str">
        <f t="shared" si="60"/>
        <v>yes</v>
      </c>
      <c r="G1019">
        <v>6999</v>
      </c>
      <c r="H1019" t="str">
        <f t="shared" si="61"/>
        <v>5001-10001</v>
      </c>
      <c r="I1019" t="str">
        <f t="shared" si="62"/>
        <v>0.90+</v>
      </c>
      <c r="J1019">
        <v>0.63</v>
      </c>
      <c r="K1019">
        <v>4.5</v>
      </c>
      <c r="L1019">
        <f t="shared" si="63"/>
        <v>10680474</v>
      </c>
      <c r="M1019" s="15">
        <v>1526</v>
      </c>
      <c r="N1019" t="s">
        <v>4807</v>
      </c>
      <c r="O1019" t="s">
        <v>4809</v>
      </c>
      <c r="P1019" t="s">
        <v>4811</v>
      </c>
    </row>
    <row r="1020" spans="1:16">
      <c r="A1020" t="s">
        <v>813</v>
      </c>
      <c r="B1020" t="s">
        <v>814</v>
      </c>
      <c r="C1020" t="s">
        <v>18</v>
      </c>
      <c r="D1020" t="s">
        <v>13093</v>
      </c>
      <c r="E1020">
        <v>199</v>
      </c>
      <c r="F1020" s="12" t="str">
        <f t="shared" si="60"/>
        <v>yes</v>
      </c>
      <c r="G1020">
        <v>999</v>
      </c>
      <c r="H1020" t="str">
        <f t="shared" si="61"/>
        <v>501-1000</v>
      </c>
      <c r="I1020" t="str">
        <f t="shared" si="62"/>
        <v>0.90+</v>
      </c>
      <c r="J1020">
        <v>0.8</v>
      </c>
      <c r="K1020">
        <v>4.5</v>
      </c>
      <c r="L1020">
        <f t="shared" si="63"/>
        <v>126873</v>
      </c>
      <c r="M1020" s="15">
        <v>127</v>
      </c>
      <c r="N1020" t="s">
        <v>816</v>
      </c>
      <c r="O1020" t="s">
        <v>818</v>
      </c>
      <c r="P1020" t="s">
        <v>820</v>
      </c>
    </row>
    <row r="1021" spans="1:16">
      <c r="A1021" t="s">
        <v>828</v>
      </c>
      <c r="B1021" t="s">
        <v>829</v>
      </c>
      <c r="C1021" t="s">
        <v>98</v>
      </c>
      <c r="D1021" t="s">
        <v>13094</v>
      </c>
      <c r="E1021">
        <v>269</v>
      </c>
      <c r="F1021" s="12" t="str">
        <f t="shared" si="60"/>
        <v>yes</v>
      </c>
      <c r="G1021">
        <v>800</v>
      </c>
      <c r="H1021" t="str">
        <f t="shared" si="61"/>
        <v>501-1000</v>
      </c>
      <c r="I1021" t="str">
        <f t="shared" si="62"/>
        <v>0.90+</v>
      </c>
      <c r="J1021">
        <v>0.66</v>
      </c>
      <c r="K1021">
        <v>3.6</v>
      </c>
      <c r="L1021">
        <f t="shared" si="63"/>
        <v>8107200</v>
      </c>
      <c r="M1021" s="15">
        <v>10134</v>
      </c>
      <c r="N1021" t="s">
        <v>831</v>
      </c>
      <c r="O1021" t="s">
        <v>833</v>
      </c>
      <c r="P1021" t="s">
        <v>835</v>
      </c>
    </row>
    <row r="1022" spans="1:16">
      <c r="A1022" t="s">
        <v>8519</v>
      </c>
      <c r="B1022" t="s">
        <v>8520</v>
      </c>
      <c r="C1022" t="s">
        <v>5829</v>
      </c>
      <c r="D1022" t="s">
        <v>13170</v>
      </c>
      <c r="E1022">
        <v>298</v>
      </c>
      <c r="F1022" s="12" t="str">
        <f t="shared" si="60"/>
        <v>yes</v>
      </c>
      <c r="G1022">
        <v>999</v>
      </c>
      <c r="H1022" t="str">
        <f t="shared" si="61"/>
        <v>501-1000</v>
      </c>
      <c r="I1022" t="str">
        <f t="shared" si="62"/>
        <v>0.90+</v>
      </c>
      <c r="J1022">
        <v>0.7</v>
      </c>
      <c r="K1022">
        <v>4.3</v>
      </c>
      <c r="L1022">
        <f t="shared" si="63"/>
        <v>1550448</v>
      </c>
      <c r="M1022" s="15">
        <v>1552</v>
      </c>
      <c r="N1022" t="s">
        <v>8522</v>
      </c>
      <c r="O1022" t="s">
        <v>8524</v>
      </c>
      <c r="P1022" t="s">
        <v>8526</v>
      </c>
    </row>
    <row r="1023" spans="1:16">
      <c r="A1023" t="s">
        <v>8529</v>
      </c>
      <c r="B1023" t="s">
        <v>8530</v>
      </c>
      <c r="C1023" t="s">
        <v>6189</v>
      </c>
      <c r="D1023" t="s">
        <v>13178</v>
      </c>
      <c r="E1023">
        <v>1499</v>
      </c>
      <c r="F1023" s="12" t="str">
        <f t="shared" si="60"/>
        <v>no</v>
      </c>
      <c r="G1023">
        <v>2999</v>
      </c>
      <c r="H1023" t="str">
        <f t="shared" si="61"/>
        <v>1001-5000</v>
      </c>
      <c r="I1023" t="str">
        <f t="shared" si="62"/>
        <v>0.31-0.60</v>
      </c>
      <c r="J1023">
        <v>0.5</v>
      </c>
      <c r="K1023">
        <v>4.0999999999999996</v>
      </c>
      <c r="L1023">
        <f t="shared" si="63"/>
        <v>75760738</v>
      </c>
      <c r="M1023" s="15">
        <v>25262</v>
      </c>
      <c r="N1023" t="s">
        <v>8532</v>
      </c>
      <c r="O1023" t="s">
        <v>8534</v>
      </c>
      <c r="P1023" t="s">
        <v>8536</v>
      </c>
    </row>
    <row r="1024" spans="1:16">
      <c r="A1024" t="s">
        <v>8539</v>
      </c>
      <c r="B1024" t="s">
        <v>8540</v>
      </c>
      <c r="C1024" t="s">
        <v>8541</v>
      </c>
      <c r="D1024" t="s">
        <v>13230</v>
      </c>
      <c r="E1024">
        <v>649</v>
      </c>
      <c r="F1024" s="12" t="str">
        <f t="shared" si="60"/>
        <v>no</v>
      </c>
      <c r="G1024">
        <v>1245</v>
      </c>
      <c r="H1024" t="str">
        <f t="shared" si="61"/>
        <v>1001-5000</v>
      </c>
      <c r="I1024" t="str">
        <f t="shared" si="62"/>
        <v>0.31-0.60</v>
      </c>
      <c r="J1024">
        <v>0.48</v>
      </c>
      <c r="K1024">
        <v>3.9</v>
      </c>
      <c r="L1024">
        <f t="shared" si="63"/>
        <v>153589425</v>
      </c>
      <c r="M1024" s="15">
        <v>123365</v>
      </c>
      <c r="N1024" t="s">
        <v>8543</v>
      </c>
      <c r="O1024" t="s">
        <v>8545</v>
      </c>
      <c r="P1024" t="s">
        <v>8547</v>
      </c>
    </row>
    <row r="1025" spans="1:16">
      <c r="A1025" t="s">
        <v>8550</v>
      </c>
      <c r="B1025" t="s">
        <v>8551</v>
      </c>
      <c r="C1025" t="s">
        <v>8552</v>
      </c>
      <c r="D1025" t="s">
        <v>13231</v>
      </c>
      <c r="E1025">
        <v>1199</v>
      </c>
      <c r="F1025" s="12" t="str">
        <f t="shared" si="60"/>
        <v>no</v>
      </c>
      <c r="G1025">
        <v>1695</v>
      </c>
      <c r="H1025" t="str">
        <f t="shared" si="61"/>
        <v>1001-5000</v>
      </c>
      <c r="I1025" t="str">
        <f t="shared" si="62"/>
        <v>0-0.30</v>
      </c>
      <c r="J1025">
        <v>0.28999999999999998</v>
      </c>
      <c r="K1025">
        <v>3.6</v>
      </c>
      <c r="L1025">
        <f t="shared" si="63"/>
        <v>22543500</v>
      </c>
      <c r="M1025" s="15">
        <v>13300</v>
      </c>
      <c r="N1025" t="s">
        <v>8554</v>
      </c>
      <c r="O1025" t="s">
        <v>8556</v>
      </c>
      <c r="P1025" t="s">
        <v>8558</v>
      </c>
    </row>
    <row r="1026" spans="1:16">
      <c r="A1026" t="s">
        <v>8561</v>
      </c>
      <c r="B1026" t="s">
        <v>8562</v>
      </c>
      <c r="C1026" t="s">
        <v>8563</v>
      </c>
      <c r="D1026" t="s">
        <v>13232</v>
      </c>
      <c r="E1026">
        <v>1199</v>
      </c>
      <c r="F1026" s="12" t="str">
        <f t="shared" ref="F1026:F1089" si="64">IF(J1026 &gt; 0.5, "yes","no")</f>
        <v>no</v>
      </c>
      <c r="G1026">
        <v>2000</v>
      </c>
      <c r="H1026" t="str">
        <f t="shared" ref="H1026:H1089" si="65">IF(G1026&lt;=500,"0-500",IF(G1026&lt;=1000,"501-1000",IF(G1026&lt;=5000,"1001-5000",IF(G1026&lt;=10000,"5001-10001","10000+"))))</f>
        <v>1001-5000</v>
      </c>
      <c r="I1026" t="str">
        <f t="shared" ref="I1026:I1089" si="66">IF(J1026&lt;=0.3,"0-0.30",IF(J1026&lt;=0.6,"0.31-0.60",IF(J1026&lt;=0.09,"0.61-0.90","0.90+")))</f>
        <v>0.31-0.60</v>
      </c>
      <c r="J1026">
        <v>0.4</v>
      </c>
      <c r="K1026">
        <v>4</v>
      </c>
      <c r="L1026">
        <f t="shared" ref="L1026:L1089" si="67">G1026*M1026</f>
        <v>37086000</v>
      </c>
      <c r="M1026" s="15">
        <v>18543</v>
      </c>
      <c r="N1026" t="s">
        <v>8565</v>
      </c>
      <c r="O1026" t="s">
        <v>8567</v>
      </c>
      <c r="P1026" t="s">
        <v>8569</v>
      </c>
    </row>
    <row r="1027" spans="1:16">
      <c r="A1027" t="s">
        <v>8572</v>
      </c>
      <c r="B1027" t="s">
        <v>8573</v>
      </c>
      <c r="C1027" t="s">
        <v>8574</v>
      </c>
      <c r="D1027" t="s">
        <v>13233</v>
      </c>
      <c r="E1027">
        <v>455</v>
      </c>
      <c r="F1027" s="12" t="str">
        <f t="shared" si="64"/>
        <v>yes</v>
      </c>
      <c r="G1027">
        <v>999</v>
      </c>
      <c r="H1027" t="str">
        <f t="shared" si="65"/>
        <v>501-1000</v>
      </c>
      <c r="I1027" t="str">
        <f t="shared" si="66"/>
        <v>0.31-0.60</v>
      </c>
      <c r="J1027">
        <v>0.54</v>
      </c>
      <c r="K1027">
        <v>4.0999999999999996</v>
      </c>
      <c r="L1027">
        <f t="shared" si="67"/>
        <v>3574422</v>
      </c>
      <c r="M1027" s="15">
        <v>3578</v>
      </c>
      <c r="N1027" t="s">
        <v>8576</v>
      </c>
      <c r="O1027" t="s">
        <v>8578</v>
      </c>
      <c r="P1027" t="s">
        <v>8580</v>
      </c>
    </row>
    <row r="1028" spans="1:16">
      <c r="A1028" t="s">
        <v>8583</v>
      </c>
      <c r="B1028" t="s">
        <v>8584</v>
      </c>
      <c r="C1028" t="s">
        <v>8585</v>
      </c>
      <c r="D1028" t="s">
        <v>13234</v>
      </c>
      <c r="E1028">
        <v>199</v>
      </c>
      <c r="F1028" s="12" t="str">
        <f t="shared" si="64"/>
        <v>yes</v>
      </c>
      <c r="G1028">
        <v>1999</v>
      </c>
      <c r="H1028" t="str">
        <f t="shared" si="65"/>
        <v>1001-5000</v>
      </c>
      <c r="I1028" t="str">
        <f t="shared" si="66"/>
        <v>0.90+</v>
      </c>
      <c r="J1028">
        <v>0.9</v>
      </c>
      <c r="K1028">
        <v>3.7</v>
      </c>
      <c r="L1028">
        <f t="shared" si="67"/>
        <v>4059969</v>
      </c>
      <c r="M1028" s="15">
        <v>2031</v>
      </c>
      <c r="N1028" t="s">
        <v>8587</v>
      </c>
      <c r="O1028" t="s">
        <v>8589</v>
      </c>
      <c r="P1028" t="s">
        <v>8591</v>
      </c>
    </row>
    <row r="1029" spans="1:16">
      <c r="A1029" t="s">
        <v>8594</v>
      </c>
      <c r="B1029" t="s">
        <v>8595</v>
      </c>
      <c r="C1029" t="s">
        <v>8585</v>
      </c>
      <c r="D1029" t="s">
        <v>13234</v>
      </c>
      <c r="E1029">
        <v>293</v>
      </c>
      <c r="F1029" s="12" t="str">
        <f t="shared" si="64"/>
        <v>no</v>
      </c>
      <c r="G1029">
        <v>499</v>
      </c>
      <c r="H1029" t="str">
        <f t="shared" si="65"/>
        <v>0-500</v>
      </c>
      <c r="I1029" t="str">
        <f t="shared" si="66"/>
        <v>0.31-0.60</v>
      </c>
      <c r="J1029">
        <v>0.41</v>
      </c>
      <c r="K1029">
        <v>3.9</v>
      </c>
      <c r="L1029">
        <f t="shared" si="67"/>
        <v>22452006</v>
      </c>
      <c r="M1029" s="15">
        <v>44994</v>
      </c>
      <c r="N1029" t="s">
        <v>8597</v>
      </c>
      <c r="O1029" t="s">
        <v>8599</v>
      </c>
      <c r="P1029" t="s">
        <v>8601</v>
      </c>
    </row>
    <row r="1030" spans="1:16">
      <c r="A1030" t="s">
        <v>8604</v>
      </c>
      <c r="B1030" t="s">
        <v>8605</v>
      </c>
      <c r="C1030" t="s">
        <v>8606</v>
      </c>
      <c r="D1030" t="s">
        <v>13235</v>
      </c>
      <c r="E1030">
        <v>199</v>
      </c>
      <c r="F1030" s="12" t="str">
        <f t="shared" si="64"/>
        <v>yes</v>
      </c>
      <c r="G1030">
        <v>495</v>
      </c>
      <c r="H1030" t="str">
        <f t="shared" si="65"/>
        <v>0-500</v>
      </c>
      <c r="I1030" t="str">
        <f t="shared" si="66"/>
        <v>0.31-0.60</v>
      </c>
      <c r="J1030">
        <v>0.6</v>
      </c>
      <c r="K1030">
        <v>4.0999999999999996</v>
      </c>
      <c r="L1030">
        <f t="shared" si="67"/>
        <v>133928685</v>
      </c>
      <c r="M1030" s="15">
        <v>270563</v>
      </c>
      <c r="N1030" t="s">
        <v>8608</v>
      </c>
      <c r="O1030" t="s">
        <v>8610</v>
      </c>
      <c r="P1030" t="s">
        <v>8612</v>
      </c>
    </row>
    <row r="1031" spans="1:16">
      <c r="A1031" t="s">
        <v>8615</v>
      </c>
      <c r="B1031" t="s">
        <v>8616</v>
      </c>
      <c r="C1031" t="s">
        <v>8541</v>
      </c>
      <c r="D1031" t="s">
        <v>13230</v>
      </c>
      <c r="E1031">
        <v>749</v>
      </c>
      <c r="F1031" s="12" t="str">
        <f t="shared" si="64"/>
        <v>no</v>
      </c>
      <c r="G1031">
        <v>1245</v>
      </c>
      <c r="H1031" t="str">
        <f t="shared" si="65"/>
        <v>1001-5000</v>
      </c>
      <c r="I1031" t="str">
        <f t="shared" si="66"/>
        <v>0.31-0.60</v>
      </c>
      <c r="J1031">
        <v>0.4</v>
      </c>
      <c r="K1031">
        <v>3.9</v>
      </c>
      <c r="L1031">
        <f t="shared" si="67"/>
        <v>39569835</v>
      </c>
      <c r="M1031" s="15">
        <v>31783</v>
      </c>
      <c r="N1031" t="s">
        <v>8618</v>
      </c>
      <c r="O1031" t="s">
        <v>8620</v>
      </c>
      <c r="P1031" t="s">
        <v>8622</v>
      </c>
    </row>
    <row r="1032" spans="1:16">
      <c r="A1032" t="s">
        <v>8625</v>
      </c>
      <c r="B1032" t="s">
        <v>8626</v>
      </c>
      <c r="C1032" t="s">
        <v>8552</v>
      </c>
      <c r="D1032" t="s">
        <v>13231</v>
      </c>
      <c r="E1032">
        <v>1399</v>
      </c>
      <c r="F1032" s="12" t="str">
        <f t="shared" si="64"/>
        <v>no</v>
      </c>
      <c r="G1032">
        <v>1549</v>
      </c>
      <c r="H1032" t="str">
        <f t="shared" si="65"/>
        <v>1001-5000</v>
      </c>
      <c r="I1032" t="str">
        <f t="shared" si="66"/>
        <v>0-0.30</v>
      </c>
      <c r="J1032">
        <v>0.1</v>
      </c>
      <c r="K1032">
        <v>3.9</v>
      </c>
      <c r="L1032">
        <f t="shared" si="67"/>
        <v>4030498</v>
      </c>
      <c r="M1032" s="15">
        <v>2602</v>
      </c>
      <c r="N1032" t="s">
        <v>8628</v>
      </c>
      <c r="O1032" t="s">
        <v>8630</v>
      </c>
      <c r="P1032" t="s">
        <v>8632</v>
      </c>
    </row>
    <row r="1033" spans="1:16">
      <c r="A1033" t="s">
        <v>8635</v>
      </c>
      <c r="B1033" t="s">
        <v>8636</v>
      </c>
      <c r="C1033" t="s">
        <v>8541</v>
      </c>
      <c r="D1033" t="s">
        <v>13230</v>
      </c>
      <c r="E1033">
        <v>749</v>
      </c>
      <c r="F1033" s="12" t="str">
        <f t="shared" si="64"/>
        <v>no</v>
      </c>
      <c r="G1033">
        <v>1445</v>
      </c>
      <c r="H1033" t="str">
        <f t="shared" si="65"/>
        <v>1001-5000</v>
      </c>
      <c r="I1033" t="str">
        <f t="shared" si="66"/>
        <v>0.31-0.60</v>
      </c>
      <c r="J1033">
        <v>0.48</v>
      </c>
      <c r="K1033">
        <v>3.9</v>
      </c>
      <c r="L1033">
        <f t="shared" si="67"/>
        <v>91540750</v>
      </c>
      <c r="M1033" s="15">
        <v>63350</v>
      </c>
      <c r="N1033" t="s">
        <v>8638</v>
      </c>
      <c r="O1033" t="s">
        <v>8640</v>
      </c>
      <c r="P1033" t="s">
        <v>8642</v>
      </c>
    </row>
    <row r="1034" spans="1:16">
      <c r="A1034" t="s">
        <v>8645</v>
      </c>
      <c r="B1034" t="s">
        <v>8646</v>
      </c>
      <c r="C1034" t="s">
        <v>8647</v>
      </c>
      <c r="D1034" t="s">
        <v>13236</v>
      </c>
      <c r="E1034">
        <v>1699</v>
      </c>
      <c r="F1034" s="12" t="str">
        <f t="shared" si="64"/>
        <v>no</v>
      </c>
      <c r="G1034">
        <v>3193</v>
      </c>
      <c r="H1034" t="str">
        <f t="shared" si="65"/>
        <v>1001-5000</v>
      </c>
      <c r="I1034" t="str">
        <f t="shared" si="66"/>
        <v>0.31-0.60</v>
      </c>
      <c r="J1034">
        <v>0.47</v>
      </c>
      <c r="K1034">
        <v>3.8</v>
      </c>
      <c r="L1034">
        <f t="shared" si="67"/>
        <v>172524176</v>
      </c>
      <c r="M1034" s="15">
        <v>54032</v>
      </c>
      <c r="N1034" t="s">
        <v>8649</v>
      </c>
      <c r="O1034" t="s">
        <v>8651</v>
      </c>
      <c r="P1034" t="s">
        <v>8653</v>
      </c>
    </row>
    <row r="1035" spans="1:16">
      <c r="A1035" t="s">
        <v>8656</v>
      </c>
      <c r="B1035" t="s">
        <v>8657</v>
      </c>
      <c r="C1035" t="s">
        <v>8541</v>
      </c>
      <c r="D1035" t="s">
        <v>13230</v>
      </c>
      <c r="E1035">
        <v>1043</v>
      </c>
      <c r="F1035" s="12" t="str">
        <f t="shared" si="64"/>
        <v>no</v>
      </c>
      <c r="G1035">
        <v>1345</v>
      </c>
      <c r="H1035" t="str">
        <f t="shared" si="65"/>
        <v>1001-5000</v>
      </c>
      <c r="I1035" t="str">
        <f t="shared" si="66"/>
        <v>0-0.30</v>
      </c>
      <c r="J1035">
        <v>0.22</v>
      </c>
      <c r="K1035">
        <v>3.8</v>
      </c>
      <c r="L1035">
        <f t="shared" si="67"/>
        <v>20971240</v>
      </c>
      <c r="M1035" s="15">
        <v>15592</v>
      </c>
      <c r="N1035" t="s">
        <v>8659</v>
      </c>
      <c r="O1035" t="s">
        <v>8661</v>
      </c>
      <c r="P1035" t="s">
        <v>8663</v>
      </c>
    </row>
    <row r="1036" spans="1:16">
      <c r="A1036" t="s">
        <v>8666</v>
      </c>
      <c r="B1036" t="s">
        <v>8667</v>
      </c>
      <c r="C1036" t="s">
        <v>8574</v>
      </c>
      <c r="D1036" t="s">
        <v>13233</v>
      </c>
      <c r="E1036">
        <v>499</v>
      </c>
      <c r="F1036" s="12" t="str">
        <f t="shared" si="64"/>
        <v>no</v>
      </c>
      <c r="G1036">
        <v>999</v>
      </c>
      <c r="H1036" t="str">
        <f t="shared" si="65"/>
        <v>501-1000</v>
      </c>
      <c r="I1036" t="str">
        <f t="shared" si="66"/>
        <v>0.31-0.60</v>
      </c>
      <c r="J1036">
        <v>0.5</v>
      </c>
      <c r="K1036">
        <v>4.0999999999999996</v>
      </c>
      <c r="L1036">
        <f t="shared" si="67"/>
        <v>4854141</v>
      </c>
      <c r="M1036" s="15">
        <v>4859</v>
      </c>
      <c r="N1036" t="s">
        <v>8669</v>
      </c>
      <c r="O1036" t="s">
        <v>8671</v>
      </c>
      <c r="P1036" t="s">
        <v>8673</v>
      </c>
    </row>
    <row r="1037" spans="1:16">
      <c r="A1037" t="s">
        <v>8676</v>
      </c>
      <c r="B1037" t="s">
        <v>8677</v>
      </c>
      <c r="C1037" t="s">
        <v>8563</v>
      </c>
      <c r="D1037" t="s">
        <v>13232</v>
      </c>
      <c r="E1037">
        <v>1464</v>
      </c>
      <c r="F1037" s="12" t="str">
        <f t="shared" si="64"/>
        <v>no</v>
      </c>
      <c r="G1037">
        <v>1650</v>
      </c>
      <c r="H1037" t="str">
        <f t="shared" si="65"/>
        <v>1001-5000</v>
      </c>
      <c r="I1037" t="str">
        <f t="shared" si="66"/>
        <v>0-0.30</v>
      </c>
      <c r="J1037">
        <v>0.11</v>
      </c>
      <c r="K1037">
        <v>4.0999999999999996</v>
      </c>
      <c r="L1037">
        <f t="shared" si="67"/>
        <v>23298000</v>
      </c>
      <c r="M1037" s="15">
        <v>14120</v>
      </c>
      <c r="N1037" t="s">
        <v>8679</v>
      </c>
      <c r="O1037" t="s">
        <v>8681</v>
      </c>
      <c r="P1037" t="s">
        <v>8683</v>
      </c>
    </row>
    <row r="1038" spans="1:16">
      <c r="A1038" t="s">
        <v>8686</v>
      </c>
      <c r="B1038" t="s">
        <v>8687</v>
      </c>
      <c r="C1038" t="s">
        <v>8688</v>
      </c>
      <c r="D1038" t="s">
        <v>13237</v>
      </c>
      <c r="E1038">
        <v>249</v>
      </c>
      <c r="F1038" s="12" t="str">
        <f t="shared" si="64"/>
        <v>no</v>
      </c>
      <c r="G1038">
        <v>499</v>
      </c>
      <c r="H1038" t="str">
        <f t="shared" si="65"/>
        <v>0-500</v>
      </c>
      <c r="I1038" t="str">
        <f t="shared" si="66"/>
        <v>0.31-0.60</v>
      </c>
      <c r="J1038">
        <v>0.5</v>
      </c>
      <c r="K1038">
        <v>3.3</v>
      </c>
      <c r="L1038">
        <f t="shared" si="67"/>
        <v>4205073</v>
      </c>
      <c r="M1038" s="15">
        <v>8427</v>
      </c>
      <c r="N1038" t="s">
        <v>8690</v>
      </c>
      <c r="O1038" t="s">
        <v>8692</v>
      </c>
      <c r="P1038" t="s">
        <v>8694</v>
      </c>
    </row>
    <row r="1039" spans="1:16">
      <c r="A1039" t="s">
        <v>8697</v>
      </c>
      <c r="B1039" t="s">
        <v>8698</v>
      </c>
      <c r="C1039" t="s">
        <v>8699</v>
      </c>
      <c r="D1039" t="s">
        <v>13238</v>
      </c>
      <c r="E1039">
        <v>625</v>
      </c>
      <c r="F1039" s="12" t="str">
        <f t="shared" si="64"/>
        <v>yes</v>
      </c>
      <c r="G1039">
        <v>1400</v>
      </c>
      <c r="H1039" t="str">
        <f t="shared" si="65"/>
        <v>1001-5000</v>
      </c>
      <c r="I1039" t="str">
        <f t="shared" si="66"/>
        <v>0.31-0.60</v>
      </c>
      <c r="J1039">
        <v>0.55000000000000004</v>
      </c>
      <c r="K1039">
        <v>4.2</v>
      </c>
      <c r="L1039">
        <f t="shared" si="67"/>
        <v>32642400</v>
      </c>
      <c r="M1039" s="15">
        <v>23316</v>
      </c>
      <c r="N1039" t="s">
        <v>8701</v>
      </c>
      <c r="O1039" t="s">
        <v>8703</v>
      </c>
      <c r="P1039" t="s">
        <v>8705</v>
      </c>
    </row>
    <row r="1040" spans="1:16">
      <c r="A1040" t="s">
        <v>8708</v>
      </c>
      <c r="B1040" t="s">
        <v>8709</v>
      </c>
      <c r="C1040" t="s">
        <v>8710</v>
      </c>
      <c r="D1040" t="s">
        <v>13239</v>
      </c>
      <c r="E1040">
        <v>1290</v>
      </c>
      <c r="F1040" s="12" t="str">
        <f t="shared" si="64"/>
        <v>no</v>
      </c>
      <c r="G1040">
        <v>2500</v>
      </c>
      <c r="H1040" t="str">
        <f t="shared" si="65"/>
        <v>1001-5000</v>
      </c>
      <c r="I1040" t="str">
        <f t="shared" si="66"/>
        <v>0.31-0.60</v>
      </c>
      <c r="J1040">
        <v>0.48</v>
      </c>
      <c r="K1040">
        <v>4</v>
      </c>
      <c r="L1040">
        <f t="shared" si="67"/>
        <v>16325000</v>
      </c>
      <c r="M1040" s="15">
        <v>6530</v>
      </c>
      <c r="N1040" t="s">
        <v>8712</v>
      </c>
      <c r="O1040" t="s">
        <v>8714</v>
      </c>
      <c r="P1040" t="s">
        <v>8716</v>
      </c>
    </row>
    <row r="1041" spans="1:16">
      <c r="A1041" t="s">
        <v>8719</v>
      </c>
      <c r="B1041" t="s">
        <v>8720</v>
      </c>
      <c r="C1041" t="s">
        <v>8721</v>
      </c>
      <c r="D1041" t="s">
        <v>13240</v>
      </c>
      <c r="E1041">
        <v>3600</v>
      </c>
      <c r="F1041" s="12" t="str">
        <f t="shared" si="64"/>
        <v>no</v>
      </c>
      <c r="G1041">
        <v>6190</v>
      </c>
      <c r="H1041" t="str">
        <f t="shared" si="65"/>
        <v>5001-10001</v>
      </c>
      <c r="I1041" t="str">
        <f t="shared" si="66"/>
        <v>0.31-0.60</v>
      </c>
      <c r="J1041">
        <v>0.42</v>
      </c>
      <c r="K1041">
        <v>4.3</v>
      </c>
      <c r="L1041">
        <f t="shared" si="67"/>
        <v>73809560</v>
      </c>
      <c r="M1041" s="15">
        <v>11924</v>
      </c>
      <c r="N1041" t="s">
        <v>8723</v>
      </c>
      <c r="O1041" t="s">
        <v>8725</v>
      </c>
      <c r="P1041" t="s">
        <v>8727</v>
      </c>
    </row>
    <row r="1042" spans="1:16">
      <c r="A1042" t="s">
        <v>8730</v>
      </c>
      <c r="B1042" t="s">
        <v>8731</v>
      </c>
      <c r="C1042" t="s">
        <v>8732</v>
      </c>
      <c r="D1042" t="s">
        <v>13241</v>
      </c>
      <c r="E1042">
        <v>6549</v>
      </c>
      <c r="F1042" s="12" t="str">
        <f t="shared" si="64"/>
        <v>yes</v>
      </c>
      <c r="G1042">
        <v>13999</v>
      </c>
      <c r="H1042" t="str">
        <f t="shared" si="65"/>
        <v>10000+</v>
      </c>
      <c r="I1042" t="str">
        <f t="shared" si="66"/>
        <v>0.31-0.60</v>
      </c>
      <c r="J1042">
        <v>0.53</v>
      </c>
      <c r="K1042">
        <v>4</v>
      </c>
      <c r="L1042">
        <f t="shared" si="67"/>
        <v>41451039</v>
      </c>
      <c r="M1042" s="15">
        <v>2961</v>
      </c>
      <c r="N1042" t="s">
        <v>8734</v>
      </c>
      <c r="O1042" t="s">
        <v>8736</v>
      </c>
      <c r="P1042" t="s">
        <v>8738</v>
      </c>
    </row>
    <row r="1043" spans="1:16">
      <c r="A1043" t="s">
        <v>8741</v>
      </c>
      <c r="B1043" t="s">
        <v>8742</v>
      </c>
      <c r="C1043" t="s">
        <v>8541</v>
      </c>
      <c r="D1043" t="s">
        <v>13230</v>
      </c>
      <c r="E1043">
        <v>1625</v>
      </c>
      <c r="F1043" s="12" t="str">
        <f t="shared" si="64"/>
        <v>no</v>
      </c>
      <c r="G1043">
        <v>2995</v>
      </c>
      <c r="H1043" t="str">
        <f t="shared" si="65"/>
        <v>1001-5000</v>
      </c>
      <c r="I1043" t="str">
        <f t="shared" si="66"/>
        <v>0.31-0.60</v>
      </c>
      <c r="J1043">
        <v>0.46</v>
      </c>
      <c r="K1043">
        <v>4.5</v>
      </c>
      <c r="L1043">
        <f t="shared" si="67"/>
        <v>70334580</v>
      </c>
      <c r="M1043" s="15">
        <v>23484</v>
      </c>
      <c r="N1043" t="s">
        <v>8744</v>
      </c>
      <c r="O1043" t="s">
        <v>8746</v>
      </c>
      <c r="P1043" t="s">
        <v>8748</v>
      </c>
    </row>
    <row r="1044" spans="1:16">
      <c r="A1044" t="s">
        <v>8751</v>
      </c>
      <c r="B1044" t="s">
        <v>8752</v>
      </c>
      <c r="C1044" t="s">
        <v>8721</v>
      </c>
      <c r="D1044" t="s">
        <v>13240</v>
      </c>
      <c r="E1044">
        <v>2599</v>
      </c>
      <c r="F1044" s="12" t="str">
        <f t="shared" si="64"/>
        <v>yes</v>
      </c>
      <c r="G1044">
        <v>5890</v>
      </c>
      <c r="H1044" t="str">
        <f t="shared" si="65"/>
        <v>5001-10001</v>
      </c>
      <c r="I1044" t="str">
        <f t="shared" si="66"/>
        <v>0.31-0.60</v>
      </c>
      <c r="J1044">
        <v>0.56000000000000005</v>
      </c>
      <c r="K1044">
        <v>4.0999999999999996</v>
      </c>
      <c r="L1044">
        <f t="shared" si="67"/>
        <v>128301870</v>
      </c>
      <c r="M1044" s="15">
        <v>21783</v>
      </c>
      <c r="N1044" t="s">
        <v>8754</v>
      </c>
      <c r="O1044" t="s">
        <v>8756</v>
      </c>
      <c r="P1044" t="s">
        <v>13064</v>
      </c>
    </row>
    <row r="1045" spans="1:16">
      <c r="A1045" t="s">
        <v>8760</v>
      </c>
      <c r="B1045" t="s">
        <v>8761</v>
      </c>
      <c r="C1045" t="s">
        <v>8762</v>
      </c>
      <c r="D1045" t="s">
        <v>13242</v>
      </c>
      <c r="E1045">
        <v>1199</v>
      </c>
      <c r="F1045" s="12" t="str">
        <f t="shared" si="64"/>
        <v>no</v>
      </c>
      <c r="G1045">
        <v>2000</v>
      </c>
      <c r="H1045" t="str">
        <f t="shared" si="65"/>
        <v>1001-5000</v>
      </c>
      <c r="I1045" t="str">
        <f t="shared" si="66"/>
        <v>0.31-0.60</v>
      </c>
      <c r="J1045">
        <v>0.4</v>
      </c>
      <c r="K1045">
        <v>4</v>
      </c>
      <c r="L1045">
        <f t="shared" si="67"/>
        <v>28060000</v>
      </c>
      <c r="M1045" s="15">
        <v>14030</v>
      </c>
      <c r="N1045" t="s">
        <v>8764</v>
      </c>
      <c r="O1045" t="s">
        <v>8766</v>
      </c>
      <c r="P1045" t="s">
        <v>8768</v>
      </c>
    </row>
    <row r="1046" spans="1:16">
      <c r="A1046" t="s">
        <v>8771</v>
      </c>
      <c r="B1046" t="s">
        <v>8772</v>
      </c>
      <c r="C1046" t="s">
        <v>8773</v>
      </c>
      <c r="D1046" t="s">
        <v>13243</v>
      </c>
      <c r="E1046">
        <v>5499</v>
      </c>
      <c r="F1046" s="12" t="str">
        <f t="shared" si="64"/>
        <v>yes</v>
      </c>
      <c r="G1046">
        <v>13150</v>
      </c>
      <c r="H1046" t="str">
        <f t="shared" si="65"/>
        <v>10000+</v>
      </c>
      <c r="I1046" t="str">
        <f t="shared" si="66"/>
        <v>0.31-0.60</v>
      </c>
      <c r="J1046">
        <v>0.57999999999999996</v>
      </c>
      <c r="K1046">
        <v>4.2</v>
      </c>
      <c r="L1046">
        <f t="shared" si="67"/>
        <v>84133700</v>
      </c>
      <c r="M1046" s="15">
        <v>6398</v>
      </c>
      <c r="N1046" t="s">
        <v>8775</v>
      </c>
      <c r="O1046" t="s">
        <v>8777</v>
      </c>
      <c r="P1046" t="s">
        <v>8779</v>
      </c>
    </row>
    <row r="1047" spans="1:16">
      <c r="A1047" t="s">
        <v>8782</v>
      </c>
      <c r="B1047" t="s">
        <v>8783</v>
      </c>
      <c r="C1047" t="s">
        <v>8710</v>
      </c>
      <c r="D1047" t="s">
        <v>13239</v>
      </c>
      <c r="E1047">
        <v>1299</v>
      </c>
      <c r="F1047" s="12" t="str">
        <f t="shared" si="64"/>
        <v>yes</v>
      </c>
      <c r="G1047">
        <v>3500</v>
      </c>
      <c r="H1047" t="str">
        <f t="shared" si="65"/>
        <v>1001-5000</v>
      </c>
      <c r="I1047" t="str">
        <f t="shared" si="66"/>
        <v>0.90+</v>
      </c>
      <c r="J1047">
        <v>0.63</v>
      </c>
      <c r="K1047">
        <v>3.8</v>
      </c>
      <c r="L1047">
        <f t="shared" si="67"/>
        <v>154175000</v>
      </c>
      <c r="M1047" s="15">
        <v>44050</v>
      </c>
      <c r="N1047" t="s">
        <v>8785</v>
      </c>
      <c r="O1047" t="s">
        <v>8787</v>
      </c>
      <c r="P1047" t="s">
        <v>8789</v>
      </c>
    </row>
    <row r="1048" spans="1:16">
      <c r="A1048" t="s">
        <v>8792</v>
      </c>
      <c r="B1048" t="s">
        <v>8793</v>
      </c>
      <c r="C1048" t="s">
        <v>8699</v>
      </c>
      <c r="D1048" t="s">
        <v>13238</v>
      </c>
      <c r="E1048">
        <v>599</v>
      </c>
      <c r="F1048" s="12" t="str">
        <f t="shared" si="64"/>
        <v>no</v>
      </c>
      <c r="G1048">
        <v>785</v>
      </c>
      <c r="H1048" t="str">
        <f t="shared" si="65"/>
        <v>501-1000</v>
      </c>
      <c r="I1048" t="str">
        <f t="shared" si="66"/>
        <v>0-0.30</v>
      </c>
      <c r="J1048">
        <v>0.24</v>
      </c>
      <c r="K1048">
        <v>4.2</v>
      </c>
      <c r="L1048">
        <f t="shared" si="67"/>
        <v>19033895</v>
      </c>
      <c r="M1048" s="15">
        <v>24247</v>
      </c>
      <c r="N1048" t="s">
        <v>8795</v>
      </c>
      <c r="O1048" t="s">
        <v>8797</v>
      </c>
      <c r="P1048" t="s">
        <v>8799</v>
      </c>
    </row>
    <row r="1049" spans="1:16">
      <c r="A1049" t="s">
        <v>8802</v>
      </c>
      <c r="B1049" t="s">
        <v>8803</v>
      </c>
      <c r="C1049" t="s">
        <v>8710</v>
      </c>
      <c r="D1049" t="s">
        <v>13239</v>
      </c>
      <c r="E1049">
        <v>1999</v>
      </c>
      <c r="F1049" s="12" t="str">
        <f t="shared" si="64"/>
        <v>no</v>
      </c>
      <c r="G1049">
        <v>3210</v>
      </c>
      <c r="H1049" t="str">
        <f t="shared" si="65"/>
        <v>1001-5000</v>
      </c>
      <c r="I1049" t="str">
        <f t="shared" si="66"/>
        <v>0.31-0.60</v>
      </c>
      <c r="J1049">
        <v>0.38</v>
      </c>
      <c r="K1049">
        <v>4.2</v>
      </c>
      <c r="L1049">
        <f t="shared" si="67"/>
        <v>132730290</v>
      </c>
      <c r="M1049" s="15">
        <v>41349</v>
      </c>
      <c r="N1049" t="s">
        <v>8805</v>
      </c>
      <c r="O1049" t="s">
        <v>8807</v>
      </c>
      <c r="P1049" t="s">
        <v>8809</v>
      </c>
    </row>
    <row r="1050" spans="1:16">
      <c r="A1050" t="s">
        <v>8812</v>
      </c>
      <c r="B1050" t="s">
        <v>8813</v>
      </c>
      <c r="C1050" t="s">
        <v>8762</v>
      </c>
      <c r="D1050" t="s">
        <v>13242</v>
      </c>
      <c r="E1050">
        <v>549</v>
      </c>
      <c r="F1050" s="12" t="str">
        <f t="shared" si="64"/>
        <v>no</v>
      </c>
      <c r="G1050">
        <v>1000</v>
      </c>
      <c r="H1050" t="str">
        <f t="shared" si="65"/>
        <v>501-1000</v>
      </c>
      <c r="I1050" t="str">
        <f t="shared" si="66"/>
        <v>0.31-0.60</v>
      </c>
      <c r="J1050">
        <v>0.45</v>
      </c>
      <c r="K1050">
        <v>3.6</v>
      </c>
      <c r="L1050">
        <f t="shared" si="67"/>
        <v>1074000</v>
      </c>
      <c r="M1050" s="15">
        <v>1074</v>
      </c>
      <c r="N1050" t="s">
        <v>8815</v>
      </c>
      <c r="O1050" t="s">
        <v>8817</v>
      </c>
      <c r="P1050" t="s">
        <v>8819</v>
      </c>
    </row>
    <row r="1051" spans="1:16">
      <c r="A1051" t="s">
        <v>8822</v>
      </c>
      <c r="B1051" t="s">
        <v>8823</v>
      </c>
      <c r="C1051" t="s">
        <v>8552</v>
      </c>
      <c r="D1051" t="s">
        <v>13231</v>
      </c>
      <c r="E1051">
        <v>999</v>
      </c>
      <c r="F1051" s="12" t="str">
        <f t="shared" si="64"/>
        <v>no</v>
      </c>
      <c r="G1051">
        <v>2000</v>
      </c>
      <c r="H1051" t="str">
        <f t="shared" si="65"/>
        <v>1001-5000</v>
      </c>
      <c r="I1051" t="str">
        <f t="shared" si="66"/>
        <v>0.31-0.60</v>
      </c>
      <c r="J1051">
        <v>0.5</v>
      </c>
      <c r="K1051">
        <v>3.8</v>
      </c>
      <c r="L1051">
        <f t="shared" si="67"/>
        <v>2326000</v>
      </c>
      <c r="M1051" s="15">
        <v>1163</v>
      </c>
      <c r="N1051" t="s">
        <v>8825</v>
      </c>
      <c r="O1051" t="s">
        <v>8827</v>
      </c>
      <c r="P1051" t="s">
        <v>8829</v>
      </c>
    </row>
    <row r="1052" spans="1:16">
      <c r="A1052" t="s">
        <v>8832</v>
      </c>
      <c r="B1052" t="s">
        <v>8833</v>
      </c>
      <c r="C1052" t="s">
        <v>8574</v>
      </c>
      <c r="D1052" t="s">
        <v>13233</v>
      </c>
      <c r="E1052">
        <v>398</v>
      </c>
      <c r="F1052" s="12" t="str">
        <f t="shared" si="64"/>
        <v>yes</v>
      </c>
      <c r="G1052">
        <v>1999</v>
      </c>
      <c r="H1052" t="str">
        <f t="shared" si="65"/>
        <v>1001-5000</v>
      </c>
      <c r="I1052" t="str">
        <f t="shared" si="66"/>
        <v>0.90+</v>
      </c>
      <c r="J1052">
        <v>0.8</v>
      </c>
      <c r="K1052">
        <v>4.0999999999999996</v>
      </c>
      <c r="L1052">
        <f t="shared" si="67"/>
        <v>513743</v>
      </c>
      <c r="M1052" s="15">
        <v>257</v>
      </c>
      <c r="N1052" t="s">
        <v>8835</v>
      </c>
      <c r="O1052" t="s">
        <v>8837</v>
      </c>
      <c r="P1052" t="s">
        <v>8839</v>
      </c>
    </row>
    <row r="1053" spans="1:16">
      <c r="A1053" t="s">
        <v>8842</v>
      </c>
      <c r="B1053" t="s">
        <v>8843</v>
      </c>
      <c r="C1053" t="s">
        <v>8844</v>
      </c>
      <c r="D1053" t="s">
        <v>13244</v>
      </c>
      <c r="E1053">
        <v>539</v>
      </c>
      <c r="F1053" s="12" t="str">
        <f t="shared" si="64"/>
        <v>no</v>
      </c>
      <c r="G1053">
        <v>720</v>
      </c>
      <c r="H1053" t="str">
        <f t="shared" si="65"/>
        <v>501-1000</v>
      </c>
      <c r="I1053" t="str">
        <f t="shared" si="66"/>
        <v>0-0.30</v>
      </c>
      <c r="J1053">
        <v>0.25</v>
      </c>
      <c r="K1053">
        <v>4.0999999999999996</v>
      </c>
      <c r="L1053">
        <f t="shared" si="67"/>
        <v>25932240</v>
      </c>
      <c r="M1053" s="15">
        <v>36017</v>
      </c>
      <c r="N1053" t="s">
        <v>8846</v>
      </c>
      <c r="O1053" t="s">
        <v>8848</v>
      </c>
      <c r="P1053" t="s">
        <v>8850</v>
      </c>
    </row>
    <row r="1054" spans="1:16">
      <c r="A1054" t="s">
        <v>8853</v>
      </c>
      <c r="B1054" t="s">
        <v>8854</v>
      </c>
      <c r="C1054" t="s">
        <v>8541</v>
      </c>
      <c r="D1054" t="s">
        <v>13230</v>
      </c>
      <c r="E1054">
        <v>699</v>
      </c>
      <c r="F1054" s="12" t="str">
        <f t="shared" si="64"/>
        <v>yes</v>
      </c>
      <c r="G1054">
        <v>1595</v>
      </c>
      <c r="H1054" t="str">
        <f t="shared" si="65"/>
        <v>1001-5000</v>
      </c>
      <c r="I1054" t="str">
        <f t="shared" si="66"/>
        <v>0.31-0.60</v>
      </c>
      <c r="J1054">
        <v>0.56000000000000005</v>
      </c>
      <c r="K1054">
        <v>4.0999999999999996</v>
      </c>
      <c r="L1054">
        <f t="shared" si="67"/>
        <v>12903550</v>
      </c>
      <c r="M1054" s="15">
        <v>8090</v>
      </c>
      <c r="N1054" t="s">
        <v>8856</v>
      </c>
      <c r="O1054" t="s">
        <v>8858</v>
      </c>
      <c r="P1054" t="s">
        <v>8860</v>
      </c>
    </row>
    <row r="1055" spans="1:16">
      <c r="A1055" t="s">
        <v>8863</v>
      </c>
      <c r="B1055" t="s">
        <v>8864</v>
      </c>
      <c r="C1055" t="s">
        <v>8647</v>
      </c>
      <c r="D1055" t="s">
        <v>13236</v>
      </c>
      <c r="E1055">
        <v>2148</v>
      </c>
      <c r="F1055" s="12" t="str">
        <f t="shared" si="64"/>
        <v>no</v>
      </c>
      <c r="G1055">
        <v>3645</v>
      </c>
      <c r="H1055" t="str">
        <f t="shared" si="65"/>
        <v>1001-5000</v>
      </c>
      <c r="I1055" t="str">
        <f t="shared" si="66"/>
        <v>0.31-0.60</v>
      </c>
      <c r="J1055">
        <v>0.41</v>
      </c>
      <c r="K1055">
        <v>4.0999999999999996</v>
      </c>
      <c r="L1055">
        <f t="shared" si="67"/>
        <v>114409260</v>
      </c>
      <c r="M1055" s="15">
        <v>31388</v>
      </c>
      <c r="N1055" t="s">
        <v>8866</v>
      </c>
      <c r="O1055" t="s">
        <v>8868</v>
      </c>
      <c r="P1055" t="s">
        <v>8870</v>
      </c>
    </row>
    <row r="1056" spans="1:16">
      <c r="A1056" t="s">
        <v>8873</v>
      </c>
      <c r="B1056" t="s">
        <v>8874</v>
      </c>
      <c r="C1056" t="s">
        <v>8875</v>
      </c>
      <c r="D1056" t="s">
        <v>13245</v>
      </c>
      <c r="E1056">
        <v>3599</v>
      </c>
      <c r="F1056" s="12" t="str">
        <f t="shared" si="64"/>
        <v>yes</v>
      </c>
      <c r="G1056">
        <v>7950</v>
      </c>
      <c r="H1056" t="str">
        <f t="shared" si="65"/>
        <v>5001-10001</v>
      </c>
      <c r="I1056" t="str">
        <f t="shared" si="66"/>
        <v>0.31-0.60</v>
      </c>
      <c r="J1056">
        <v>0.55000000000000004</v>
      </c>
      <c r="K1056">
        <v>4.2</v>
      </c>
      <c r="L1056">
        <f t="shared" si="67"/>
        <v>1081200</v>
      </c>
      <c r="M1056" s="15">
        <v>136</v>
      </c>
      <c r="N1056" t="s">
        <v>8877</v>
      </c>
      <c r="O1056" t="s">
        <v>8879</v>
      </c>
      <c r="P1056" t="s">
        <v>8881</v>
      </c>
    </row>
    <row r="1057" spans="1:16">
      <c r="A1057" t="s">
        <v>8884</v>
      </c>
      <c r="B1057" t="s">
        <v>8885</v>
      </c>
      <c r="C1057" t="s">
        <v>8886</v>
      </c>
      <c r="D1057" t="s">
        <v>13246</v>
      </c>
      <c r="E1057">
        <v>351</v>
      </c>
      <c r="F1057" s="12" t="str">
        <f t="shared" si="64"/>
        <v>yes</v>
      </c>
      <c r="G1057">
        <v>999</v>
      </c>
      <c r="H1057" t="str">
        <f t="shared" si="65"/>
        <v>501-1000</v>
      </c>
      <c r="I1057" t="str">
        <f t="shared" si="66"/>
        <v>0.90+</v>
      </c>
      <c r="J1057">
        <v>0.65</v>
      </c>
      <c r="K1057">
        <v>4</v>
      </c>
      <c r="L1057">
        <f t="shared" si="67"/>
        <v>5374620</v>
      </c>
      <c r="M1057" s="15">
        <v>5380</v>
      </c>
      <c r="N1057" t="s">
        <v>8888</v>
      </c>
      <c r="O1057" t="s">
        <v>8890</v>
      </c>
      <c r="P1057" t="s">
        <v>8892</v>
      </c>
    </row>
    <row r="1058" spans="1:16">
      <c r="A1058" t="s">
        <v>8895</v>
      </c>
      <c r="B1058" t="s">
        <v>8896</v>
      </c>
      <c r="C1058" t="s">
        <v>8897</v>
      </c>
      <c r="D1058" t="s">
        <v>13247</v>
      </c>
      <c r="E1058">
        <v>1614</v>
      </c>
      <c r="F1058" s="12" t="str">
        <f t="shared" si="64"/>
        <v>no</v>
      </c>
      <c r="G1058">
        <v>1745</v>
      </c>
      <c r="H1058" t="str">
        <f t="shared" si="65"/>
        <v>1001-5000</v>
      </c>
      <c r="I1058" t="str">
        <f t="shared" si="66"/>
        <v>0-0.30</v>
      </c>
      <c r="J1058">
        <v>0.08</v>
      </c>
      <c r="K1058">
        <v>4.3</v>
      </c>
      <c r="L1058">
        <f t="shared" si="67"/>
        <v>66264630</v>
      </c>
      <c r="M1058" s="15">
        <v>37974</v>
      </c>
      <c r="N1058" t="s">
        <v>8899</v>
      </c>
      <c r="O1058" t="s">
        <v>8901</v>
      </c>
      <c r="P1058" t="s">
        <v>8903</v>
      </c>
    </row>
    <row r="1059" spans="1:16">
      <c r="A1059" t="s">
        <v>8906</v>
      </c>
      <c r="B1059" t="s">
        <v>8907</v>
      </c>
      <c r="C1059" t="s">
        <v>8844</v>
      </c>
      <c r="D1059" t="s">
        <v>13244</v>
      </c>
      <c r="E1059">
        <v>719</v>
      </c>
      <c r="F1059" s="12" t="str">
        <f t="shared" si="64"/>
        <v>no</v>
      </c>
      <c r="G1059">
        <v>1295</v>
      </c>
      <c r="H1059" t="str">
        <f t="shared" si="65"/>
        <v>1001-5000</v>
      </c>
      <c r="I1059" t="str">
        <f t="shared" si="66"/>
        <v>0.31-0.60</v>
      </c>
      <c r="J1059">
        <v>0.44</v>
      </c>
      <c r="K1059">
        <v>4.2</v>
      </c>
      <c r="L1059">
        <f t="shared" si="67"/>
        <v>22297310</v>
      </c>
      <c r="M1059" s="15">
        <v>17218</v>
      </c>
      <c r="N1059" t="s">
        <v>8909</v>
      </c>
      <c r="O1059" t="s">
        <v>8911</v>
      </c>
      <c r="P1059" t="s">
        <v>8913</v>
      </c>
    </row>
    <row r="1060" spans="1:16">
      <c r="A1060" t="s">
        <v>8916</v>
      </c>
      <c r="B1060" t="s">
        <v>8917</v>
      </c>
      <c r="C1060" t="s">
        <v>8574</v>
      </c>
      <c r="D1060" t="s">
        <v>13233</v>
      </c>
      <c r="E1060">
        <v>678</v>
      </c>
      <c r="F1060" s="12" t="str">
        <f t="shared" si="64"/>
        <v>yes</v>
      </c>
      <c r="G1060">
        <v>1499</v>
      </c>
      <c r="H1060" t="str">
        <f t="shared" si="65"/>
        <v>1001-5000</v>
      </c>
      <c r="I1060" t="str">
        <f t="shared" si="66"/>
        <v>0.31-0.60</v>
      </c>
      <c r="J1060">
        <v>0.55000000000000004</v>
      </c>
      <c r="K1060">
        <v>4.2</v>
      </c>
      <c r="L1060">
        <f t="shared" si="67"/>
        <v>1349100</v>
      </c>
      <c r="M1060" s="15">
        <v>900</v>
      </c>
      <c r="N1060" t="s">
        <v>8919</v>
      </c>
      <c r="O1060" t="s">
        <v>8921</v>
      </c>
      <c r="P1060" t="s">
        <v>8923</v>
      </c>
    </row>
    <row r="1061" spans="1:16">
      <c r="A1061" t="s">
        <v>8926</v>
      </c>
      <c r="B1061" t="s">
        <v>8927</v>
      </c>
      <c r="C1061" t="s">
        <v>8762</v>
      </c>
      <c r="D1061" t="s">
        <v>13242</v>
      </c>
      <c r="E1061">
        <v>809</v>
      </c>
      <c r="F1061" s="12" t="str">
        <f t="shared" si="64"/>
        <v>no</v>
      </c>
      <c r="G1061">
        <v>1545</v>
      </c>
      <c r="H1061" t="str">
        <f t="shared" si="65"/>
        <v>1001-5000</v>
      </c>
      <c r="I1061" t="str">
        <f t="shared" si="66"/>
        <v>0.31-0.60</v>
      </c>
      <c r="J1061">
        <v>0.48</v>
      </c>
      <c r="K1061">
        <v>3.7</v>
      </c>
      <c r="L1061">
        <f t="shared" si="67"/>
        <v>1507920</v>
      </c>
      <c r="M1061" s="15">
        <v>976</v>
      </c>
      <c r="N1061" t="s">
        <v>8929</v>
      </c>
      <c r="O1061" t="s">
        <v>8931</v>
      </c>
      <c r="P1061" t="s">
        <v>8933</v>
      </c>
    </row>
    <row r="1062" spans="1:16">
      <c r="A1062" t="s">
        <v>8936</v>
      </c>
      <c r="B1062" t="s">
        <v>8937</v>
      </c>
      <c r="C1062" t="s">
        <v>8938</v>
      </c>
      <c r="D1062" t="s">
        <v>13248</v>
      </c>
      <c r="E1062">
        <v>1969</v>
      </c>
      <c r="F1062" s="12" t="str">
        <f t="shared" si="64"/>
        <v>yes</v>
      </c>
      <c r="G1062">
        <v>5000</v>
      </c>
      <c r="H1062" t="str">
        <f t="shared" si="65"/>
        <v>1001-5000</v>
      </c>
      <c r="I1062" t="str">
        <f t="shared" si="66"/>
        <v>0.90+</v>
      </c>
      <c r="J1062">
        <v>0.61</v>
      </c>
      <c r="K1062">
        <v>4.0999999999999996</v>
      </c>
      <c r="L1062">
        <f t="shared" si="67"/>
        <v>24635000</v>
      </c>
      <c r="M1062" s="15">
        <v>4927</v>
      </c>
      <c r="N1062" t="s">
        <v>8940</v>
      </c>
      <c r="O1062" t="s">
        <v>8942</v>
      </c>
      <c r="P1062" t="s">
        <v>8944</v>
      </c>
    </row>
    <row r="1063" spans="1:16">
      <c r="A1063" t="s">
        <v>8947</v>
      </c>
      <c r="B1063" t="s">
        <v>8948</v>
      </c>
      <c r="C1063" t="s">
        <v>8574</v>
      </c>
      <c r="D1063" t="s">
        <v>13233</v>
      </c>
      <c r="E1063">
        <v>1490</v>
      </c>
      <c r="F1063" s="12" t="str">
        <f t="shared" si="64"/>
        <v>no</v>
      </c>
      <c r="G1063">
        <v>1695</v>
      </c>
      <c r="H1063" t="str">
        <f t="shared" si="65"/>
        <v>1001-5000</v>
      </c>
      <c r="I1063" t="str">
        <f t="shared" si="66"/>
        <v>0-0.30</v>
      </c>
      <c r="J1063">
        <v>0.12</v>
      </c>
      <c r="K1063">
        <v>4.4000000000000004</v>
      </c>
      <c r="L1063">
        <f t="shared" si="67"/>
        <v>6005385</v>
      </c>
      <c r="M1063" s="15">
        <v>3543</v>
      </c>
      <c r="N1063" t="s">
        <v>8950</v>
      </c>
      <c r="O1063" t="s">
        <v>8952</v>
      </c>
      <c r="P1063" t="s">
        <v>8954</v>
      </c>
    </row>
    <row r="1064" spans="1:16">
      <c r="A1064" t="s">
        <v>8957</v>
      </c>
      <c r="B1064" t="s">
        <v>8958</v>
      </c>
      <c r="C1064" t="s">
        <v>8552</v>
      </c>
      <c r="D1064" t="s">
        <v>13231</v>
      </c>
      <c r="E1064">
        <v>2499</v>
      </c>
      <c r="F1064" s="12" t="str">
        <f t="shared" si="64"/>
        <v>no</v>
      </c>
      <c r="G1064">
        <v>3945</v>
      </c>
      <c r="H1064" t="str">
        <f t="shared" si="65"/>
        <v>1001-5000</v>
      </c>
      <c r="I1064" t="str">
        <f t="shared" si="66"/>
        <v>0.31-0.60</v>
      </c>
      <c r="J1064">
        <v>0.37</v>
      </c>
      <c r="K1064">
        <v>3.8</v>
      </c>
      <c r="L1064">
        <f t="shared" si="67"/>
        <v>10777740</v>
      </c>
      <c r="M1064" s="15">
        <v>2732</v>
      </c>
      <c r="N1064" t="s">
        <v>8960</v>
      </c>
      <c r="O1064" t="s">
        <v>8962</v>
      </c>
      <c r="P1064" t="s">
        <v>8964</v>
      </c>
    </row>
    <row r="1065" spans="1:16">
      <c r="A1065" t="s">
        <v>8967</v>
      </c>
      <c r="B1065" t="s">
        <v>8968</v>
      </c>
      <c r="C1065" t="s">
        <v>8969</v>
      </c>
      <c r="D1065" t="s">
        <v>13249</v>
      </c>
      <c r="E1065">
        <v>1665</v>
      </c>
      <c r="F1065" s="12" t="str">
        <f t="shared" si="64"/>
        <v>no</v>
      </c>
      <c r="G1065">
        <v>2099</v>
      </c>
      <c r="H1065" t="str">
        <f t="shared" si="65"/>
        <v>1001-5000</v>
      </c>
      <c r="I1065" t="str">
        <f t="shared" si="66"/>
        <v>0-0.30</v>
      </c>
      <c r="J1065">
        <v>0.21</v>
      </c>
      <c r="K1065">
        <v>4</v>
      </c>
      <c r="L1065">
        <f t="shared" si="67"/>
        <v>30158432</v>
      </c>
      <c r="M1065" s="15">
        <v>14368</v>
      </c>
      <c r="N1065" t="s">
        <v>8971</v>
      </c>
      <c r="O1065" t="s">
        <v>8973</v>
      </c>
      <c r="P1065" t="s">
        <v>8975</v>
      </c>
    </row>
    <row r="1066" spans="1:16">
      <c r="A1066" t="s">
        <v>8978</v>
      </c>
      <c r="B1066" t="s">
        <v>8979</v>
      </c>
      <c r="C1066" t="s">
        <v>8647</v>
      </c>
      <c r="D1066" t="s">
        <v>13236</v>
      </c>
      <c r="E1066">
        <v>3229</v>
      </c>
      <c r="F1066" s="12" t="str">
        <f t="shared" si="64"/>
        <v>no</v>
      </c>
      <c r="G1066">
        <v>5295</v>
      </c>
      <c r="H1066" t="str">
        <f t="shared" si="65"/>
        <v>5001-10001</v>
      </c>
      <c r="I1066" t="str">
        <f t="shared" si="66"/>
        <v>0.31-0.60</v>
      </c>
      <c r="J1066">
        <v>0.39</v>
      </c>
      <c r="K1066">
        <v>4.2</v>
      </c>
      <c r="L1066">
        <f t="shared" si="67"/>
        <v>210338580</v>
      </c>
      <c r="M1066" s="15">
        <v>39724</v>
      </c>
      <c r="N1066" t="s">
        <v>8981</v>
      </c>
      <c r="O1066" t="s">
        <v>8983</v>
      </c>
      <c r="P1066" t="s">
        <v>8985</v>
      </c>
    </row>
    <row r="1067" spans="1:16">
      <c r="A1067" t="s">
        <v>8988</v>
      </c>
      <c r="B1067" t="s">
        <v>8989</v>
      </c>
      <c r="C1067" t="s">
        <v>8647</v>
      </c>
      <c r="D1067" t="s">
        <v>13236</v>
      </c>
      <c r="E1067">
        <v>1799</v>
      </c>
      <c r="F1067" s="12" t="str">
        <f t="shared" si="64"/>
        <v>no</v>
      </c>
      <c r="G1067">
        <v>3595</v>
      </c>
      <c r="H1067" t="str">
        <f t="shared" si="65"/>
        <v>1001-5000</v>
      </c>
      <c r="I1067" t="str">
        <f t="shared" si="66"/>
        <v>0.31-0.60</v>
      </c>
      <c r="J1067">
        <v>0.5</v>
      </c>
      <c r="K1067">
        <v>3.8</v>
      </c>
      <c r="L1067">
        <f t="shared" si="67"/>
        <v>35198645</v>
      </c>
      <c r="M1067" s="15">
        <v>9791</v>
      </c>
      <c r="N1067" t="s">
        <v>8991</v>
      </c>
      <c r="O1067" t="s">
        <v>8993</v>
      </c>
      <c r="P1067" t="s">
        <v>8995</v>
      </c>
    </row>
    <row r="1068" spans="1:16">
      <c r="A1068" t="s">
        <v>8998</v>
      </c>
      <c r="B1068" t="s">
        <v>8999</v>
      </c>
      <c r="C1068" t="s">
        <v>8541</v>
      </c>
      <c r="D1068" t="s">
        <v>13230</v>
      </c>
      <c r="E1068">
        <v>1260</v>
      </c>
      <c r="F1068" s="12" t="str">
        <f t="shared" si="64"/>
        <v>no</v>
      </c>
      <c r="G1068">
        <v>1699</v>
      </c>
      <c r="H1068" t="str">
        <f t="shared" si="65"/>
        <v>1001-5000</v>
      </c>
      <c r="I1068" t="str">
        <f t="shared" si="66"/>
        <v>0-0.30</v>
      </c>
      <c r="J1068">
        <v>0.26</v>
      </c>
      <c r="K1068">
        <v>4.2</v>
      </c>
      <c r="L1068">
        <f t="shared" si="67"/>
        <v>4911809</v>
      </c>
      <c r="M1068" s="15">
        <v>2891</v>
      </c>
      <c r="N1068" t="s">
        <v>9001</v>
      </c>
      <c r="O1068" t="s">
        <v>9003</v>
      </c>
      <c r="P1068" t="s">
        <v>9005</v>
      </c>
    </row>
    <row r="1069" spans="1:16">
      <c r="A1069" t="s">
        <v>9008</v>
      </c>
      <c r="B1069" t="s">
        <v>9009</v>
      </c>
      <c r="C1069" t="s">
        <v>8552</v>
      </c>
      <c r="D1069" t="s">
        <v>13231</v>
      </c>
      <c r="E1069">
        <v>749</v>
      </c>
      <c r="F1069" s="12" t="str">
        <f t="shared" si="64"/>
        <v>no</v>
      </c>
      <c r="G1069">
        <v>1129</v>
      </c>
      <c r="H1069" t="str">
        <f t="shared" si="65"/>
        <v>1001-5000</v>
      </c>
      <c r="I1069" t="str">
        <f t="shared" si="66"/>
        <v>0.31-0.60</v>
      </c>
      <c r="J1069">
        <v>0.34</v>
      </c>
      <c r="K1069">
        <v>4</v>
      </c>
      <c r="L1069">
        <f t="shared" si="67"/>
        <v>2761534</v>
      </c>
      <c r="M1069" s="15">
        <v>2446</v>
      </c>
      <c r="N1069" t="s">
        <v>9011</v>
      </c>
      <c r="O1069" t="s">
        <v>9013</v>
      </c>
      <c r="P1069" t="s">
        <v>9015</v>
      </c>
    </row>
    <row r="1070" spans="1:16">
      <c r="A1070" t="s">
        <v>9018</v>
      </c>
      <c r="B1070" t="s">
        <v>9019</v>
      </c>
      <c r="C1070" t="s">
        <v>8710</v>
      </c>
      <c r="D1070" t="s">
        <v>13239</v>
      </c>
      <c r="E1070">
        <v>3499</v>
      </c>
      <c r="F1070" s="12" t="str">
        <f t="shared" si="64"/>
        <v>no</v>
      </c>
      <c r="G1070">
        <v>5795</v>
      </c>
      <c r="H1070" t="str">
        <f t="shared" si="65"/>
        <v>5001-10001</v>
      </c>
      <c r="I1070" t="str">
        <f t="shared" si="66"/>
        <v>0.31-0.60</v>
      </c>
      <c r="J1070">
        <v>0.4</v>
      </c>
      <c r="K1070">
        <v>3.9</v>
      </c>
      <c r="L1070">
        <f t="shared" si="67"/>
        <v>146845300</v>
      </c>
      <c r="M1070" s="15">
        <v>25340</v>
      </c>
      <c r="N1070" t="s">
        <v>9021</v>
      </c>
      <c r="O1070" t="s">
        <v>9023</v>
      </c>
      <c r="P1070" t="s">
        <v>9025</v>
      </c>
    </row>
    <row r="1071" spans="1:16">
      <c r="A1071" t="s">
        <v>9028</v>
      </c>
      <c r="B1071" t="s">
        <v>9029</v>
      </c>
      <c r="C1071" t="s">
        <v>9030</v>
      </c>
      <c r="D1071" t="s">
        <v>13250</v>
      </c>
      <c r="E1071">
        <v>379</v>
      </c>
      <c r="F1071" s="12" t="str">
        <f t="shared" si="64"/>
        <v>yes</v>
      </c>
      <c r="G1071">
        <v>999</v>
      </c>
      <c r="H1071" t="str">
        <f t="shared" si="65"/>
        <v>501-1000</v>
      </c>
      <c r="I1071" t="str">
        <f t="shared" si="66"/>
        <v>0.90+</v>
      </c>
      <c r="J1071">
        <v>0.62</v>
      </c>
      <c r="K1071">
        <v>4.3</v>
      </c>
      <c r="L1071">
        <f t="shared" si="67"/>
        <v>3092904</v>
      </c>
      <c r="M1071" s="15">
        <v>3096</v>
      </c>
      <c r="N1071" t="s">
        <v>9032</v>
      </c>
      <c r="O1071" t="s">
        <v>9034</v>
      </c>
      <c r="P1071" t="s">
        <v>9036</v>
      </c>
    </row>
    <row r="1072" spans="1:16">
      <c r="A1072" t="s">
        <v>9039</v>
      </c>
      <c r="B1072" t="s">
        <v>9040</v>
      </c>
      <c r="C1072" t="s">
        <v>8552</v>
      </c>
      <c r="D1072" t="s">
        <v>13231</v>
      </c>
      <c r="E1072">
        <v>1099</v>
      </c>
      <c r="F1072" s="12" t="str">
        <f t="shared" si="64"/>
        <v>yes</v>
      </c>
      <c r="G1072">
        <v>2400</v>
      </c>
      <c r="H1072" t="str">
        <f t="shared" si="65"/>
        <v>1001-5000</v>
      </c>
      <c r="I1072" t="str">
        <f t="shared" si="66"/>
        <v>0.31-0.60</v>
      </c>
      <c r="J1072">
        <v>0.54</v>
      </c>
      <c r="K1072">
        <v>3.8</v>
      </c>
      <c r="L1072">
        <f t="shared" si="67"/>
        <v>9600</v>
      </c>
      <c r="M1072" s="15">
        <v>4</v>
      </c>
      <c r="N1072" t="s">
        <v>9042</v>
      </c>
      <c r="O1072" t="s">
        <v>9044</v>
      </c>
      <c r="P1072" t="s">
        <v>9046</v>
      </c>
    </row>
    <row r="1073" spans="1:16">
      <c r="A1073" t="s">
        <v>9049</v>
      </c>
      <c r="B1073" t="s">
        <v>9050</v>
      </c>
      <c r="C1073" t="s">
        <v>8762</v>
      </c>
      <c r="D1073" t="s">
        <v>13242</v>
      </c>
      <c r="E1073">
        <v>749</v>
      </c>
      <c r="F1073" s="12" t="str">
        <f t="shared" si="64"/>
        <v>no</v>
      </c>
      <c r="G1073">
        <v>1299</v>
      </c>
      <c r="H1073" t="str">
        <f t="shared" si="65"/>
        <v>1001-5000</v>
      </c>
      <c r="I1073" t="str">
        <f t="shared" si="66"/>
        <v>0.31-0.60</v>
      </c>
      <c r="J1073">
        <v>0.42</v>
      </c>
      <c r="K1073">
        <v>4</v>
      </c>
      <c r="L1073">
        <f t="shared" si="67"/>
        <v>154581</v>
      </c>
      <c r="M1073" s="15">
        <v>119</v>
      </c>
      <c r="N1073" t="s">
        <v>9052</v>
      </c>
      <c r="O1073" t="s">
        <v>9054</v>
      </c>
      <c r="P1073" t="s">
        <v>9056</v>
      </c>
    </row>
    <row r="1074" spans="1:16">
      <c r="A1074" t="s">
        <v>9059</v>
      </c>
      <c r="B1074" t="s">
        <v>9060</v>
      </c>
      <c r="C1074" t="s">
        <v>9061</v>
      </c>
      <c r="D1074" t="s">
        <v>13251</v>
      </c>
      <c r="E1074">
        <v>1299</v>
      </c>
      <c r="F1074" s="12" t="str">
        <f t="shared" si="64"/>
        <v>no</v>
      </c>
      <c r="G1074">
        <v>1299</v>
      </c>
      <c r="H1074" t="str">
        <f t="shared" si="65"/>
        <v>1001-5000</v>
      </c>
      <c r="I1074" t="str">
        <f t="shared" si="66"/>
        <v>0-0.30</v>
      </c>
      <c r="J1074">
        <v>0</v>
      </c>
      <c r="K1074">
        <v>4.2</v>
      </c>
      <c r="L1074">
        <f t="shared" si="67"/>
        <v>52097694</v>
      </c>
      <c r="M1074" s="15">
        <v>40106</v>
      </c>
      <c r="N1074" t="s">
        <v>9063</v>
      </c>
      <c r="O1074" t="s">
        <v>9065</v>
      </c>
      <c r="P1074" t="s">
        <v>9067</v>
      </c>
    </row>
    <row r="1075" spans="1:16">
      <c r="A1075" t="s">
        <v>9070</v>
      </c>
      <c r="B1075" t="s">
        <v>9071</v>
      </c>
      <c r="C1075" t="s">
        <v>8699</v>
      </c>
      <c r="D1075" t="s">
        <v>13238</v>
      </c>
      <c r="E1075">
        <v>549</v>
      </c>
      <c r="F1075" s="12" t="str">
        <f t="shared" si="64"/>
        <v>no</v>
      </c>
      <c r="G1075">
        <v>1090</v>
      </c>
      <c r="H1075" t="str">
        <f t="shared" si="65"/>
        <v>1001-5000</v>
      </c>
      <c r="I1075" t="str">
        <f t="shared" si="66"/>
        <v>0.31-0.60</v>
      </c>
      <c r="J1075">
        <v>0.5</v>
      </c>
      <c r="K1075">
        <v>4.2</v>
      </c>
      <c r="L1075">
        <f t="shared" si="67"/>
        <v>14201610</v>
      </c>
      <c r="M1075" s="15">
        <v>13029</v>
      </c>
      <c r="N1075" t="s">
        <v>9073</v>
      </c>
      <c r="O1075" t="s">
        <v>9075</v>
      </c>
      <c r="P1075" t="s">
        <v>9077</v>
      </c>
    </row>
    <row r="1076" spans="1:16">
      <c r="A1076" t="s">
        <v>9080</v>
      </c>
      <c r="B1076" t="s">
        <v>9081</v>
      </c>
      <c r="C1076" t="s">
        <v>8563</v>
      </c>
      <c r="D1076" t="s">
        <v>13232</v>
      </c>
      <c r="E1076">
        <v>899</v>
      </c>
      <c r="F1076" s="12" t="str">
        <f t="shared" si="64"/>
        <v>yes</v>
      </c>
      <c r="G1076">
        <v>2000</v>
      </c>
      <c r="H1076" t="str">
        <f t="shared" si="65"/>
        <v>1001-5000</v>
      </c>
      <c r="I1076" t="str">
        <f t="shared" si="66"/>
        <v>0.31-0.60</v>
      </c>
      <c r="J1076">
        <v>0.55000000000000004</v>
      </c>
      <c r="K1076">
        <v>3.6</v>
      </c>
      <c r="L1076">
        <f t="shared" si="67"/>
        <v>582000</v>
      </c>
      <c r="M1076" s="15">
        <v>291</v>
      </c>
      <c r="N1076" t="s">
        <v>9083</v>
      </c>
      <c r="O1076" t="s">
        <v>9085</v>
      </c>
      <c r="P1076" t="s">
        <v>9087</v>
      </c>
    </row>
    <row r="1077" spans="1:16">
      <c r="A1077" t="s">
        <v>9090</v>
      </c>
      <c r="B1077" t="s">
        <v>9091</v>
      </c>
      <c r="C1077" t="s">
        <v>8699</v>
      </c>
      <c r="D1077" t="s">
        <v>13238</v>
      </c>
      <c r="E1077">
        <v>1321</v>
      </c>
      <c r="F1077" s="12" t="str">
        <f t="shared" si="64"/>
        <v>no</v>
      </c>
      <c r="G1077">
        <v>1545</v>
      </c>
      <c r="H1077" t="str">
        <f t="shared" si="65"/>
        <v>1001-5000</v>
      </c>
      <c r="I1077" t="str">
        <f t="shared" si="66"/>
        <v>0-0.30</v>
      </c>
      <c r="J1077">
        <v>0.14000000000000001</v>
      </c>
      <c r="K1077">
        <v>4.3</v>
      </c>
      <c r="L1077">
        <f t="shared" si="67"/>
        <v>23874885</v>
      </c>
      <c r="M1077" s="15">
        <v>15453</v>
      </c>
      <c r="N1077" t="s">
        <v>9093</v>
      </c>
      <c r="O1077" t="s">
        <v>9095</v>
      </c>
      <c r="P1077" t="s">
        <v>9097</v>
      </c>
    </row>
    <row r="1078" spans="1:16">
      <c r="A1078" t="s">
        <v>9100</v>
      </c>
      <c r="B1078" t="s">
        <v>9101</v>
      </c>
      <c r="C1078" t="s">
        <v>8574</v>
      </c>
      <c r="D1078" t="s">
        <v>13233</v>
      </c>
      <c r="E1078">
        <v>1099</v>
      </c>
      <c r="F1078" s="12" t="str">
        <f t="shared" si="64"/>
        <v>no</v>
      </c>
      <c r="G1078">
        <v>1999</v>
      </c>
      <c r="H1078" t="str">
        <f t="shared" si="65"/>
        <v>1001-5000</v>
      </c>
      <c r="I1078" t="str">
        <f t="shared" si="66"/>
        <v>0.31-0.60</v>
      </c>
      <c r="J1078">
        <v>0.45</v>
      </c>
      <c r="K1078">
        <v>4</v>
      </c>
      <c r="L1078">
        <f t="shared" si="67"/>
        <v>1207396</v>
      </c>
      <c r="M1078" s="15">
        <v>604</v>
      </c>
      <c r="N1078" t="s">
        <v>9103</v>
      </c>
      <c r="O1078" t="s">
        <v>9105</v>
      </c>
      <c r="P1078" t="s">
        <v>9107</v>
      </c>
    </row>
    <row r="1079" spans="1:16">
      <c r="A1079" t="s">
        <v>9110</v>
      </c>
      <c r="B1079" t="s">
        <v>9111</v>
      </c>
      <c r="C1079" t="s">
        <v>8699</v>
      </c>
      <c r="D1079" t="s">
        <v>13238</v>
      </c>
      <c r="E1079">
        <v>775</v>
      </c>
      <c r="F1079" s="12" t="str">
        <f t="shared" si="64"/>
        <v>no</v>
      </c>
      <c r="G1079">
        <v>875</v>
      </c>
      <c r="H1079" t="str">
        <f t="shared" si="65"/>
        <v>501-1000</v>
      </c>
      <c r="I1079" t="str">
        <f t="shared" si="66"/>
        <v>0-0.30</v>
      </c>
      <c r="J1079">
        <v>0.11</v>
      </c>
      <c r="K1079">
        <v>4.2</v>
      </c>
      <c r="L1079">
        <f t="shared" si="67"/>
        <v>40816125</v>
      </c>
      <c r="M1079" s="15">
        <v>46647</v>
      </c>
      <c r="N1079" t="s">
        <v>9113</v>
      </c>
      <c r="O1079" t="s">
        <v>9115</v>
      </c>
      <c r="P1079" t="s">
        <v>9117</v>
      </c>
    </row>
    <row r="1080" spans="1:16">
      <c r="A1080" t="s">
        <v>9120</v>
      </c>
      <c r="B1080" t="s">
        <v>9121</v>
      </c>
      <c r="C1080" t="s">
        <v>8773</v>
      </c>
      <c r="D1080" t="s">
        <v>13243</v>
      </c>
      <c r="E1080">
        <v>6299</v>
      </c>
      <c r="F1080" s="12" t="str">
        <f t="shared" si="64"/>
        <v>yes</v>
      </c>
      <c r="G1080">
        <v>15270</v>
      </c>
      <c r="H1080" t="str">
        <f t="shared" si="65"/>
        <v>10000+</v>
      </c>
      <c r="I1080" t="str">
        <f t="shared" si="66"/>
        <v>0.31-0.60</v>
      </c>
      <c r="J1080">
        <v>0.59</v>
      </c>
      <c r="K1080">
        <v>4.0999999999999996</v>
      </c>
      <c r="L1080">
        <f t="shared" si="67"/>
        <v>49367910</v>
      </c>
      <c r="M1080" s="15">
        <v>3233</v>
      </c>
      <c r="N1080" t="s">
        <v>9123</v>
      </c>
      <c r="O1080" t="s">
        <v>9125</v>
      </c>
      <c r="P1080" t="s">
        <v>9127</v>
      </c>
    </row>
    <row r="1081" spans="1:16">
      <c r="A1081" t="s">
        <v>9130</v>
      </c>
      <c r="B1081" t="s">
        <v>9131</v>
      </c>
      <c r="C1081" t="s">
        <v>8897</v>
      </c>
      <c r="D1081" t="s">
        <v>13247</v>
      </c>
      <c r="E1081">
        <v>3190</v>
      </c>
      <c r="F1081" s="12" t="str">
        <f t="shared" si="64"/>
        <v>no</v>
      </c>
      <c r="G1081">
        <v>4195</v>
      </c>
      <c r="H1081" t="str">
        <f t="shared" si="65"/>
        <v>1001-5000</v>
      </c>
      <c r="I1081" t="str">
        <f t="shared" si="66"/>
        <v>0-0.30</v>
      </c>
      <c r="J1081">
        <v>0.24</v>
      </c>
      <c r="K1081">
        <v>4</v>
      </c>
      <c r="L1081">
        <f t="shared" si="67"/>
        <v>5377990</v>
      </c>
      <c r="M1081" s="15">
        <v>1282</v>
      </c>
      <c r="N1081" t="s">
        <v>9133</v>
      </c>
      <c r="O1081" t="s">
        <v>9135</v>
      </c>
      <c r="P1081" t="s">
        <v>9137</v>
      </c>
    </row>
    <row r="1082" spans="1:16">
      <c r="A1082" t="s">
        <v>9140</v>
      </c>
      <c r="B1082" t="s">
        <v>9141</v>
      </c>
      <c r="C1082" t="s">
        <v>8552</v>
      </c>
      <c r="D1082" t="s">
        <v>13231</v>
      </c>
      <c r="E1082">
        <v>799</v>
      </c>
      <c r="F1082" s="12" t="str">
        <f t="shared" si="64"/>
        <v>yes</v>
      </c>
      <c r="G1082">
        <v>1989</v>
      </c>
      <c r="H1082" t="str">
        <f t="shared" si="65"/>
        <v>1001-5000</v>
      </c>
      <c r="I1082" t="str">
        <f t="shared" si="66"/>
        <v>0.31-0.60</v>
      </c>
      <c r="J1082">
        <v>0.6</v>
      </c>
      <c r="K1082">
        <v>4.3</v>
      </c>
      <c r="L1082">
        <f t="shared" si="67"/>
        <v>139230</v>
      </c>
      <c r="M1082" s="15">
        <v>70</v>
      </c>
      <c r="N1082" t="s">
        <v>9143</v>
      </c>
      <c r="O1082" t="s">
        <v>9145</v>
      </c>
      <c r="P1082" t="s">
        <v>9147</v>
      </c>
    </row>
    <row r="1083" spans="1:16">
      <c r="A1083" t="s">
        <v>9150</v>
      </c>
      <c r="B1083" t="s">
        <v>9151</v>
      </c>
      <c r="C1083" t="s">
        <v>8938</v>
      </c>
      <c r="D1083" t="s">
        <v>13248</v>
      </c>
      <c r="E1083">
        <v>2699</v>
      </c>
      <c r="F1083" s="12" t="str">
        <f t="shared" si="64"/>
        <v>no</v>
      </c>
      <c r="G1083">
        <v>5000</v>
      </c>
      <c r="H1083" t="str">
        <f t="shared" si="65"/>
        <v>1001-5000</v>
      </c>
      <c r="I1083" t="str">
        <f t="shared" si="66"/>
        <v>0.31-0.60</v>
      </c>
      <c r="J1083">
        <v>0.46</v>
      </c>
      <c r="K1083">
        <v>4</v>
      </c>
      <c r="L1083">
        <f t="shared" si="67"/>
        <v>130820000</v>
      </c>
      <c r="M1083" s="15">
        <v>26164</v>
      </c>
      <c r="N1083" t="s">
        <v>9153</v>
      </c>
      <c r="O1083" t="s">
        <v>9155</v>
      </c>
      <c r="P1083" t="s">
        <v>9157</v>
      </c>
    </row>
    <row r="1084" spans="1:16">
      <c r="A1084" t="s">
        <v>9160</v>
      </c>
      <c r="B1084" t="s">
        <v>9161</v>
      </c>
      <c r="C1084" t="s">
        <v>8699</v>
      </c>
      <c r="D1084" t="s">
        <v>13238</v>
      </c>
      <c r="E1084">
        <v>599</v>
      </c>
      <c r="F1084" s="12" t="str">
        <f t="shared" si="64"/>
        <v>no</v>
      </c>
      <c r="G1084">
        <v>990</v>
      </c>
      <c r="H1084" t="str">
        <f t="shared" si="65"/>
        <v>501-1000</v>
      </c>
      <c r="I1084" t="str">
        <f t="shared" si="66"/>
        <v>0.31-0.60</v>
      </c>
      <c r="J1084">
        <v>0.39</v>
      </c>
      <c r="K1084">
        <v>3.9</v>
      </c>
      <c r="L1084">
        <f t="shared" si="67"/>
        <v>16004340</v>
      </c>
      <c r="M1084" s="15">
        <v>16166</v>
      </c>
      <c r="N1084" t="s">
        <v>9163</v>
      </c>
      <c r="O1084" t="s">
        <v>9165</v>
      </c>
      <c r="P1084" t="s">
        <v>9167</v>
      </c>
    </row>
    <row r="1085" spans="1:16">
      <c r="A1085" t="s">
        <v>9170</v>
      </c>
      <c r="B1085" t="s">
        <v>9171</v>
      </c>
      <c r="C1085" t="s">
        <v>8762</v>
      </c>
      <c r="D1085" t="s">
        <v>13242</v>
      </c>
      <c r="E1085">
        <v>749</v>
      </c>
      <c r="F1085" s="12" t="str">
        <f t="shared" si="64"/>
        <v>no</v>
      </c>
      <c r="G1085">
        <v>1111</v>
      </c>
      <c r="H1085" t="str">
        <f t="shared" si="65"/>
        <v>1001-5000</v>
      </c>
      <c r="I1085" t="str">
        <f t="shared" si="66"/>
        <v>0.31-0.60</v>
      </c>
      <c r="J1085">
        <v>0.33</v>
      </c>
      <c r="K1085">
        <v>4.2</v>
      </c>
      <c r="L1085">
        <f t="shared" si="67"/>
        <v>39654923</v>
      </c>
      <c r="M1085" s="15">
        <v>35693</v>
      </c>
      <c r="N1085" t="s">
        <v>9173</v>
      </c>
      <c r="O1085" t="s">
        <v>9175</v>
      </c>
      <c r="P1085" t="s">
        <v>9177</v>
      </c>
    </row>
    <row r="1086" spans="1:16">
      <c r="A1086" t="s">
        <v>9180</v>
      </c>
      <c r="B1086" t="s">
        <v>9181</v>
      </c>
      <c r="C1086" t="s">
        <v>8773</v>
      </c>
      <c r="D1086" t="s">
        <v>13243</v>
      </c>
      <c r="E1086">
        <v>6199</v>
      </c>
      <c r="F1086" s="12" t="str">
        <f t="shared" si="64"/>
        <v>no</v>
      </c>
      <c r="G1086">
        <v>10400</v>
      </c>
      <c r="H1086" t="str">
        <f t="shared" si="65"/>
        <v>10000+</v>
      </c>
      <c r="I1086" t="str">
        <f t="shared" si="66"/>
        <v>0.31-0.60</v>
      </c>
      <c r="J1086">
        <v>0.4</v>
      </c>
      <c r="K1086">
        <v>4.0999999999999996</v>
      </c>
      <c r="L1086">
        <f t="shared" si="67"/>
        <v>149666400</v>
      </c>
      <c r="M1086" s="15">
        <v>14391</v>
      </c>
      <c r="N1086" t="s">
        <v>9183</v>
      </c>
      <c r="O1086" t="s">
        <v>9185</v>
      </c>
      <c r="P1086" t="s">
        <v>9187</v>
      </c>
    </row>
    <row r="1087" spans="1:16">
      <c r="A1087" t="s">
        <v>9190</v>
      </c>
      <c r="B1087" t="s">
        <v>9191</v>
      </c>
      <c r="C1087" t="s">
        <v>9192</v>
      </c>
      <c r="D1087" t="s">
        <v>13252</v>
      </c>
      <c r="E1087">
        <v>1819</v>
      </c>
      <c r="F1087" s="12" t="str">
        <f t="shared" si="64"/>
        <v>no</v>
      </c>
      <c r="G1087">
        <v>2490</v>
      </c>
      <c r="H1087" t="str">
        <f t="shared" si="65"/>
        <v>1001-5000</v>
      </c>
      <c r="I1087" t="str">
        <f t="shared" si="66"/>
        <v>0-0.30</v>
      </c>
      <c r="J1087">
        <v>0.27</v>
      </c>
      <c r="K1087">
        <v>4.4000000000000004</v>
      </c>
      <c r="L1087">
        <f t="shared" si="67"/>
        <v>19785540</v>
      </c>
      <c r="M1087" s="15">
        <v>7946</v>
      </c>
      <c r="N1087" t="s">
        <v>9194</v>
      </c>
      <c r="O1087" t="s">
        <v>9196</v>
      </c>
      <c r="P1087" t="s">
        <v>9198</v>
      </c>
    </row>
    <row r="1088" spans="1:16">
      <c r="A1088" t="s">
        <v>9201</v>
      </c>
      <c r="B1088" t="s">
        <v>9202</v>
      </c>
      <c r="C1088" t="s">
        <v>8762</v>
      </c>
      <c r="D1088" t="s">
        <v>13242</v>
      </c>
      <c r="E1088">
        <v>1199</v>
      </c>
      <c r="F1088" s="12" t="str">
        <f t="shared" si="64"/>
        <v>no</v>
      </c>
      <c r="G1088">
        <v>1900</v>
      </c>
      <c r="H1088" t="str">
        <f t="shared" si="65"/>
        <v>1001-5000</v>
      </c>
      <c r="I1088" t="str">
        <f t="shared" si="66"/>
        <v>0.31-0.60</v>
      </c>
      <c r="J1088">
        <v>0.37</v>
      </c>
      <c r="K1088">
        <v>4</v>
      </c>
      <c r="L1088">
        <f t="shared" si="67"/>
        <v>3353500</v>
      </c>
      <c r="M1088" s="15">
        <v>1765</v>
      </c>
      <c r="N1088" t="s">
        <v>9204</v>
      </c>
      <c r="O1088" t="s">
        <v>9206</v>
      </c>
      <c r="P1088" t="s">
        <v>9208</v>
      </c>
    </row>
    <row r="1089" spans="1:16">
      <c r="A1089" t="s">
        <v>9211</v>
      </c>
      <c r="B1089" t="s">
        <v>9212</v>
      </c>
      <c r="C1089" t="s">
        <v>8710</v>
      </c>
      <c r="D1089" t="s">
        <v>13239</v>
      </c>
      <c r="E1089">
        <v>3249</v>
      </c>
      <c r="F1089" s="12" t="str">
        <f t="shared" si="64"/>
        <v>no</v>
      </c>
      <c r="G1089">
        <v>6295</v>
      </c>
      <c r="H1089" t="str">
        <f t="shared" si="65"/>
        <v>5001-10001</v>
      </c>
      <c r="I1089" t="str">
        <f t="shared" si="66"/>
        <v>0.31-0.60</v>
      </c>
      <c r="J1089">
        <v>0.48</v>
      </c>
      <c r="K1089">
        <v>3.8</v>
      </c>
      <c r="L1089">
        <f t="shared" si="67"/>
        <v>88520290</v>
      </c>
      <c r="M1089" s="15">
        <v>14062</v>
      </c>
      <c r="N1089" t="s">
        <v>9214</v>
      </c>
      <c r="O1089" t="s">
        <v>9216</v>
      </c>
      <c r="P1089" t="s">
        <v>9218</v>
      </c>
    </row>
    <row r="1090" spans="1:16">
      <c r="A1090" t="s">
        <v>9221</v>
      </c>
      <c r="B1090" t="s">
        <v>9222</v>
      </c>
      <c r="C1090" t="s">
        <v>9030</v>
      </c>
      <c r="D1090" t="s">
        <v>13250</v>
      </c>
      <c r="E1090">
        <v>349</v>
      </c>
      <c r="F1090" s="12" t="str">
        <f t="shared" ref="F1090:F1153" si="68">IF(J1090 &gt; 0.5, "yes","no")</f>
        <v>yes</v>
      </c>
      <c r="G1090">
        <v>999</v>
      </c>
      <c r="H1090" t="str">
        <f t="shared" ref="H1090:H1153" si="69">IF(G1090&lt;=500,"0-500",IF(G1090&lt;=1000,"501-1000",IF(G1090&lt;=5000,"1001-5000",IF(G1090&lt;=10000,"5001-10001","10000+"))))</f>
        <v>501-1000</v>
      </c>
      <c r="I1090" t="str">
        <f t="shared" ref="I1090:I1153" si="70">IF(J1090&lt;=0.3,"0-0.30",IF(J1090&lt;=0.6,"0.31-0.60",IF(J1090&lt;=0.09,"0.61-0.90","0.90+")))</f>
        <v>0.90+</v>
      </c>
      <c r="J1090">
        <v>0.65</v>
      </c>
      <c r="K1090">
        <v>4</v>
      </c>
      <c r="L1090">
        <f t="shared" ref="L1090:L1153" si="71">G1090*M1090</f>
        <v>15630354</v>
      </c>
      <c r="M1090" s="15">
        <v>15646</v>
      </c>
      <c r="N1090" t="s">
        <v>9224</v>
      </c>
      <c r="O1090" t="s">
        <v>9226</v>
      </c>
      <c r="P1090" t="s">
        <v>9228</v>
      </c>
    </row>
    <row r="1091" spans="1:16">
      <c r="A1091" t="s">
        <v>9231</v>
      </c>
      <c r="B1091" t="s">
        <v>9232</v>
      </c>
      <c r="C1091" t="s">
        <v>8563</v>
      </c>
      <c r="D1091" t="s">
        <v>13232</v>
      </c>
      <c r="E1091">
        <v>1049</v>
      </c>
      <c r="F1091" s="12" t="str">
        <f t="shared" si="68"/>
        <v>no</v>
      </c>
      <c r="G1091">
        <v>1699</v>
      </c>
      <c r="H1091" t="str">
        <f t="shared" si="69"/>
        <v>1001-5000</v>
      </c>
      <c r="I1091" t="str">
        <f t="shared" si="70"/>
        <v>0.31-0.60</v>
      </c>
      <c r="J1091">
        <v>0.38</v>
      </c>
      <c r="K1091">
        <v>3.1</v>
      </c>
      <c r="L1091">
        <f t="shared" si="71"/>
        <v>188589</v>
      </c>
      <c r="M1091" s="15">
        <v>111</v>
      </c>
      <c r="N1091" t="s">
        <v>9234</v>
      </c>
      <c r="O1091" t="s">
        <v>9236</v>
      </c>
      <c r="P1091" t="s">
        <v>9238</v>
      </c>
    </row>
    <row r="1092" spans="1:16">
      <c r="A1092" t="s">
        <v>9241</v>
      </c>
      <c r="B1092" t="s">
        <v>9242</v>
      </c>
      <c r="C1092" t="s">
        <v>9243</v>
      </c>
      <c r="D1092" t="s">
        <v>13253</v>
      </c>
      <c r="E1092">
        <v>799</v>
      </c>
      <c r="F1092" s="12" t="str">
        <f t="shared" si="68"/>
        <v>no</v>
      </c>
      <c r="G1092">
        <v>1500</v>
      </c>
      <c r="H1092" t="str">
        <f t="shared" si="69"/>
        <v>1001-5000</v>
      </c>
      <c r="I1092" t="str">
        <f t="shared" si="70"/>
        <v>0.31-0.60</v>
      </c>
      <c r="J1092">
        <v>0.47</v>
      </c>
      <c r="K1092">
        <v>4.3</v>
      </c>
      <c r="L1092">
        <f t="shared" si="71"/>
        <v>14542500</v>
      </c>
      <c r="M1092" s="15">
        <v>9695</v>
      </c>
      <c r="N1092" t="s">
        <v>9245</v>
      </c>
      <c r="O1092" t="s">
        <v>9247</v>
      </c>
      <c r="P1092" t="s">
        <v>9249</v>
      </c>
    </row>
    <row r="1093" spans="1:16">
      <c r="A1093" t="s">
        <v>9252</v>
      </c>
      <c r="B1093" t="s">
        <v>9253</v>
      </c>
      <c r="C1093" t="s">
        <v>8773</v>
      </c>
      <c r="D1093" t="s">
        <v>13243</v>
      </c>
      <c r="E1093">
        <v>4999</v>
      </c>
      <c r="F1093" s="12" t="str">
        <f t="shared" si="68"/>
        <v>no</v>
      </c>
      <c r="G1093">
        <v>9650</v>
      </c>
      <c r="H1093" t="str">
        <f t="shared" si="69"/>
        <v>5001-10001</v>
      </c>
      <c r="I1093" t="str">
        <f t="shared" si="70"/>
        <v>0.31-0.60</v>
      </c>
      <c r="J1093">
        <v>0.48</v>
      </c>
      <c r="K1093">
        <v>4.2</v>
      </c>
      <c r="L1093">
        <f t="shared" si="71"/>
        <v>17099800</v>
      </c>
      <c r="M1093" s="15">
        <v>1772</v>
      </c>
      <c r="N1093" t="s">
        <v>9255</v>
      </c>
      <c r="O1093" t="s">
        <v>9257</v>
      </c>
      <c r="P1093" t="s">
        <v>9259</v>
      </c>
    </row>
    <row r="1094" spans="1:16">
      <c r="A1094" t="s">
        <v>9262</v>
      </c>
      <c r="B1094" t="s">
        <v>9263</v>
      </c>
      <c r="C1094" t="s">
        <v>8710</v>
      </c>
      <c r="D1094" t="s">
        <v>13239</v>
      </c>
      <c r="E1094">
        <v>6999</v>
      </c>
      <c r="F1094" s="12" t="str">
        <f t="shared" si="68"/>
        <v>no</v>
      </c>
      <c r="G1094">
        <v>10590</v>
      </c>
      <c r="H1094" t="str">
        <f t="shared" si="69"/>
        <v>10000+</v>
      </c>
      <c r="I1094" t="str">
        <f t="shared" si="70"/>
        <v>0.31-0.60</v>
      </c>
      <c r="J1094">
        <v>0.34</v>
      </c>
      <c r="K1094">
        <v>4.4000000000000004</v>
      </c>
      <c r="L1094">
        <f t="shared" si="71"/>
        <v>121774410</v>
      </c>
      <c r="M1094" s="15">
        <v>11499</v>
      </c>
      <c r="N1094" t="s">
        <v>9265</v>
      </c>
      <c r="O1094" t="s">
        <v>9267</v>
      </c>
      <c r="P1094" t="s">
        <v>9269</v>
      </c>
    </row>
    <row r="1095" spans="1:16">
      <c r="A1095" t="s">
        <v>9272</v>
      </c>
      <c r="B1095" t="s">
        <v>9273</v>
      </c>
      <c r="C1095" t="s">
        <v>8585</v>
      </c>
      <c r="D1095" t="s">
        <v>13234</v>
      </c>
      <c r="E1095">
        <v>799</v>
      </c>
      <c r="F1095" s="12" t="str">
        <f t="shared" si="68"/>
        <v>yes</v>
      </c>
      <c r="G1095">
        <v>1999</v>
      </c>
      <c r="H1095" t="str">
        <f t="shared" si="69"/>
        <v>1001-5000</v>
      </c>
      <c r="I1095" t="str">
        <f t="shared" si="70"/>
        <v>0.31-0.60</v>
      </c>
      <c r="J1095">
        <v>0.6</v>
      </c>
      <c r="K1095">
        <v>4.0999999999999996</v>
      </c>
      <c r="L1095">
        <f t="shared" si="71"/>
        <v>4321838</v>
      </c>
      <c r="M1095" s="15">
        <v>2162</v>
      </c>
      <c r="N1095" t="s">
        <v>9275</v>
      </c>
      <c r="O1095" t="s">
        <v>9277</v>
      </c>
      <c r="P1095" t="s">
        <v>9279</v>
      </c>
    </row>
    <row r="1096" spans="1:16">
      <c r="A1096" t="s">
        <v>9282</v>
      </c>
      <c r="B1096" t="s">
        <v>9283</v>
      </c>
      <c r="C1096" t="s">
        <v>9284</v>
      </c>
      <c r="D1096" t="s">
        <v>13254</v>
      </c>
      <c r="E1096">
        <v>89</v>
      </c>
      <c r="F1096" s="12" t="str">
        <f t="shared" si="68"/>
        <v>no</v>
      </c>
      <c r="G1096">
        <v>89</v>
      </c>
      <c r="H1096" t="str">
        <f t="shared" si="69"/>
        <v>0-500</v>
      </c>
      <c r="I1096" t="str">
        <f t="shared" si="70"/>
        <v>0-0.30</v>
      </c>
      <c r="J1096">
        <v>0</v>
      </c>
      <c r="K1096">
        <v>4.2</v>
      </c>
      <c r="L1096">
        <f t="shared" si="71"/>
        <v>1746269</v>
      </c>
      <c r="M1096" s="15">
        <v>19621</v>
      </c>
      <c r="N1096" t="s">
        <v>9286</v>
      </c>
      <c r="O1096" t="s">
        <v>9288</v>
      </c>
      <c r="P1096" t="s">
        <v>9290</v>
      </c>
    </row>
    <row r="1097" spans="1:16">
      <c r="A1097" t="s">
        <v>9293</v>
      </c>
      <c r="B1097" t="s">
        <v>9294</v>
      </c>
      <c r="C1097" t="s">
        <v>9295</v>
      </c>
      <c r="D1097" t="s">
        <v>13255</v>
      </c>
      <c r="E1097">
        <v>1400</v>
      </c>
      <c r="F1097" s="12" t="str">
        <f t="shared" si="68"/>
        <v>no</v>
      </c>
      <c r="G1097">
        <v>2485</v>
      </c>
      <c r="H1097" t="str">
        <f t="shared" si="69"/>
        <v>1001-5000</v>
      </c>
      <c r="I1097" t="str">
        <f t="shared" si="70"/>
        <v>0.31-0.60</v>
      </c>
      <c r="J1097">
        <v>0.44</v>
      </c>
      <c r="K1097">
        <v>4.0999999999999996</v>
      </c>
      <c r="L1097">
        <f t="shared" si="71"/>
        <v>49695030</v>
      </c>
      <c r="M1097" s="15">
        <v>19998</v>
      </c>
      <c r="N1097" t="s">
        <v>9297</v>
      </c>
      <c r="O1097" t="s">
        <v>9299</v>
      </c>
      <c r="P1097" t="s">
        <v>9301</v>
      </c>
    </row>
    <row r="1098" spans="1:16">
      <c r="A1098" t="s">
        <v>9304</v>
      </c>
      <c r="B1098" t="s">
        <v>9305</v>
      </c>
      <c r="C1098" t="s">
        <v>8886</v>
      </c>
      <c r="D1098" t="s">
        <v>13246</v>
      </c>
      <c r="E1098">
        <v>355</v>
      </c>
      <c r="F1098" s="12" t="str">
        <f t="shared" si="68"/>
        <v>yes</v>
      </c>
      <c r="G1098">
        <v>899</v>
      </c>
      <c r="H1098" t="str">
        <f t="shared" si="69"/>
        <v>501-1000</v>
      </c>
      <c r="I1098" t="str">
        <f t="shared" si="70"/>
        <v>0.90+</v>
      </c>
      <c r="J1098">
        <v>0.61</v>
      </c>
      <c r="K1098">
        <v>4.0999999999999996</v>
      </c>
      <c r="L1098">
        <f t="shared" si="71"/>
        <v>944849</v>
      </c>
      <c r="M1098" s="15">
        <v>1051</v>
      </c>
      <c r="N1098" t="s">
        <v>9307</v>
      </c>
      <c r="O1098" t="s">
        <v>9309</v>
      </c>
      <c r="P1098" t="s">
        <v>9311</v>
      </c>
    </row>
    <row r="1099" spans="1:16">
      <c r="A1099" t="s">
        <v>9314</v>
      </c>
      <c r="B1099" t="s">
        <v>9315</v>
      </c>
      <c r="C1099" t="s">
        <v>8552</v>
      </c>
      <c r="D1099" t="s">
        <v>13231</v>
      </c>
      <c r="E1099">
        <v>2169</v>
      </c>
      <c r="F1099" s="12" t="str">
        <f t="shared" si="68"/>
        <v>no</v>
      </c>
      <c r="G1099">
        <v>3279</v>
      </c>
      <c r="H1099" t="str">
        <f t="shared" si="69"/>
        <v>1001-5000</v>
      </c>
      <c r="I1099" t="str">
        <f t="shared" si="70"/>
        <v>0.31-0.60</v>
      </c>
      <c r="J1099">
        <v>0.34</v>
      </c>
      <c r="K1099">
        <v>4.0999999999999996</v>
      </c>
      <c r="L1099">
        <f t="shared" si="71"/>
        <v>5626764</v>
      </c>
      <c r="M1099" s="15">
        <v>1716</v>
      </c>
      <c r="N1099" t="s">
        <v>9317</v>
      </c>
      <c r="O1099" t="s">
        <v>9319</v>
      </c>
      <c r="P1099" t="s">
        <v>9321</v>
      </c>
    </row>
    <row r="1100" spans="1:16">
      <c r="A1100" t="s">
        <v>9324</v>
      </c>
      <c r="B1100" t="s">
        <v>9325</v>
      </c>
      <c r="C1100" t="s">
        <v>9326</v>
      </c>
      <c r="D1100" t="s">
        <v>13256</v>
      </c>
      <c r="E1100">
        <v>2799</v>
      </c>
      <c r="F1100" s="12" t="str">
        <f t="shared" si="68"/>
        <v>no</v>
      </c>
      <c r="G1100">
        <v>3799</v>
      </c>
      <c r="H1100" t="str">
        <f t="shared" si="69"/>
        <v>1001-5000</v>
      </c>
      <c r="I1100" t="str">
        <f t="shared" si="70"/>
        <v>0-0.30</v>
      </c>
      <c r="J1100">
        <v>0.26</v>
      </c>
      <c r="K1100">
        <v>3.9</v>
      </c>
      <c r="L1100">
        <f t="shared" si="71"/>
        <v>125104869</v>
      </c>
      <c r="M1100" s="15">
        <v>32931</v>
      </c>
      <c r="N1100" t="s">
        <v>9328</v>
      </c>
      <c r="O1100" t="s">
        <v>9330</v>
      </c>
      <c r="P1100" t="s">
        <v>9332</v>
      </c>
    </row>
    <row r="1101" spans="1:16">
      <c r="A1101" t="s">
        <v>9335</v>
      </c>
      <c r="B1101" t="s">
        <v>9336</v>
      </c>
      <c r="C1101" t="s">
        <v>8541</v>
      </c>
      <c r="D1101" t="s">
        <v>13230</v>
      </c>
      <c r="E1101">
        <v>899</v>
      </c>
      <c r="F1101" s="12" t="str">
        <f t="shared" si="68"/>
        <v>no</v>
      </c>
      <c r="G1101">
        <v>1249</v>
      </c>
      <c r="H1101" t="str">
        <f t="shared" si="69"/>
        <v>1001-5000</v>
      </c>
      <c r="I1101" t="str">
        <f t="shared" si="70"/>
        <v>0-0.30</v>
      </c>
      <c r="J1101">
        <v>0.28000000000000003</v>
      </c>
      <c r="K1101">
        <v>3.9</v>
      </c>
      <c r="L1101">
        <f t="shared" si="71"/>
        <v>21762576</v>
      </c>
      <c r="M1101" s="15">
        <v>17424</v>
      </c>
      <c r="N1101" t="s">
        <v>9338</v>
      </c>
      <c r="O1101" t="s">
        <v>9340</v>
      </c>
      <c r="P1101" t="s">
        <v>9342</v>
      </c>
    </row>
    <row r="1102" spans="1:16">
      <c r="A1102" t="s">
        <v>9345</v>
      </c>
      <c r="B1102" t="s">
        <v>9346</v>
      </c>
      <c r="C1102" t="s">
        <v>8732</v>
      </c>
      <c r="D1102" t="s">
        <v>13241</v>
      </c>
      <c r="E1102">
        <v>2499</v>
      </c>
      <c r="F1102" s="12" t="str">
        <f t="shared" si="68"/>
        <v>no</v>
      </c>
      <c r="G1102">
        <v>5000</v>
      </c>
      <c r="H1102" t="str">
        <f t="shared" si="69"/>
        <v>1001-5000</v>
      </c>
      <c r="I1102" t="str">
        <f t="shared" si="70"/>
        <v>0.31-0.60</v>
      </c>
      <c r="J1102">
        <v>0.5</v>
      </c>
      <c r="K1102">
        <v>3.8</v>
      </c>
      <c r="L1102">
        <f t="shared" si="71"/>
        <v>9445000</v>
      </c>
      <c r="M1102" s="15">
        <v>1889</v>
      </c>
      <c r="N1102" t="s">
        <v>9348</v>
      </c>
      <c r="O1102" t="s">
        <v>9350</v>
      </c>
      <c r="P1102" t="s">
        <v>9352</v>
      </c>
    </row>
    <row r="1103" spans="1:16">
      <c r="A1103" t="s">
        <v>9355</v>
      </c>
      <c r="B1103" t="s">
        <v>9356</v>
      </c>
      <c r="C1103" t="s">
        <v>8721</v>
      </c>
      <c r="D1103" t="s">
        <v>13240</v>
      </c>
      <c r="E1103">
        <v>3599</v>
      </c>
      <c r="F1103" s="12" t="str">
        <f t="shared" si="68"/>
        <v>yes</v>
      </c>
      <c r="G1103">
        <v>7299</v>
      </c>
      <c r="H1103" t="str">
        <f t="shared" si="69"/>
        <v>5001-10001</v>
      </c>
      <c r="I1103" t="str">
        <f t="shared" si="70"/>
        <v>0.31-0.60</v>
      </c>
      <c r="J1103">
        <v>0.51</v>
      </c>
      <c r="K1103">
        <v>4</v>
      </c>
      <c r="L1103">
        <f t="shared" si="71"/>
        <v>75354876</v>
      </c>
      <c r="M1103" s="15">
        <v>10324</v>
      </c>
      <c r="N1103" t="s">
        <v>9358</v>
      </c>
      <c r="O1103" t="s">
        <v>9360</v>
      </c>
      <c r="P1103" t="s">
        <v>9362</v>
      </c>
    </row>
    <row r="1104" spans="1:16">
      <c r="A1104" t="s">
        <v>9365</v>
      </c>
      <c r="B1104" t="s">
        <v>9366</v>
      </c>
      <c r="C1104" t="s">
        <v>8699</v>
      </c>
      <c r="D1104" t="s">
        <v>13238</v>
      </c>
      <c r="E1104">
        <v>499</v>
      </c>
      <c r="F1104" s="12" t="str">
        <f t="shared" si="68"/>
        <v>no</v>
      </c>
      <c r="G1104">
        <v>625</v>
      </c>
      <c r="H1104" t="str">
        <f t="shared" si="69"/>
        <v>501-1000</v>
      </c>
      <c r="I1104" t="str">
        <f t="shared" si="70"/>
        <v>0-0.30</v>
      </c>
      <c r="J1104">
        <v>0.2</v>
      </c>
      <c r="K1104">
        <v>4.2</v>
      </c>
      <c r="L1104">
        <f t="shared" si="71"/>
        <v>3346875</v>
      </c>
      <c r="M1104" s="15">
        <v>5355</v>
      </c>
      <c r="N1104" t="s">
        <v>9368</v>
      </c>
      <c r="O1104" t="s">
        <v>9370</v>
      </c>
      <c r="P1104" t="s">
        <v>9372</v>
      </c>
    </row>
    <row r="1105" spans="1:16">
      <c r="A1105" t="s">
        <v>9375</v>
      </c>
      <c r="B1105" t="s">
        <v>9376</v>
      </c>
      <c r="C1105" t="s">
        <v>8844</v>
      </c>
      <c r="D1105" t="s">
        <v>13244</v>
      </c>
      <c r="E1105">
        <v>653</v>
      </c>
      <c r="F1105" s="12" t="str">
        <f t="shared" si="68"/>
        <v>no</v>
      </c>
      <c r="G1105">
        <v>1020</v>
      </c>
      <c r="H1105" t="str">
        <f t="shared" si="69"/>
        <v>1001-5000</v>
      </c>
      <c r="I1105" t="str">
        <f t="shared" si="70"/>
        <v>0.31-0.60</v>
      </c>
      <c r="J1105">
        <v>0.36</v>
      </c>
      <c r="K1105">
        <v>4.0999999999999996</v>
      </c>
      <c r="L1105">
        <f t="shared" si="71"/>
        <v>3433320</v>
      </c>
      <c r="M1105" s="15">
        <v>3366</v>
      </c>
      <c r="N1105" t="s">
        <v>9378</v>
      </c>
      <c r="O1105" t="s">
        <v>9380</v>
      </c>
      <c r="P1105" t="s">
        <v>13065</v>
      </c>
    </row>
    <row r="1106" spans="1:16">
      <c r="A1106" t="s">
        <v>9384</v>
      </c>
      <c r="B1106" t="s">
        <v>9385</v>
      </c>
      <c r="C1106" t="s">
        <v>9386</v>
      </c>
      <c r="D1106" t="s">
        <v>13257</v>
      </c>
      <c r="E1106">
        <v>4789</v>
      </c>
      <c r="F1106" s="12" t="str">
        <f t="shared" si="68"/>
        <v>no</v>
      </c>
      <c r="G1106">
        <v>8990</v>
      </c>
      <c r="H1106" t="str">
        <f t="shared" si="69"/>
        <v>5001-10001</v>
      </c>
      <c r="I1106" t="str">
        <f t="shared" si="70"/>
        <v>0.31-0.60</v>
      </c>
      <c r="J1106">
        <v>0.47</v>
      </c>
      <c r="K1106">
        <v>4.3</v>
      </c>
      <c r="L1106">
        <f t="shared" si="71"/>
        <v>9142830</v>
      </c>
      <c r="M1106" s="15">
        <v>1017</v>
      </c>
      <c r="N1106" t="s">
        <v>9388</v>
      </c>
      <c r="O1106" t="s">
        <v>9390</v>
      </c>
      <c r="P1106" t="s">
        <v>9392</v>
      </c>
    </row>
    <row r="1107" spans="1:16">
      <c r="A1107" t="s">
        <v>9395</v>
      </c>
      <c r="B1107" t="s">
        <v>9396</v>
      </c>
      <c r="C1107" t="s">
        <v>9397</v>
      </c>
      <c r="D1107" t="s">
        <v>13258</v>
      </c>
      <c r="E1107">
        <v>1409</v>
      </c>
      <c r="F1107" s="12" t="str">
        <f t="shared" si="68"/>
        <v>no</v>
      </c>
      <c r="G1107">
        <v>1639</v>
      </c>
      <c r="H1107" t="str">
        <f t="shared" si="69"/>
        <v>1001-5000</v>
      </c>
      <c r="I1107" t="str">
        <f t="shared" si="70"/>
        <v>0-0.30</v>
      </c>
      <c r="J1107">
        <v>0.14000000000000001</v>
      </c>
      <c r="K1107">
        <v>3.7</v>
      </c>
      <c r="L1107">
        <f t="shared" si="71"/>
        <v>1289893</v>
      </c>
      <c r="M1107" s="15">
        <v>787</v>
      </c>
      <c r="N1107" t="s">
        <v>9399</v>
      </c>
      <c r="O1107" t="s">
        <v>9401</v>
      </c>
      <c r="P1107" t="s">
        <v>9403</v>
      </c>
    </row>
    <row r="1108" spans="1:16">
      <c r="A1108" t="s">
        <v>9406</v>
      </c>
      <c r="B1108" t="s">
        <v>9407</v>
      </c>
      <c r="C1108" t="s">
        <v>8688</v>
      </c>
      <c r="D1108" t="s">
        <v>13237</v>
      </c>
      <c r="E1108">
        <v>753</v>
      </c>
      <c r="F1108" s="12" t="str">
        <f t="shared" si="68"/>
        <v>no</v>
      </c>
      <c r="G1108">
        <v>899</v>
      </c>
      <c r="H1108" t="str">
        <f t="shared" si="69"/>
        <v>501-1000</v>
      </c>
      <c r="I1108" t="str">
        <f t="shared" si="70"/>
        <v>0-0.30</v>
      </c>
      <c r="J1108">
        <v>0.16</v>
      </c>
      <c r="K1108">
        <v>4.2</v>
      </c>
      <c r="L1108">
        <f t="shared" si="71"/>
        <v>16597338</v>
      </c>
      <c r="M1108" s="15">
        <v>18462</v>
      </c>
      <c r="N1108" t="s">
        <v>9409</v>
      </c>
      <c r="O1108" t="s">
        <v>9411</v>
      </c>
      <c r="P1108" t="s">
        <v>9413</v>
      </c>
    </row>
    <row r="1109" spans="1:16">
      <c r="A1109" t="s">
        <v>9416</v>
      </c>
      <c r="B1109" t="s">
        <v>9417</v>
      </c>
      <c r="C1109" t="s">
        <v>9030</v>
      </c>
      <c r="D1109" t="s">
        <v>13250</v>
      </c>
      <c r="E1109">
        <v>353</v>
      </c>
      <c r="F1109" s="12" t="str">
        <f t="shared" si="68"/>
        <v>yes</v>
      </c>
      <c r="G1109">
        <v>1199</v>
      </c>
      <c r="H1109" t="str">
        <f t="shared" si="69"/>
        <v>1001-5000</v>
      </c>
      <c r="I1109" t="str">
        <f t="shared" si="70"/>
        <v>0.90+</v>
      </c>
      <c r="J1109">
        <v>0.71</v>
      </c>
      <c r="K1109">
        <v>4.3</v>
      </c>
      <c r="L1109">
        <f t="shared" si="71"/>
        <v>754171</v>
      </c>
      <c r="M1109" s="15">
        <v>629</v>
      </c>
      <c r="N1109" t="s">
        <v>9419</v>
      </c>
      <c r="O1109" t="s">
        <v>9421</v>
      </c>
      <c r="P1109" t="s">
        <v>9423</v>
      </c>
    </row>
    <row r="1110" spans="1:16">
      <c r="A1110" t="s">
        <v>9426</v>
      </c>
      <c r="B1110" t="s">
        <v>9427</v>
      </c>
      <c r="C1110" t="s">
        <v>8585</v>
      </c>
      <c r="D1110" t="s">
        <v>13234</v>
      </c>
      <c r="E1110">
        <v>1099</v>
      </c>
      <c r="F1110" s="12" t="str">
        <f t="shared" si="68"/>
        <v>no</v>
      </c>
      <c r="G1110">
        <v>1899</v>
      </c>
      <c r="H1110" t="str">
        <f t="shared" si="69"/>
        <v>1001-5000</v>
      </c>
      <c r="I1110" t="str">
        <f t="shared" si="70"/>
        <v>0.31-0.60</v>
      </c>
      <c r="J1110">
        <v>0.42</v>
      </c>
      <c r="K1110">
        <v>4.3</v>
      </c>
      <c r="L1110">
        <f t="shared" si="71"/>
        <v>29009124</v>
      </c>
      <c r="M1110" s="15">
        <v>15276</v>
      </c>
      <c r="N1110" t="s">
        <v>9429</v>
      </c>
      <c r="O1110" t="s">
        <v>9431</v>
      </c>
      <c r="P1110" t="s">
        <v>9433</v>
      </c>
    </row>
    <row r="1111" spans="1:16">
      <c r="A1111" t="s">
        <v>9436</v>
      </c>
      <c r="B1111" t="s">
        <v>9437</v>
      </c>
      <c r="C1111" t="s">
        <v>8875</v>
      </c>
      <c r="D1111" t="s">
        <v>13245</v>
      </c>
      <c r="E1111">
        <v>8799</v>
      </c>
      <c r="F1111" s="12" t="str">
        <f t="shared" si="68"/>
        <v>no</v>
      </c>
      <c r="G1111">
        <v>11595</v>
      </c>
      <c r="H1111" t="str">
        <f t="shared" si="69"/>
        <v>10000+</v>
      </c>
      <c r="I1111" t="str">
        <f t="shared" si="70"/>
        <v>0-0.30</v>
      </c>
      <c r="J1111">
        <v>0.24</v>
      </c>
      <c r="K1111">
        <v>4.4000000000000004</v>
      </c>
      <c r="L1111">
        <f t="shared" si="71"/>
        <v>34564695</v>
      </c>
      <c r="M1111" s="15">
        <v>2981</v>
      </c>
      <c r="N1111" t="s">
        <v>9439</v>
      </c>
      <c r="O1111" t="s">
        <v>9441</v>
      </c>
      <c r="P1111" t="s">
        <v>9443</v>
      </c>
    </row>
    <row r="1112" spans="1:16">
      <c r="A1112" t="s">
        <v>9446</v>
      </c>
      <c r="B1112" t="s">
        <v>9447</v>
      </c>
      <c r="C1112" t="s">
        <v>8541</v>
      </c>
      <c r="D1112" t="s">
        <v>13230</v>
      </c>
      <c r="E1112">
        <v>1345</v>
      </c>
      <c r="F1112" s="12" t="str">
        <f t="shared" si="68"/>
        <v>no</v>
      </c>
      <c r="G1112">
        <v>1750</v>
      </c>
      <c r="H1112" t="str">
        <f t="shared" si="69"/>
        <v>1001-5000</v>
      </c>
      <c r="I1112" t="str">
        <f t="shared" si="70"/>
        <v>0-0.30</v>
      </c>
      <c r="J1112">
        <v>0.23</v>
      </c>
      <c r="K1112">
        <v>3.8</v>
      </c>
      <c r="L1112">
        <f t="shared" si="71"/>
        <v>4315500</v>
      </c>
      <c r="M1112" s="15">
        <v>2466</v>
      </c>
      <c r="N1112" t="s">
        <v>9449</v>
      </c>
      <c r="O1112" t="s">
        <v>9451</v>
      </c>
      <c r="P1112" t="s">
        <v>9453</v>
      </c>
    </row>
    <row r="1113" spans="1:16">
      <c r="A1113" t="s">
        <v>9456</v>
      </c>
      <c r="B1113" t="s">
        <v>9457</v>
      </c>
      <c r="C1113" t="s">
        <v>9458</v>
      </c>
      <c r="D1113" t="s">
        <v>13259</v>
      </c>
      <c r="E1113">
        <v>2095</v>
      </c>
      <c r="F1113" s="12" t="str">
        <f t="shared" si="68"/>
        <v>no</v>
      </c>
      <c r="G1113">
        <v>2095</v>
      </c>
      <c r="H1113" t="str">
        <f t="shared" si="69"/>
        <v>1001-5000</v>
      </c>
      <c r="I1113" t="str">
        <f t="shared" si="70"/>
        <v>0-0.30</v>
      </c>
      <c r="J1113">
        <v>0</v>
      </c>
      <c r="K1113">
        <v>4.5</v>
      </c>
      <c r="L1113">
        <f t="shared" si="71"/>
        <v>16653155</v>
      </c>
      <c r="M1113" s="15">
        <v>7949</v>
      </c>
      <c r="N1113" t="s">
        <v>9460</v>
      </c>
      <c r="O1113" t="s">
        <v>9462</v>
      </c>
      <c r="P1113" t="s">
        <v>9464</v>
      </c>
    </row>
    <row r="1114" spans="1:16">
      <c r="A1114" t="s">
        <v>9467</v>
      </c>
      <c r="B1114" t="s">
        <v>9468</v>
      </c>
      <c r="C1114" t="s">
        <v>8552</v>
      </c>
      <c r="D1114" t="s">
        <v>13231</v>
      </c>
      <c r="E1114">
        <v>1498</v>
      </c>
      <c r="F1114" s="12" t="str">
        <f t="shared" si="68"/>
        <v>no</v>
      </c>
      <c r="G1114">
        <v>2300</v>
      </c>
      <c r="H1114" t="str">
        <f t="shared" si="69"/>
        <v>1001-5000</v>
      </c>
      <c r="I1114" t="str">
        <f t="shared" si="70"/>
        <v>0.31-0.60</v>
      </c>
      <c r="J1114">
        <v>0.35</v>
      </c>
      <c r="K1114">
        <v>3.8</v>
      </c>
      <c r="L1114">
        <f t="shared" si="71"/>
        <v>218500</v>
      </c>
      <c r="M1114" s="15">
        <v>95</v>
      </c>
      <c r="N1114" t="s">
        <v>9470</v>
      </c>
      <c r="O1114" t="s">
        <v>9472</v>
      </c>
      <c r="P1114" t="s">
        <v>9474</v>
      </c>
    </row>
    <row r="1115" spans="1:16">
      <c r="A1115" t="s">
        <v>9477</v>
      </c>
      <c r="B1115" t="s">
        <v>9478</v>
      </c>
      <c r="C1115" t="s">
        <v>9479</v>
      </c>
      <c r="D1115" t="s">
        <v>13260</v>
      </c>
      <c r="E1115">
        <v>2199</v>
      </c>
      <c r="F1115" s="12" t="str">
        <f t="shared" si="68"/>
        <v>no</v>
      </c>
      <c r="G1115">
        <v>2990</v>
      </c>
      <c r="H1115" t="str">
        <f t="shared" si="69"/>
        <v>1001-5000</v>
      </c>
      <c r="I1115" t="str">
        <f t="shared" si="70"/>
        <v>0-0.30</v>
      </c>
      <c r="J1115">
        <v>0.26</v>
      </c>
      <c r="K1115">
        <v>3.8</v>
      </c>
      <c r="L1115">
        <f t="shared" si="71"/>
        <v>4658420</v>
      </c>
      <c r="M1115" s="15">
        <v>1558</v>
      </c>
      <c r="N1115" t="s">
        <v>9481</v>
      </c>
      <c r="O1115" t="s">
        <v>9483</v>
      </c>
      <c r="P1115" t="s">
        <v>9485</v>
      </c>
    </row>
    <row r="1116" spans="1:16">
      <c r="A1116" t="s">
        <v>9488</v>
      </c>
      <c r="B1116" t="s">
        <v>9489</v>
      </c>
      <c r="C1116" t="s">
        <v>8710</v>
      </c>
      <c r="D1116" t="s">
        <v>13239</v>
      </c>
      <c r="E1116">
        <v>3699</v>
      </c>
      <c r="F1116" s="12" t="str">
        <f t="shared" si="68"/>
        <v>no</v>
      </c>
      <c r="G1116">
        <v>4295</v>
      </c>
      <c r="H1116" t="str">
        <f t="shared" si="69"/>
        <v>1001-5000</v>
      </c>
      <c r="I1116" t="str">
        <f t="shared" si="70"/>
        <v>0-0.30</v>
      </c>
      <c r="J1116">
        <v>0.14000000000000001</v>
      </c>
      <c r="K1116">
        <v>4.0999999999999996</v>
      </c>
      <c r="L1116">
        <f t="shared" si="71"/>
        <v>114002185</v>
      </c>
      <c r="M1116" s="15">
        <v>26543</v>
      </c>
      <c r="N1116" t="s">
        <v>9491</v>
      </c>
      <c r="O1116" t="s">
        <v>9493</v>
      </c>
      <c r="P1116" t="s">
        <v>9495</v>
      </c>
    </row>
    <row r="1117" spans="1:16">
      <c r="A1117" t="s">
        <v>9498</v>
      </c>
      <c r="B1117" t="s">
        <v>9499</v>
      </c>
      <c r="C1117" t="s">
        <v>8886</v>
      </c>
      <c r="D1117" t="s">
        <v>13246</v>
      </c>
      <c r="E1117">
        <v>177</v>
      </c>
      <c r="F1117" s="12" t="str">
        <f t="shared" si="68"/>
        <v>no</v>
      </c>
      <c r="G1117">
        <v>199</v>
      </c>
      <c r="H1117" t="str">
        <f t="shared" si="69"/>
        <v>0-500</v>
      </c>
      <c r="I1117" t="str">
        <f t="shared" si="70"/>
        <v>0-0.30</v>
      </c>
      <c r="J1117">
        <v>0.11</v>
      </c>
      <c r="K1117">
        <v>4.0999999999999996</v>
      </c>
      <c r="L1117">
        <f t="shared" si="71"/>
        <v>733912</v>
      </c>
      <c r="M1117" s="15">
        <v>3688</v>
      </c>
      <c r="N1117" t="s">
        <v>9501</v>
      </c>
      <c r="O1117" t="s">
        <v>9503</v>
      </c>
      <c r="P1117" t="s">
        <v>9505</v>
      </c>
    </row>
    <row r="1118" spans="1:16">
      <c r="A1118" t="s">
        <v>9508</v>
      </c>
      <c r="B1118" t="s">
        <v>9509</v>
      </c>
      <c r="C1118" t="s">
        <v>8710</v>
      </c>
      <c r="D1118" t="s">
        <v>13239</v>
      </c>
      <c r="E1118">
        <v>1149</v>
      </c>
      <c r="F1118" s="12" t="str">
        <f t="shared" si="68"/>
        <v>yes</v>
      </c>
      <c r="G1118">
        <v>2499</v>
      </c>
      <c r="H1118" t="str">
        <f t="shared" si="69"/>
        <v>1001-5000</v>
      </c>
      <c r="I1118" t="str">
        <f t="shared" si="70"/>
        <v>0.31-0.60</v>
      </c>
      <c r="J1118">
        <v>0.54</v>
      </c>
      <c r="K1118">
        <v>3.8</v>
      </c>
      <c r="L1118">
        <f t="shared" si="71"/>
        <v>10953117</v>
      </c>
      <c r="M1118" s="15">
        <v>4383</v>
      </c>
      <c r="N1118" t="s">
        <v>9511</v>
      </c>
      <c r="O1118" t="s">
        <v>9513</v>
      </c>
      <c r="P1118" t="s">
        <v>9515</v>
      </c>
    </row>
    <row r="1119" spans="1:16">
      <c r="A1119" t="s">
        <v>9518</v>
      </c>
      <c r="B1119" t="s">
        <v>9519</v>
      </c>
      <c r="C1119" t="s">
        <v>9520</v>
      </c>
      <c r="D1119" t="s">
        <v>13261</v>
      </c>
      <c r="E1119">
        <v>244</v>
      </c>
      <c r="F1119" s="12" t="str">
        <f t="shared" si="68"/>
        <v>yes</v>
      </c>
      <c r="G1119">
        <v>499</v>
      </c>
      <c r="H1119" t="str">
        <f t="shared" si="69"/>
        <v>0-500</v>
      </c>
      <c r="I1119" t="str">
        <f t="shared" si="70"/>
        <v>0.31-0.60</v>
      </c>
      <c r="J1119">
        <v>0.51</v>
      </c>
      <c r="K1119">
        <v>3.3</v>
      </c>
      <c r="L1119">
        <f t="shared" si="71"/>
        <v>238522</v>
      </c>
      <c r="M1119" s="15">
        <v>478</v>
      </c>
      <c r="N1119" t="s">
        <v>9522</v>
      </c>
      <c r="O1119" t="s">
        <v>9524</v>
      </c>
      <c r="P1119" t="s">
        <v>9526</v>
      </c>
    </row>
    <row r="1120" spans="1:16">
      <c r="A1120" t="s">
        <v>9529</v>
      </c>
      <c r="B1120" t="s">
        <v>9530</v>
      </c>
      <c r="C1120" t="s">
        <v>8552</v>
      </c>
      <c r="D1120" t="s">
        <v>13231</v>
      </c>
      <c r="E1120">
        <v>1959</v>
      </c>
      <c r="F1120" s="12" t="str">
        <f t="shared" si="68"/>
        <v>no</v>
      </c>
      <c r="G1120">
        <v>2400</v>
      </c>
      <c r="H1120" t="str">
        <f t="shared" si="69"/>
        <v>1001-5000</v>
      </c>
      <c r="I1120" t="str">
        <f t="shared" si="70"/>
        <v>0-0.30</v>
      </c>
      <c r="J1120">
        <v>0.18</v>
      </c>
      <c r="K1120">
        <v>4</v>
      </c>
      <c r="L1120">
        <f t="shared" si="71"/>
        <v>568800</v>
      </c>
      <c r="M1120" s="15">
        <v>237</v>
      </c>
      <c r="N1120" t="s">
        <v>9532</v>
      </c>
      <c r="O1120" t="s">
        <v>9534</v>
      </c>
      <c r="P1120" t="s">
        <v>9536</v>
      </c>
    </row>
    <row r="1121" spans="1:16">
      <c r="A1121" t="s">
        <v>9539</v>
      </c>
      <c r="B1121" t="s">
        <v>9540</v>
      </c>
      <c r="C1121" t="s">
        <v>8574</v>
      </c>
      <c r="D1121" t="s">
        <v>13233</v>
      </c>
      <c r="E1121">
        <v>319</v>
      </c>
      <c r="F1121" s="12" t="str">
        <f t="shared" si="68"/>
        <v>yes</v>
      </c>
      <c r="G1121">
        <v>749</v>
      </c>
      <c r="H1121" t="str">
        <f t="shared" si="69"/>
        <v>501-1000</v>
      </c>
      <c r="I1121" t="str">
        <f t="shared" si="70"/>
        <v>0.31-0.60</v>
      </c>
      <c r="J1121">
        <v>0.56999999999999995</v>
      </c>
      <c r="K1121">
        <v>4.5999999999999996</v>
      </c>
      <c r="L1121">
        <f t="shared" si="71"/>
        <v>92876</v>
      </c>
      <c r="M1121" s="15">
        <v>124</v>
      </c>
      <c r="N1121" t="s">
        <v>9542</v>
      </c>
      <c r="O1121" t="s">
        <v>9544</v>
      </c>
      <c r="P1121" t="s">
        <v>9546</v>
      </c>
    </row>
    <row r="1122" spans="1:16">
      <c r="A1122" t="s">
        <v>9549</v>
      </c>
      <c r="B1122" t="s">
        <v>9550</v>
      </c>
      <c r="C1122" t="s">
        <v>8541</v>
      </c>
      <c r="D1122" t="s">
        <v>13230</v>
      </c>
      <c r="E1122">
        <v>1499</v>
      </c>
      <c r="F1122" s="12" t="str">
        <f t="shared" si="68"/>
        <v>no</v>
      </c>
      <c r="G1122">
        <v>1775</v>
      </c>
      <c r="H1122" t="str">
        <f t="shared" si="69"/>
        <v>1001-5000</v>
      </c>
      <c r="I1122" t="str">
        <f t="shared" si="70"/>
        <v>0-0.30</v>
      </c>
      <c r="J1122">
        <v>0.16</v>
      </c>
      <c r="K1122">
        <v>3.9</v>
      </c>
      <c r="L1122">
        <f t="shared" si="71"/>
        <v>26033925</v>
      </c>
      <c r="M1122" s="15">
        <v>14667</v>
      </c>
      <c r="N1122" t="s">
        <v>9552</v>
      </c>
      <c r="O1122" t="s">
        <v>9554</v>
      </c>
      <c r="P1122" t="s">
        <v>9556</v>
      </c>
    </row>
    <row r="1123" spans="1:16">
      <c r="A1123" t="s">
        <v>9559</v>
      </c>
      <c r="B1123" t="s">
        <v>9560</v>
      </c>
      <c r="C1123" t="s">
        <v>8574</v>
      </c>
      <c r="D1123" t="s">
        <v>13233</v>
      </c>
      <c r="E1123">
        <v>469</v>
      </c>
      <c r="F1123" s="12" t="str">
        <f t="shared" si="68"/>
        <v>yes</v>
      </c>
      <c r="G1123">
        <v>1599</v>
      </c>
      <c r="H1123" t="str">
        <f t="shared" si="69"/>
        <v>1001-5000</v>
      </c>
      <c r="I1123" t="str">
        <f t="shared" si="70"/>
        <v>0.90+</v>
      </c>
      <c r="J1123">
        <v>0.71</v>
      </c>
      <c r="K1123">
        <v>3.7</v>
      </c>
      <c r="L1123">
        <f t="shared" si="71"/>
        <v>9594</v>
      </c>
      <c r="M1123" s="15">
        <v>6</v>
      </c>
      <c r="N1123" t="s">
        <v>9562</v>
      </c>
      <c r="O1123" t="s">
        <v>9564</v>
      </c>
      <c r="P1123" t="s">
        <v>9566</v>
      </c>
    </row>
    <row r="1124" spans="1:16">
      <c r="A1124" t="s">
        <v>9569</v>
      </c>
      <c r="B1124" t="s">
        <v>9570</v>
      </c>
      <c r="C1124" t="s">
        <v>9458</v>
      </c>
      <c r="D1124" t="s">
        <v>13259</v>
      </c>
      <c r="E1124">
        <v>1099</v>
      </c>
      <c r="F1124" s="12" t="str">
        <f t="shared" si="68"/>
        <v>no</v>
      </c>
      <c r="G1124">
        <v>1795</v>
      </c>
      <c r="H1124" t="str">
        <f t="shared" si="69"/>
        <v>1001-5000</v>
      </c>
      <c r="I1124" t="str">
        <f t="shared" si="70"/>
        <v>0.31-0.60</v>
      </c>
      <c r="J1124">
        <v>0.39</v>
      </c>
      <c r="K1124">
        <v>4.2</v>
      </c>
      <c r="L1124">
        <f t="shared" si="71"/>
        <v>7617980</v>
      </c>
      <c r="M1124" s="15">
        <v>4244</v>
      </c>
      <c r="N1124" t="s">
        <v>9572</v>
      </c>
      <c r="O1124" t="s">
        <v>9574</v>
      </c>
      <c r="P1124" t="s">
        <v>9576</v>
      </c>
    </row>
    <row r="1125" spans="1:16">
      <c r="A1125" t="s">
        <v>9579</v>
      </c>
      <c r="B1125" t="s">
        <v>9580</v>
      </c>
      <c r="C1125" t="s">
        <v>8563</v>
      </c>
      <c r="D1125" t="s">
        <v>13232</v>
      </c>
      <c r="E1125">
        <v>9590</v>
      </c>
      <c r="F1125" s="12" t="str">
        <f t="shared" si="68"/>
        <v>no</v>
      </c>
      <c r="G1125">
        <v>15999</v>
      </c>
      <c r="H1125" t="str">
        <f t="shared" si="69"/>
        <v>10000+</v>
      </c>
      <c r="I1125" t="str">
        <f t="shared" si="70"/>
        <v>0.31-0.60</v>
      </c>
      <c r="J1125">
        <v>0.4</v>
      </c>
      <c r="K1125">
        <v>4.0999999999999996</v>
      </c>
      <c r="L1125">
        <f t="shared" si="71"/>
        <v>16270983</v>
      </c>
      <c r="M1125" s="15">
        <v>1017</v>
      </c>
      <c r="N1125" t="s">
        <v>9582</v>
      </c>
      <c r="O1125" t="s">
        <v>9584</v>
      </c>
      <c r="P1125" t="s">
        <v>9586</v>
      </c>
    </row>
    <row r="1126" spans="1:16">
      <c r="A1126" t="s">
        <v>9589</v>
      </c>
      <c r="B1126" t="s">
        <v>9590</v>
      </c>
      <c r="C1126" t="s">
        <v>9591</v>
      </c>
      <c r="D1126" t="s">
        <v>13262</v>
      </c>
      <c r="E1126">
        <v>999</v>
      </c>
      <c r="F1126" s="12" t="str">
        <f t="shared" si="68"/>
        <v>no</v>
      </c>
      <c r="G1126">
        <v>1490</v>
      </c>
      <c r="H1126" t="str">
        <f t="shared" si="69"/>
        <v>1001-5000</v>
      </c>
      <c r="I1126" t="str">
        <f t="shared" si="70"/>
        <v>0.31-0.60</v>
      </c>
      <c r="J1126">
        <v>0.33</v>
      </c>
      <c r="K1126">
        <v>4.0999999999999996</v>
      </c>
      <c r="L1126">
        <f t="shared" si="71"/>
        <v>19368510</v>
      </c>
      <c r="M1126" s="15">
        <v>12999</v>
      </c>
      <c r="N1126" t="s">
        <v>9593</v>
      </c>
      <c r="O1126" t="s">
        <v>9595</v>
      </c>
      <c r="P1126" t="s">
        <v>9597</v>
      </c>
    </row>
    <row r="1127" spans="1:16">
      <c r="A1127" t="s">
        <v>9600</v>
      </c>
      <c r="B1127" t="s">
        <v>9601</v>
      </c>
      <c r="C1127" t="s">
        <v>8762</v>
      </c>
      <c r="D1127" t="s">
        <v>13242</v>
      </c>
      <c r="E1127">
        <v>1299</v>
      </c>
      <c r="F1127" s="12" t="str">
        <f t="shared" si="68"/>
        <v>no</v>
      </c>
      <c r="G1127">
        <v>1999</v>
      </c>
      <c r="H1127" t="str">
        <f t="shared" si="69"/>
        <v>1001-5000</v>
      </c>
      <c r="I1127" t="str">
        <f t="shared" si="70"/>
        <v>0.31-0.60</v>
      </c>
      <c r="J1127">
        <v>0.35</v>
      </c>
      <c r="K1127">
        <v>3.8</v>
      </c>
      <c r="L1127">
        <f t="shared" si="71"/>
        <v>621689</v>
      </c>
      <c r="M1127" s="15">
        <v>311</v>
      </c>
      <c r="N1127" t="s">
        <v>9603</v>
      </c>
      <c r="O1127" t="s">
        <v>9605</v>
      </c>
      <c r="P1127" t="s">
        <v>9607</v>
      </c>
    </row>
    <row r="1128" spans="1:16">
      <c r="A1128" t="s">
        <v>9610</v>
      </c>
      <c r="B1128" t="s">
        <v>9611</v>
      </c>
      <c r="C1128" t="s">
        <v>9612</v>
      </c>
      <c r="D1128" t="s">
        <v>13263</v>
      </c>
      <c r="E1128">
        <v>292</v>
      </c>
      <c r="F1128" s="12" t="str">
        <f t="shared" si="68"/>
        <v>no</v>
      </c>
      <c r="G1128">
        <v>499</v>
      </c>
      <c r="H1128" t="str">
        <f t="shared" si="69"/>
        <v>0-500</v>
      </c>
      <c r="I1128" t="str">
        <f t="shared" si="70"/>
        <v>0.31-0.60</v>
      </c>
      <c r="J1128">
        <v>0.41</v>
      </c>
      <c r="K1128">
        <v>4.0999999999999996</v>
      </c>
      <c r="L1128">
        <f t="shared" si="71"/>
        <v>2114762</v>
      </c>
      <c r="M1128" s="15">
        <v>4238</v>
      </c>
      <c r="N1128" t="s">
        <v>9614</v>
      </c>
      <c r="O1128" t="s">
        <v>9616</v>
      </c>
      <c r="P1128" t="s">
        <v>9618</v>
      </c>
    </row>
    <row r="1129" spans="1:16">
      <c r="A1129" t="s">
        <v>9621</v>
      </c>
      <c r="B1129" t="s">
        <v>9622</v>
      </c>
      <c r="C1129" t="s">
        <v>9284</v>
      </c>
      <c r="D1129" t="s">
        <v>13254</v>
      </c>
      <c r="E1129">
        <v>160</v>
      </c>
      <c r="F1129" s="12" t="str">
        <f t="shared" si="68"/>
        <v>no</v>
      </c>
      <c r="G1129">
        <v>299</v>
      </c>
      <c r="H1129" t="str">
        <f t="shared" si="69"/>
        <v>0-500</v>
      </c>
      <c r="I1129" t="str">
        <f t="shared" si="70"/>
        <v>0.31-0.60</v>
      </c>
      <c r="J1129">
        <v>0.46</v>
      </c>
      <c r="K1129">
        <v>4.5999999999999996</v>
      </c>
      <c r="L1129">
        <f t="shared" si="71"/>
        <v>831519</v>
      </c>
      <c r="M1129" s="15">
        <v>2781</v>
      </c>
      <c r="N1129" t="s">
        <v>9624</v>
      </c>
      <c r="O1129" t="s">
        <v>9626</v>
      </c>
      <c r="P1129" t="s">
        <v>9628</v>
      </c>
    </row>
    <row r="1130" spans="1:16">
      <c r="A1130" t="s">
        <v>9631</v>
      </c>
      <c r="B1130" t="s">
        <v>9632</v>
      </c>
      <c r="C1130" t="s">
        <v>9633</v>
      </c>
      <c r="D1130" t="s">
        <v>13264</v>
      </c>
      <c r="E1130">
        <v>600</v>
      </c>
      <c r="F1130" s="12" t="str">
        <f t="shared" si="68"/>
        <v>no</v>
      </c>
      <c r="G1130">
        <v>600</v>
      </c>
      <c r="H1130" t="str">
        <f t="shared" si="69"/>
        <v>501-1000</v>
      </c>
      <c r="I1130" t="str">
        <f t="shared" si="70"/>
        <v>0-0.30</v>
      </c>
      <c r="J1130">
        <v>0</v>
      </c>
      <c r="K1130">
        <v>4.0999999999999996</v>
      </c>
      <c r="L1130">
        <f t="shared" si="71"/>
        <v>6544200</v>
      </c>
      <c r="M1130" s="15">
        <v>10907</v>
      </c>
      <c r="N1130" t="s">
        <v>9635</v>
      </c>
      <c r="O1130" t="s">
        <v>9637</v>
      </c>
      <c r="P1130" t="s">
        <v>9639</v>
      </c>
    </row>
    <row r="1131" spans="1:16">
      <c r="A1131" t="s">
        <v>9642</v>
      </c>
      <c r="B1131" t="s">
        <v>9643</v>
      </c>
      <c r="C1131" t="s">
        <v>9644</v>
      </c>
      <c r="D1131" t="s">
        <v>13265</v>
      </c>
      <c r="E1131">
        <v>1130</v>
      </c>
      <c r="F1131" s="12" t="str">
        <f t="shared" si="68"/>
        <v>no</v>
      </c>
      <c r="G1131">
        <v>1130</v>
      </c>
      <c r="H1131" t="str">
        <f t="shared" si="69"/>
        <v>1001-5000</v>
      </c>
      <c r="I1131" t="str">
        <f t="shared" si="70"/>
        <v>0-0.30</v>
      </c>
      <c r="J1131">
        <v>0</v>
      </c>
      <c r="K1131">
        <v>4.2</v>
      </c>
      <c r="L1131">
        <f t="shared" si="71"/>
        <v>14972500</v>
      </c>
      <c r="M1131" s="15">
        <v>13250</v>
      </c>
      <c r="N1131" t="s">
        <v>9646</v>
      </c>
      <c r="O1131" t="s">
        <v>9648</v>
      </c>
      <c r="P1131" t="s">
        <v>9650</v>
      </c>
    </row>
    <row r="1132" spans="1:16">
      <c r="A1132" t="s">
        <v>9653</v>
      </c>
      <c r="B1132" t="s">
        <v>9654</v>
      </c>
      <c r="C1132" t="s">
        <v>8710</v>
      </c>
      <c r="D1132" t="s">
        <v>13239</v>
      </c>
      <c r="E1132">
        <v>3249</v>
      </c>
      <c r="F1132" s="12" t="str">
        <f t="shared" si="68"/>
        <v>no</v>
      </c>
      <c r="G1132">
        <v>6295</v>
      </c>
      <c r="H1132" t="str">
        <f t="shared" si="69"/>
        <v>5001-10001</v>
      </c>
      <c r="I1132" t="str">
        <f t="shared" si="70"/>
        <v>0.31-0.60</v>
      </c>
      <c r="J1132">
        <v>0.48</v>
      </c>
      <c r="K1132">
        <v>3.9</v>
      </c>
      <c r="L1132">
        <f t="shared" si="71"/>
        <v>271125650</v>
      </c>
      <c r="M1132" s="15">
        <v>43070</v>
      </c>
      <c r="N1132" t="s">
        <v>9656</v>
      </c>
      <c r="O1132" t="s">
        <v>9658</v>
      </c>
      <c r="P1132" t="s">
        <v>9660</v>
      </c>
    </row>
    <row r="1133" spans="1:16">
      <c r="A1133" t="s">
        <v>9663</v>
      </c>
      <c r="B1133" t="s">
        <v>9664</v>
      </c>
      <c r="C1133" t="s">
        <v>8710</v>
      </c>
      <c r="D1133" t="s">
        <v>13239</v>
      </c>
      <c r="E1133">
        <v>3599</v>
      </c>
      <c r="F1133" s="12" t="str">
        <f t="shared" si="68"/>
        <v>yes</v>
      </c>
      <c r="G1133">
        <v>9455</v>
      </c>
      <c r="H1133" t="str">
        <f t="shared" si="69"/>
        <v>5001-10001</v>
      </c>
      <c r="I1133" t="str">
        <f t="shared" si="70"/>
        <v>0.90+</v>
      </c>
      <c r="J1133">
        <v>0.62</v>
      </c>
      <c r="K1133">
        <v>4.0999999999999996</v>
      </c>
      <c r="L1133">
        <f t="shared" si="71"/>
        <v>111833740</v>
      </c>
      <c r="M1133" s="15">
        <v>11828</v>
      </c>
      <c r="N1133" t="s">
        <v>9666</v>
      </c>
      <c r="O1133" t="s">
        <v>9668</v>
      </c>
      <c r="P1133" t="s">
        <v>9670</v>
      </c>
    </row>
    <row r="1134" spans="1:16">
      <c r="A1134" t="s">
        <v>9673</v>
      </c>
      <c r="B1134" t="s">
        <v>9674</v>
      </c>
      <c r="C1134" t="s">
        <v>9030</v>
      </c>
      <c r="D1134" t="s">
        <v>13250</v>
      </c>
      <c r="E1134">
        <v>368</v>
      </c>
      <c r="F1134" s="12" t="str">
        <f t="shared" si="68"/>
        <v>no</v>
      </c>
      <c r="G1134">
        <v>699</v>
      </c>
      <c r="H1134" t="str">
        <f t="shared" si="69"/>
        <v>501-1000</v>
      </c>
      <c r="I1134" t="str">
        <f t="shared" si="70"/>
        <v>0.31-0.60</v>
      </c>
      <c r="J1134">
        <v>0.47</v>
      </c>
      <c r="K1134">
        <v>4.0999999999999996</v>
      </c>
      <c r="L1134">
        <f t="shared" si="71"/>
        <v>866760</v>
      </c>
      <c r="M1134" s="15">
        <v>1240</v>
      </c>
      <c r="N1134" t="s">
        <v>9676</v>
      </c>
      <c r="O1134" t="s">
        <v>9678</v>
      </c>
      <c r="P1134" t="s">
        <v>9680</v>
      </c>
    </row>
    <row r="1135" spans="1:16">
      <c r="A1135" t="s">
        <v>9683</v>
      </c>
      <c r="B1135" t="s">
        <v>9684</v>
      </c>
      <c r="C1135" t="s">
        <v>8710</v>
      </c>
      <c r="D1135" t="s">
        <v>13239</v>
      </c>
      <c r="E1135">
        <v>3199</v>
      </c>
      <c r="F1135" s="12" t="str">
        <f t="shared" si="68"/>
        <v>no</v>
      </c>
      <c r="G1135">
        <v>4999</v>
      </c>
      <c r="H1135" t="str">
        <f t="shared" si="69"/>
        <v>1001-5000</v>
      </c>
      <c r="I1135" t="str">
        <f t="shared" si="70"/>
        <v>0.31-0.60</v>
      </c>
      <c r="J1135">
        <v>0.36</v>
      </c>
      <c r="K1135">
        <v>4</v>
      </c>
      <c r="L1135">
        <f t="shared" si="71"/>
        <v>104324131</v>
      </c>
      <c r="M1135" s="15">
        <v>20869</v>
      </c>
      <c r="N1135" t="s">
        <v>9686</v>
      </c>
      <c r="O1135" t="s">
        <v>9688</v>
      </c>
      <c r="P1135" t="s">
        <v>9690</v>
      </c>
    </row>
    <row r="1136" spans="1:16">
      <c r="A1136" t="s">
        <v>9693</v>
      </c>
      <c r="B1136" t="s">
        <v>9694</v>
      </c>
      <c r="C1136" t="s">
        <v>9695</v>
      </c>
      <c r="D1136" t="s">
        <v>13266</v>
      </c>
      <c r="E1136">
        <v>1599</v>
      </c>
      <c r="F1136" s="12" t="str">
        <f t="shared" si="68"/>
        <v>no</v>
      </c>
      <c r="G1136">
        <v>2900</v>
      </c>
      <c r="H1136" t="str">
        <f t="shared" si="69"/>
        <v>1001-5000</v>
      </c>
      <c r="I1136" t="str">
        <f t="shared" si="70"/>
        <v>0.31-0.60</v>
      </c>
      <c r="J1136">
        <v>0.45</v>
      </c>
      <c r="K1136">
        <v>3.7</v>
      </c>
      <c r="L1136">
        <f t="shared" si="71"/>
        <v>1278900</v>
      </c>
      <c r="M1136" s="15">
        <v>441</v>
      </c>
      <c r="N1136" t="s">
        <v>9697</v>
      </c>
      <c r="O1136" t="s">
        <v>9699</v>
      </c>
      <c r="P1136" t="s">
        <v>9701</v>
      </c>
    </row>
    <row r="1137" spans="1:16">
      <c r="A1137" t="s">
        <v>9704</v>
      </c>
      <c r="B1137" t="s">
        <v>9705</v>
      </c>
      <c r="C1137" t="s">
        <v>8688</v>
      </c>
      <c r="D1137" t="s">
        <v>13237</v>
      </c>
      <c r="E1137">
        <v>1999</v>
      </c>
      <c r="F1137" s="12" t="str">
        <f t="shared" si="68"/>
        <v>no</v>
      </c>
      <c r="G1137">
        <v>2499</v>
      </c>
      <c r="H1137" t="str">
        <f t="shared" si="69"/>
        <v>1001-5000</v>
      </c>
      <c r="I1137" t="str">
        <f t="shared" si="70"/>
        <v>0-0.30</v>
      </c>
      <c r="J1137">
        <v>0.2</v>
      </c>
      <c r="K1137">
        <v>4.0999999999999996</v>
      </c>
      <c r="L1137">
        <f t="shared" si="71"/>
        <v>2583966</v>
      </c>
      <c r="M1137" s="15">
        <v>1034</v>
      </c>
      <c r="N1137" t="s">
        <v>9707</v>
      </c>
      <c r="O1137" t="s">
        <v>9709</v>
      </c>
      <c r="P1137" t="s">
        <v>9711</v>
      </c>
    </row>
    <row r="1138" spans="1:16">
      <c r="A1138" t="s">
        <v>9714</v>
      </c>
      <c r="B1138" t="s">
        <v>9715</v>
      </c>
      <c r="C1138" t="s">
        <v>8699</v>
      </c>
      <c r="D1138" t="s">
        <v>13238</v>
      </c>
      <c r="E1138">
        <v>616</v>
      </c>
      <c r="F1138" s="12" t="str">
        <f t="shared" si="68"/>
        <v>no</v>
      </c>
      <c r="G1138">
        <v>1190</v>
      </c>
      <c r="H1138" t="str">
        <f t="shared" si="69"/>
        <v>1001-5000</v>
      </c>
      <c r="I1138" t="str">
        <f t="shared" si="70"/>
        <v>0.31-0.60</v>
      </c>
      <c r="J1138">
        <v>0.48</v>
      </c>
      <c r="K1138">
        <v>4.0999999999999996</v>
      </c>
      <c r="L1138">
        <f t="shared" si="71"/>
        <v>44179940</v>
      </c>
      <c r="M1138" s="15">
        <v>37126</v>
      </c>
      <c r="N1138" t="s">
        <v>9717</v>
      </c>
      <c r="O1138" t="s">
        <v>9719</v>
      </c>
      <c r="P1138" t="s">
        <v>9721</v>
      </c>
    </row>
    <row r="1139" spans="1:16">
      <c r="A1139" t="s">
        <v>9724</v>
      </c>
      <c r="B1139" t="s">
        <v>9725</v>
      </c>
      <c r="C1139" t="s">
        <v>8688</v>
      </c>
      <c r="D1139" t="s">
        <v>13237</v>
      </c>
      <c r="E1139">
        <v>1499</v>
      </c>
      <c r="F1139" s="12" t="str">
        <f t="shared" si="68"/>
        <v>no</v>
      </c>
      <c r="G1139">
        <v>2100</v>
      </c>
      <c r="H1139" t="str">
        <f t="shared" si="69"/>
        <v>1001-5000</v>
      </c>
      <c r="I1139" t="str">
        <f t="shared" si="70"/>
        <v>0-0.30</v>
      </c>
      <c r="J1139">
        <v>0.28999999999999998</v>
      </c>
      <c r="K1139">
        <v>4.0999999999999996</v>
      </c>
      <c r="L1139">
        <f t="shared" si="71"/>
        <v>13345500</v>
      </c>
      <c r="M1139" s="15">
        <v>6355</v>
      </c>
      <c r="N1139" t="s">
        <v>9727</v>
      </c>
      <c r="O1139" t="s">
        <v>9729</v>
      </c>
      <c r="P1139" t="s">
        <v>9731</v>
      </c>
    </row>
    <row r="1140" spans="1:16">
      <c r="A1140" t="s">
        <v>9734</v>
      </c>
      <c r="B1140" t="s">
        <v>9735</v>
      </c>
      <c r="C1140" t="s">
        <v>9284</v>
      </c>
      <c r="D1140" t="s">
        <v>13254</v>
      </c>
      <c r="E1140">
        <v>199</v>
      </c>
      <c r="F1140" s="12" t="str">
        <f t="shared" si="68"/>
        <v>yes</v>
      </c>
      <c r="G1140">
        <v>499</v>
      </c>
      <c r="H1140" t="str">
        <f t="shared" si="69"/>
        <v>0-500</v>
      </c>
      <c r="I1140" t="str">
        <f t="shared" si="70"/>
        <v>0.31-0.60</v>
      </c>
      <c r="J1140">
        <v>0.6</v>
      </c>
      <c r="K1140">
        <v>3.3</v>
      </c>
      <c r="L1140">
        <f t="shared" si="71"/>
        <v>5988</v>
      </c>
      <c r="M1140" s="15">
        <v>12</v>
      </c>
      <c r="N1140" t="s">
        <v>9737</v>
      </c>
      <c r="O1140" t="s">
        <v>9739</v>
      </c>
      <c r="P1140" t="s">
        <v>9741</v>
      </c>
    </row>
    <row r="1141" spans="1:16">
      <c r="A1141" t="s">
        <v>9744</v>
      </c>
      <c r="B1141" t="s">
        <v>9745</v>
      </c>
      <c r="C1141" t="s">
        <v>8844</v>
      </c>
      <c r="D1141" t="s">
        <v>13244</v>
      </c>
      <c r="E1141">
        <v>610</v>
      </c>
      <c r="F1141" s="12" t="str">
        <f t="shared" si="68"/>
        <v>no</v>
      </c>
      <c r="G1141">
        <v>825</v>
      </c>
      <c r="H1141" t="str">
        <f t="shared" si="69"/>
        <v>501-1000</v>
      </c>
      <c r="I1141" t="str">
        <f t="shared" si="70"/>
        <v>0-0.30</v>
      </c>
      <c r="J1141">
        <v>0.26</v>
      </c>
      <c r="K1141">
        <v>4.0999999999999996</v>
      </c>
      <c r="L1141">
        <f t="shared" si="71"/>
        <v>10861125</v>
      </c>
      <c r="M1141" s="15">
        <v>13165</v>
      </c>
      <c r="N1141" t="s">
        <v>9747</v>
      </c>
      <c r="O1141" t="s">
        <v>9749</v>
      </c>
      <c r="P1141" t="s">
        <v>9751</v>
      </c>
    </row>
    <row r="1142" spans="1:16">
      <c r="A1142" t="s">
        <v>9754</v>
      </c>
      <c r="B1142" t="s">
        <v>9755</v>
      </c>
      <c r="C1142" t="s">
        <v>9192</v>
      </c>
      <c r="D1142" t="s">
        <v>13252</v>
      </c>
      <c r="E1142">
        <v>999</v>
      </c>
      <c r="F1142" s="12" t="str">
        <f t="shared" si="68"/>
        <v>no</v>
      </c>
      <c r="G1142">
        <v>1499</v>
      </c>
      <c r="H1142" t="str">
        <f t="shared" si="69"/>
        <v>1001-5000</v>
      </c>
      <c r="I1142" t="str">
        <f t="shared" si="70"/>
        <v>0.31-0.60</v>
      </c>
      <c r="J1142">
        <v>0.33</v>
      </c>
      <c r="K1142">
        <v>4.0999999999999996</v>
      </c>
      <c r="L1142">
        <f t="shared" si="71"/>
        <v>2467354</v>
      </c>
      <c r="M1142" s="15">
        <v>1646</v>
      </c>
      <c r="N1142" t="s">
        <v>9757</v>
      </c>
      <c r="O1142" t="s">
        <v>9759</v>
      </c>
      <c r="P1142" t="s">
        <v>9761</v>
      </c>
    </row>
    <row r="1143" spans="1:16">
      <c r="A1143" t="s">
        <v>9764</v>
      </c>
      <c r="B1143" t="s">
        <v>9765</v>
      </c>
      <c r="C1143" t="s">
        <v>9326</v>
      </c>
      <c r="D1143" t="s">
        <v>13256</v>
      </c>
      <c r="E1143">
        <v>8999</v>
      </c>
      <c r="F1143" s="12" t="str">
        <f t="shared" si="68"/>
        <v>no</v>
      </c>
      <c r="G1143">
        <v>9995</v>
      </c>
      <c r="H1143" t="str">
        <f t="shared" si="69"/>
        <v>5001-10001</v>
      </c>
      <c r="I1143" t="str">
        <f t="shared" si="70"/>
        <v>0-0.30</v>
      </c>
      <c r="J1143">
        <v>0.1</v>
      </c>
      <c r="K1143">
        <v>4.4000000000000004</v>
      </c>
      <c r="L1143">
        <f t="shared" si="71"/>
        <v>179850030</v>
      </c>
      <c r="M1143" s="15">
        <v>17994</v>
      </c>
      <c r="N1143" t="s">
        <v>9767</v>
      </c>
      <c r="O1143" t="s">
        <v>9769</v>
      </c>
      <c r="P1143" t="s">
        <v>9771</v>
      </c>
    </row>
    <row r="1144" spans="1:16">
      <c r="A1144" t="s">
        <v>9774</v>
      </c>
      <c r="B1144" t="s">
        <v>9775</v>
      </c>
      <c r="C1144" t="s">
        <v>8574</v>
      </c>
      <c r="D1144" t="s">
        <v>13233</v>
      </c>
      <c r="E1144">
        <v>453</v>
      </c>
      <c r="F1144" s="12" t="str">
        <f t="shared" si="68"/>
        <v>yes</v>
      </c>
      <c r="G1144">
        <v>999</v>
      </c>
      <c r="H1144" t="str">
        <f t="shared" si="69"/>
        <v>501-1000</v>
      </c>
      <c r="I1144" t="str">
        <f t="shared" si="70"/>
        <v>0.31-0.60</v>
      </c>
      <c r="J1144">
        <v>0.55000000000000004</v>
      </c>
      <c r="K1144">
        <v>4.3</v>
      </c>
      <c r="L1144">
        <f t="shared" si="71"/>
        <v>609390</v>
      </c>
      <c r="M1144" s="15">
        <v>610</v>
      </c>
      <c r="N1144" t="s">
        <v>9777</v>
      </c>
      <c r="O1144" t="s">
        <v>9779</v>
      </c>
      <c r="P1144" t="s">
        <v>9781</v>
      </c>
    </row>
    <row r="1145" spans="1:16">
      <c r="A1145" t="s">
        <v>9784</v>
      </c>
      <c r="B1145" t="s">
        <v>9785</v>
      </c>
      <c r="C1145" t="s">
        <v>8710</v>
      </c>
      <c r="D1145" t="s">
        <v>13239</v>
      </c>
      <c r="E1145">
        <v>2464</v>
      </c>
      <c r="F1145" s="12" t="str">
        <f t="shared" si="68"/>
        <v>yes</v>
      </c>
      <c r="G1145">
        <v>6000</v>
      </c>
      <c r="H1145" t="str">
        <f t="shared" si="69"/>
        <v>5001-10001</v>
      </c>
      <c r="I1145" t="str">
        <f t="shared" si="70"/>
        <v>0.31-0.60</v>
      </c>
      <c r="J1145">
        <v>0.59</v>
      </c>
      <c r="K1145">
        <v>4.0999999999999996</v>
      </c>
      <c r="L1145">
        <f t="shared" si="71"/>
        <v>53196000</v>
      </c>
      <c r="M1145" s="15">
        <v>8866</v>
      </c>
      <c r="N1145" t="s">
        <v>9787</v>
      </c>
      <c r="O1145" t="s">
        <v>9789</v>
      </c>
      <c r="P1145" t="s">
        <v>9791</v>
      </c>
    </row>
    <row r="1146" spans="1:16">
      <c r="A1146" t="s">
        <v>9794</v>
      </c>
      <c r="B1146" t="s">
        <v>9795</v>
      </c>
      <c r="C1146" t="s">
        <v>9695</v>
      </c>
      <c r="D1146" t="s">
        <v>13266</v>
      </c>
      <c r="E1146">
        <v>2719</v>
      </c>
      <c r="F1146" s="12" t="str">
        <f t="shared" si="68"/>
        <v>no</v>
      </c>
      <c r="G1146">
        <v>3945</v>
      </c>
      <c r="H1146" t="str">
        <f t="shared" si="69"/>
        <v>1001-5000</v>
      </c>
      <c r="I1146" t="str">
        <f t="shared" si="70"/>
        <v>0.31-0.60</v>
      </c>
      <c r="J1146">
        <v>0.31</v>
      </c>
      <c r="K1146">
        <v>3.7</v>
      </c>
      <c r="L1146">
        <f t="shared" si="71"/>
        <v>52886670</v>
      </c>
      <c r="M1146" s="15">
        <v>13406</v>
      </c>
      <c r="N1146" t="s">
        <v>9797</v>
      </c>
      <c r="O1146" t="s">
        <v>9799</v>
      </c>
      <c r="P1146" t="s">
        <v>9801</v>
      </c>
    </row>
    <row r="1147" spans="1:16">
      <c r="A1147" t="s">
        <v>9804</v>
      </c>
      <c r="B1147" t="s">
        <v>9805</v>
      </c>
      <c r="C1147" t="s">
        <v>8721</v>
      </c>
      <c r="D1147" t="s">
        <v>13240</v>
      </c>
      <c r="E1147">
        <v>1439</v>
      </c>
      <c r="F1147" s="12" t="str">
        <f t="shared" si="68"/>
        <v>no</v>
      </c>
      <c r="G1147">
        <v>1999</v>
      </c>
      <c r="H1147" t="str">
        <f t="shared" si="69"/>
        <v>1001-5000</v>
      </c>
      <c r="I1147" t="str">
        <f t="shared" si="70"/>
        <v>0-0.30</v>
      </c>
      <c r="J1147">
        <v>0.28000000000000003</v>
      </c>
      <c r="K1147">
        <v>4.8</v>
      </c>
      <c r="L1147">
        <f t="shared" si="71"/>
        <v>107552197</v>
      </c>
      <c r="M1147" s="15">
        <v>53803</v>
      </c>
      <c r="N1147" t="s">
        <v>9807</v>
      </c>
      <c r="O1147" t="s">
        <v>9809</v>
      </c>
      <c r="P1147" t="s">
        <v>9811</v>
      </c>
    </row>
    <row r="1148" spans="1:16">
      <c r="A1148" t="s">
        <v>9814</v>
      </c>
      <c r="B1148" t="s">
        <v>9815</v>
      </c>
      <c r="C1148" t="s">
        <v>8688</v>
      </c>
      <c r="D1148" t="s">
        <v>13237</v>
      </c>
      <c r="E1148">
        <v>2799</v>
      </c>
      <c r="F1148" s="12" t="str">
        <f t="shared" si="68"/>
        <v>no</v>
      </c>
      <c r="G1148">
        <v>3499</v>
      </c>
      <c r="H1148" t="str">
        <f t="shared" si="69"/>
        <v>1001-5000</v>
      </c>
      <c r="I1148" t="str">
        <f t="shared" si="70"/>
        <v>0-0.30</v>
      </c>
      <c r="J1148">
        <v>0.2</v>
      </c>
      <c r="K1148">
        <v>4.5</v>
      </c>
      <c r="L1148">
        <f t="shared" si="71"/>
        <v>1910454</v>
      </c>
      <c r="M1148" s="15">
        <v>546</v>
      </c>
      <c r="N1148" t="s">
        <v>9817</v>
      </c>
      <c r="O1148" t="s">
        <v>9819</v>
      </c>
      <c r="P1148" t="s">
        <v>9821</v>
      </c>
    </row>
    <row r="1149" spans="1:16">
      <c r="A1149" t="s">
        <v>9824</v>
      </c>
      <c r="B1149" t="s">
        <v>9825</v>
      </c>
      <c r="C1149" t="s">
        <v>8721</v>
      </c>
      <c r="D1149" t="s">
        <v>13240</v>
      </c>
      <c r="E1149">
        <v>2088</v>
      </c>
      <c r="F1149" s="12" t="str">
        <f t="shared" si="68"/>
        <v>yes</v>
      </c>
      <c r="G1149">
        <v>5550</v>
      </c>
      <c r="H1149" t="str">
        <f t="shared" si="69"/>
        <v>5001-10001</v>
      </c>
      <c r="I1149" t="str">
        <f t="shared" si="70"/>
        <v>0.90+</v>
      </c>
      <c r="J1149">
        <v>0.62</v>
      </c>
      <c r="K1149">
        <v>4</v>
      </c>
      <c r="L1149">
        <f t="shared" si="71"/>
        <v>29370600</v>
      </c>
      <c r="M1149" s="15">
        <v>5292</v>
      </c>
      <c r="N1149" t="s">
        <v>9827</v>
      </c>
      <c r="O1149" t="s">
        <v>9829</v>
      </c>
      <c r="P1149" t="s">
        <v>13066</v>
      </c>
    </row>
    <row r="1150" spans="1:16">
      <c r="A1150" t="s">
        <v>9833</v>
      </c>
      <c r="B1150" t="s">
        <v>9834</v>
      </c>
      <c r="C1150" t="s">
        <v>8721</v>
      </c>
      <c r="D1150" t="s">
        <v>13240</v>
      </c>
      <c r="E1150">
        <v>2399</v>
      </c>
      <c r="F1150" s="12" t="str">
        <f t="shared" si="68"/>
        <v>no</v>
      </c>
      <c r="G1150">
        <v>4590</v>
      </c>
      <c r="H1150" t="str">
        <f t="shared" si="69"/>
        <v>1001-5000</v>
      </c>
      <c r="I1150" t="str">
        <f t="shared" si="70"/>
        <v>0.31-0.60</v>
      </c>
      <c r="J1150">
        <v>0.48</v>
      </c>
      <c r="K1150">
        <v>4.0999999999999996</v>
      </c>
      <c r="L1150">
        <f t="shared" si="71"/>
        <v>2037960</v>
      </c>
      <c r="M1150" s="15">
        <v>444</v>
      </c>
      <c r="N1150" t="s">
        <v>9836</v>
      </c>
      <c r="O1150" t="s">
        <v>9838</v>
      </c>
      <c r="P1150" t="s">
        <v>9840</v>
      </c>
    </row>
    <row r="1151" spans="1:16">
      <c r="A1151" t="s">
        <v>9843</v>
      </c>
      <c r="B1151" t="s">
        <v>9844</v>
      </c>
      <c r="C1151" t="s">
        <v>8585</v>
      </c>
      <c r="D1151" t="s">
        <v>13234</v>
      </c>
      <c r="E1151">
        <v>308</v>
      </c>
      <c r="F1151" s="12" t="str">
        <f t="shared" si="68"/>
        <v>no</v>
      </c>
      <c r="G1151">
        <v>499</v>
      </c>
      <c r="H1151" t="str">
        <f t="shared" si="69"/>
        <v>0-500</v>
      </c>
      <c r="I1151" t="str">
        <f t="shared" si="70"/>
        <v>0.31-0.60</v>
      </c>
      <c r="J1151">
        <v>0.38</v>
      </c>
      <c r="K1151">
        <v>3.9</v>
      </c>
      <c r="L1151">
        <f t="shared" si="71"/>
        <v>2287416</v>
      </c>
      <c r="M1151" s="15">
        <v>4584</v>
      </c>
      <c r="N1151" t="s">
        <v>9846</v>
      </c>
      <c r="O1151" t="s">
        <v>9848</v>
      </c>
      <c r="P1151" t="s">
        <v>9850</v>
      </c>
    </row>
    <row r="1152" spans="1:16">
      <c r="A1152" t="s">
        <v>9853</v>
      </c>
      <c r="B1152" t="s">
        <v>9854</v>
      </c>
      <c r="C1152" t="s">
        <v>8721</v>
      </c>
      <c r="D1152" t="s">
        <v>13240</v>
      </c>
      <c r="E1152">
        <v>2599</v>
      </c>
      <c r="F1152" s="12" t="str">
        <f t="shared" si="68"/>
        <v>no</v>
      </c>
      <c r="G1152">
        <v>4400</v>
      </c>
      <c r="H1152" t="str">
        <f t="shared" si="69"/>
        <v>1001-5000</v>
      </c>
      <c r="I1152" t="str">
        <f t="shared" si="70"/>
        <v>0.31-0.60</v>
      </c>
      <c r="J1152">
        <v>0.41</v>
      </c>
      <c r="K1152">
        <v>4.0999999999999996</v>
      </c>
      <c r="L1152">
        <f t="shared" si="71"/>
        <v>65766800</v>
      </c>
      <c r="M1152" s="15">
        <v>14947</v>
      </c>
      <c r="N1152" t="s">
        <v>9856</v>
      </c>
      <c r="O1152" t="s">
        <v>9858</v>
      </c>
      <c r="P1152" t="s">
        <v>9860</v>
      </c>
    </row>
    <row r="1153" spans="1:16">
      <c r="A1153" t="s">
        <v>9863</v>
      </c>
      <c r="B1153" t="s">
        <v>9864</v>
      </c>
      <c r="C1153" t="s">
        <v>8699</v>
      </c>
      <c r="D1153" t="s">
        <v>13238</v>
      </c>
      <c r="E1153">
        <v>479</v>
      </c>
      <c r="F1153" s="12" t="str">
        <f t="shared" si="68"/>
        <v>yes</v>
      </c>
      <c r="G1153">
        <v>1000</v>
      </c>
      <c r="H1153" t="str">
        <f t="shared" si="69"/>
        <v>501-1000</v>
      </c>
      <c r="I1153" t="str">
        <f t="shared" si="70"/>
        <v>0.31-0.60</v>
      </c>
      <c r="J1153">
        <v>0.52</v>
      </c>
      <c r="K1153">
        <v>4.2</v>
      </c>
      <c r="L1153">
        <f t="shared" si="71"/>
        <v>1559000</v>
      </c>
      <c r="M1153" s="15">
        <v>1559</v>
      </c>
      <c r="N1153" t="s">
        <v>9866</v>
      </c>
      <c r="O1153" t="s">
        <v>9868</v>
      </c>
      <c r="P1153" t="s">
        <v>9870</v>
      </c>
    </row>
    <row r="1154" spans="1:16">
      <c r="A1154" t="s">
        <v>9873</v>
      </c>
      <c r="B1154" t="s">
        <v>9874</v>
      </c>
      <c r="C1154" t="s">
        <v>8574</v>
      </c>
      <c r="D1154" t="s">
        <v>13233</v>
      </c>
      <c r="E1154">
        <v>245</v>
      </c>
      <c r="F1154" s="12" t="str">
        <f t="shared" ref="F1154:F1217" si="72">IF(J1154 &gt; 0.5, "yes","no")</f>
        <v>no</v>
      </c>
      <c r="G1154">
        <v>299</v>
      </c>
      <c r="H1154" t="str">
        <f t="shared" ref="H1154:H1217" si="73">IF(G1154&lt;=500,"0-500",IF(G1154&lt;=1000,"501-1000",IF(G1154&lt;=5000,"1001-5000",IF(G1154&lt;=10000,"5001-10001","10000+"))))</f>
        <v>0-500</v>
      </c>
      <c r="I1154" t="str">
        <f t="shared" ref="I1154:I1217" si="74">IF(J1154&lt;=0.3,"0-0.30",IF(J1154&lt;=0.6,"0.31-0.60",IF(J1154&lt;=0.09,"0.61-0.90","0.90+")))</f>
        <v>0-0.30</v>
      </c>
      <c r="J1154">
        <v>0.18</v>
      </c>
      <c r="K1154">
        <v>4.0999999999999996</v>
      </c>
      <c r="L1154">
        <f t="shared" ref="L1154:L1217" si="75">G1154*M1154</f>
        <v>496340</v>
      </c>
      <c r="M1154" s="15">
        <v>1660</v>
      </c>
      <c r="N1154" t="s">
        <v>9876</v>
      </c>
      <c r="O1154" t="s">
        <v>9878</v>
      </c>
      <c r="P1154" t="s">
        <v>9880</v>
      </c>
    </row>
    <row r="1155" spans="1:16">
      <c r="A1155" t="s">
        <v>9883</v>
      </c>
      <c r="B1155" t="s">
        <v>9884</v>
      </c>
      <c r="C1155" t="s">
        <v>8574</v>
      </c>
      <c r="D1155" t="s">
        <v>13233</v>
      </c>
      <c r="E1155">
        <v>179</v>
      </c>
      <c r="F1155" s="12" t="str">
        <f t="shared" si="72"/>
        <v>yes</v>
      </c>
      <c r="G1155">
        <v>799</v>
      </c>
      <c r="H1155" t="str">
        <f t="shared" si="73"/>
        <v>501-1000</v>
      </c>
      <c r="I1155" t="str">
        <f t="shared" si="74"/>
        <v>0.90+</v>
      </c>
      <c r="J1155">
        <v>0.78</v>
      </c>
      <c r="K1155">
        <v>3.5</v>
      </c>
      <c r="L1155">
        <f t="shared" si="75"/>
        <v>105468</v>
      </c>
      <c r="M1155" s="15">
        <v>132</v>
      </c>
      <c r="N1155" t="s">
        <v>9886</v>
      </c>
      <c r="O1155" t="s">
        <v>9888</v>
      </c>
      <c r="P1155" t="s">
        <v>9890</v>
      </c>
    </row>
    <row r="1156" spans="1:16">
      <c r="A1156" t="s">
        <v>9893</v>
      </c>
      <c r="B1156" t="s">
        <v>9894</v>
      </c>
      <c r="C1156" t="s">
        <v>9295</v>
      </c>
      <c r="D1156" t="s">
        <v>13255</v>
      </c>
      <c r="E1156">
        <v>3569</v>
      </c>
      <c r="F1156" s="12" t="str">
        <f t="shared" si="72"/>
        <v>no</v>
      </c>
      <c r="G1156">
        <v>5190</v>
      </c>
      <c r="H1156" t="str">
        <f t="shared" si="73"/>
        <v>5001-10001</v>
      </c>
      <c r="I1156" t="str">
        <f t="shared" si="74"/>
        <v>0.31-0.60</v>
      </c>
      <c r="J1156">
        <v>0.31</v>
      </c>
      <c r="K1156">
        <v>4.3</v>
      </c>
      <c r="L1156">
        <f t="shared" si="75"/>
        <v>148584510</v>
      </c>
      <c r="M1156" s="15">
        <v>28629</v>
      </c>
      <c r="N1156" t="s">
        <v>9896</v>
      </c>
      <c r="O1156" t="s">
        <v>9898</v>
      </c>
      <c r="P1156" t="s">
        <v>13068</v>
      </c>
    </row>
    <row r="1157" spans="1:16">
      <c r="A1157" t="s">
        <v>9901</v>
      </c>
      <c r="B1157" t="s">
        <v>9902</v>
      </c>
      <c r="C1157" t="s">
        <v>8541</v>
      </c>
      <c r="D1157" t="s">
        <v>13230</v>
      </c>
      <c r="E1157">
        <v>699</v>
      </c>
      <c r="F1157" s="12" t="str">
        <f t="shared" si="72"/>
        <v>no</v>
      </c>
      <c r="G1157">
        <v>1345</v>
      </c>
      <c r="H1157" t="str">
        <f t="shared" si="73"/>
        <v>1001-5000</v>
      </c>
      <c r="I1157" t="str">
        <f t="shared" si="74"/>
        <v>0.31-0.60</v>
      </c>
      <c r="J1157">
        <v>0.48</v>
      </c>
      <c r="K1157">
        <v>3.9</v>
      </c>
      <c r="L1157">
        <f t="shared" si="75"/>
        <v>11359870</v>
      </c>
      <c r="M1157" s="15">
        <v>8446</v>
      </c>
      <c r="N1157" t="s">
        <v>9904</v>
      </c>
      <c r="O1157" t="s">
        <v>9906</v>
      </c>
      <c r="P1157" t="s">
        <v>9908</v>
      </c>
    </row>
    <row r="1158" spans="1:16">
      <c r="A1158" t="s">
        <v>9911</v>
      </c>
      <c r="B1158" t="s">
        <v>9912</v>
      </c>
      <c r="C1158" t="s">
        <v>8647</v>
      </c>
      <c r="D1158" t="s">
        <v>13236</v>
      </c>
      <c r="E1158">
        <v>2089</v>
      </c>
      <c r="F1158" s="12" t="str">
        <f t="shared" si="72"/>
        <v>no</v>
      </c>
      <c r="G1158">
        <v>4000</v>
      </c>
      <c r="H1158" t="str">
        <f t="shared" si="73"/>
        <v>1001-5000</v>
      </c>
      <c r="I1158" t="str">
        <f t="shared" si="74"/>
        <v>0.31-0.60</v>
      </c>
      <c r="J1158">
        <v>0.48</v>
      </c>
      <c r="K1158">
        <v>4.2</v>
      </c>
      <c r="L1158">
        <f t="shared" si="75"/>
        <v>44796000</v>
      </c>
      <c r="M1158" s="15">
        <v>11199</v>
      </c>
      <c r="N1158" t="s">
        <v>9914</v>
      </c>
      <c r="O1158" t="s">
        <v>9916</v>
      </c>
      <c r="P1158" t="s">
        <v>9918</v>
      </c>
    </row>
    <row r="1159" spans="1:16">
      <c r="A1159" t="s">
        <v>9921</v>
      </c>
      <c r="B1159" t="s">
        <v>9922</v>
      </c>
      <c r="C1159" t="s">
        <v>9923</v>
      </c>
      <c r="D1159" t="s">
        <v>13267</v>
      </c>
      <c r="E1159">
        <v>2339</v>
      </c>
      <c r="F1159" s="12" t="str">
        <f t="shared" si="72"/>
        <v>no</v>
      </c>
      <c r="G1159">
        <v>4000</v>
      </c>
      <c r="H1159" t="str">
        <f t="shared" si="73"/>
        <v>1001-5000</v>
      </c>
      <c r="I1159" t="str">
        <f t="shared" si="74"/>
        <v>0.31-0.60</v>
      </c>
      <c r="J1159">
        <v>0.42</v>
      </c>
      <c r="K1159">
        <v>3.8</v>
      </c>
      <c r="L1159">
        <f t="shared" si="75"/>
        <v>4472000</v>
      </c>
      <c r="M1159" s="15">
        <v>1118</v>
      </c>
      <c r="N1159" t="s">
        <v>9925</v>
      </c>
      <c r="O1159" t="s">
        <v>9927</v>
      </c>
      <c r="P1159" t="s">
        <v>9929</v>
      </c>
    </row>
    <row r="1160" spans="1:16">
      <c r="A1160" t="s">
        <v>9932</v>
      </c>
      <c r="B1160" t="s">
        <v>9933</v>
      </c>
      <c r="C1160" t="s">
        <v>8563</v>
      </c>
      <c r="D1160" t="s">
        <v>13232</v>
      </c>
      <c r="E1160">
        <v>784</v>
      </c>
      <c r="F1160" s="12" t="str">
        <f t="shared" si="72"/>
        <v>yes</v>
      </c>
      <c r="G1160">
        <v>1599</v>
      </c>
      <c r="H1160" t="str">
        <f t="shared" si="73"/>
        <v>1001-5000</v>
      </c>
      <c r="I1160" t="str">
        <f t="shared" si="74"/>
        <v>0.31-0.60</v>
      </c>
      <c r="J1160">
        <v>0.51</v>
      </c>
      <c r="K1160">
        <v>4.5</v>
      </c>
      <c r="L1160">
        <f t="shared" si="75"/>
        <v>17589</v>
      </c>
      <c r="M1160" s="15">
        <v>11</v>
      </c>
      <c r="N1160" t="s">
        <v>9935</v>
      </c>
      <c r="O1160" t="s">
        <v>9937</v>
      </c>
      <c r="P1160" t="s">
        <v>9939</v>
      </c>
    </row>
    <row r="1161" spans="1:16">
      <c r="A1161" t="s">
        <v>9942</v>
      </c>
      <c r="B1161" t="s">
        <v>9943</v>
      </c>
      <c r="C1161" t="s">
        <v>9944</v>
      </c>
      <c r="D1161" t="s">
        <v>13268</v>
      </c>
      <c r="E1161">
        <v>5499</v>
      </c>
      <c r="F1161" s="12" t="str">
        <f t="shared" si="72"/>
        <v>no</v>
      </c>
      <c r="G1161">
        <v>9999</v>
      </c>
      <c r="H1161" t="str">
        <f t="shared" si="73"/>
        <v>5001-10001</v>
      </c>
      <c r="I1161" t="str">
        <f t="shared" si="74"/>
        <v>0.31-0.60</v>
      </c>
      <c r="J1161">
        <v>0.45</v>
      </c>
      <c r="K1161">
        <v>3.8</v>
      </c>
      <c r="L1161">
        <f t="shared" si="75"/>
        <v>43525647</v>
      </c>
      <c r="M1161" s="15">
        <v>4353</v>
      </c>
      <c r="N1161" t="s">
        <v>9946</v>
      </c>
      <c r="O1161" t="s">
        <v>9948</v>
      </c>
      <c r="P1161" t="s">
        <v>9950</v>
      </c>
    </row>
    <row r="1162" spans="1:16">
      <c r="A1162" t="s">
        <v>9953</v>
      </c>
      <c r="B1162" t="s">
        <v>9954</v>
      </c>
      <c r="C1162" t="s">
        <v>8563</v>
      </c>
      <c r="D1162" t="s">
        <v>13232</v>
      </c>
      <c r="E1162">
        <v>899</v>
      </c>
      <c r="F1162" s="12" t="str">
        <f t="shared" si="72"/>
        <v>yes</v>
      </c>
      <c r="G1162">
        <v>1990</v>
      </c>
      <c r="H1162" t="str">
        <f t="shared" si="73"/>
        <v>1001-5000</v>
      </c>
      <c r="I1162" t="str">
        <f t="shared" si="74"/>
        <v>0.31-0.60</v>
      </c>
      <c r="J1162">
        <v>0.55000000000000004</v>
      </c>
      <c r="K1162">
        <v>4.0999999999999996</v>
      </c>
      <c r="L1162">
        <f t="shared" si="75"/>
        <v>368150</v>
      </c>
      <c r="M1162" s="15">
        <v>185</v>
      </c>
      <c r="N1162" t="s">
        <v>9956</v>
      </c>
      <c r="O1162" t="s">
        <v>9958</v>
      </c>
      <c r="P1162" t="s">
        <v>9960</v>
      </c>
    </row>
    <row r="1163" spans="1:16">
      <c r="A1163" t="s">
        <v>9963</v>
      </c>
      <c r="B1163" t="s">
        <v>9964</v>
      </c>
      <c r="C1163" t="s">
        <v>8688</v>
      </c>
      <c r="D1163" t="s">
        <v>13237</v>
      </c>
      <c r="E1163">
        <v>1695</v>
      </c>
      <c r="F1163" s="12" t="str">
        <f t="shared" si="72"/>
        <v>no</v>
      </c>
      <c r="G1163">
        <v>1695</v>
      </c>
      <c r="H1163" t="str">
        <f t="shared" si="73"/>
        <v>1001-5000</v>
      </c>
      <c r="I1163" t="str">
        <f t="shared" si="74"/>
        <v>0-0.30</v>
      </c>
      <c r="J1163">
        <v>0</v>
      </c>
      <c r="K1163">
        <v>4.2</v>
      </c>
      <c r="L1163">
        <f t="shared" si="75"/>
        <v>24221550</v>
      </c>
      <c r="M1163" s="15">
        <v>14290</v>
      </c>
      <c r="N1163" t="s">
        <v>9966</v>
      </c>
      <c r="O1163" t="s">
        <v>9968</v>
      </c>
      <c r="P1163" t="s">
        <v>9970</v>
      </c>
    </row>
    <row r="1164" spans="1:16">
      <c r="A1164" t="s">
        <v>9973</v>
      </c>
      <c r="B1164" t="s">
        <v>9974</v>
      </c>
      <c r="C1164" t="s">
        <v>8699</v>
      </c>
      <c r="D1164" t="s">
        <v>13238</v>
      </c>
      <c r="E1164">
        <v>499</v>
      </c>
      <c r="F1164" s="12" t="str">
        <f t="shared" si="72"/>
        <v>no</v>
      </c>
      <c r="G1164">
        <v>940</v>
      </c>
      <c r="H1164" t="str">
        <f t="shared" si="73"/>
        <v>501-1000</v>
      </c>
      <c r="I1164" t="str">
        <f t="shared" si="74"/>
        <v>0.31-0.60</v>
      </c>
      <c r="J1164">
        <v>0.47</v>
      </c>
      <c r="K1164">
        <v>4.0999999999999996</v>
      </c>
      <c r="L1164">
        <f t="shared" si="75"/>
        <v>2853840</v>
      </c>
      <c r="M1164" s="15">
        <v>3036</v>
      </c>
      <c r="N1164" t="s">
        <v>9975</v>
      </c>
      <c r="O1164" t="s">
        <v>9977</v>
      </c>
      <c r="P1164" t="s">
        <v>9979</v>
      </c>
    </row>
    <row r="1165" spans="1:16">
      <c r="A1165" t="s">
        <v>9982</v>
      </c>
      <c r="B1165" t="s">
        <v>9983</v>
      </c>
      <c r="C1165" t="s">
        <v>8721</v>
      </c>
      <c r="D1165" t="s">
        <v>13240</v>
      </c>
      <c r="E1165">
        <v>2699</v>
      </c>
      <c r="F1165" s="12" t="str">
        <f t="shared" si="72"/>
        <v>no</v>
      </c>
      <c r="G1165">
        <v>4700</v>
      </c>
      <c r="H1165" t="str">
        <f t="shared" si="73"/>
        <v>1001-5000</v>
      </c>
      <c r="I1165" t="str">
        <f t="shared" si="74"/>
        <v>0.31-0.60</v>
      </c>
      <c r="J1165">
        <v>0.43</v>
      </c>
      <c r="K1165">
        <v>4.2</v>
      </c>
      <c r="L1165">
        <f t="shared" si="75"/>
        <v>6091200</v>
      </c>
      <c r="M1165" s="15">
        <v>1296</v>
      </c>
      <c r="N1165" t="s">
        <v>9985</v>
      </c>
      <c r="O1165" t="s">
        <v>9987</v>
      </c>
      <c r="P1165" t="s">
        <v>9989</v>
      </c>
    </row>
    <row r="1166" spans="1:16">
      <c r="A1166" t="s">
        <v>9992</v>
      </c>
      <c r="B1166" t="s">
        <v>9993</v>
      </c>
      <c r="C1166" t="s">
        <v>8721</v>
      </c>
      <c r="D1166" t="s">
        <v>13240</v>
      </c>
      <c r="E1166">
        <v>1448</v>
      </c>
      <c r="F1166" s="12" t="str">
        <f t="shared" si="72"/>
        <v>yes</v>
      </c>
      <c r="G1166">
        <v>2999</v>
      </c>
      <c r="H1166" t="str">
        <f t="shared" si="73"/>
        <v>1001-5000</v>
      </c>
      <c r="I1166" t="str">
        <f t="shared" si="74"/>
        <v>0.31-0.60</v>
      </c>
      <c r="J1166">
        <v>0.52</v>
      </c>
      <c r="K1166">
        <v>4.5</v>
      </c>
      <c r="L1166">
        <f t="shared" si="75"/>
        <v>56981</v>
      </c>
      <c r="M1166" s="15">
        <v>19</v>
      </c>
      <c r="N1166" t="s">
        <v>9995</v>
      </c>
      <c r="O1166" t="s">
        <v>9997</v>
      </c>
      <c r="P1166" t="s">
        <v>9999</v>
      </c>
    </row>
    <row r="1167" spans="1:16">
      <c r="A1167" t="s">
        <v>10002</v>
      </c>
      <c r="B1167" t="s">
        <v>10003</v>
      </c>
      <c r="C1167" t="s">
        <v>9284</v>
      </c>
      <c r="D1167" t="s">
        <v>13254</v>
      </c>
      <c r="E1167">
        <v>79</v>
      </c>
      <c r="F1167" s="12" t="str">
        <f t="shared" si="72"/>
        <v>no</v>
      </c>
      <c r="G1167">
        <v>79</v>
      </c>
      <c r="H1167" t="str">
        <f t="shared" si="73"/>
        <v>0-500</v>
      </c>
      <c r="I1167" t="str">
        <f t="shared" si="74"/>
        <v>0-0.30</v>
      </c>
      <c r="J1167">
        <v>0</v>
      </c>
      <c r="K1167">
        <v>4</v>
      </c>
      <c r="L1167">
        <f t="shared" si="75"/>
        <v>7663</v>
      </c>
      <c r="M1167" s="15">
        <v>97</v>
      </c>
      <c r="N1167" t="s">
        <v>10005</v>
      </c>
      <c r="O1167" t="s">
        <v>10007</v>
      </c>
      <c r="P1167" t="s">
        <v>13069</v>
      </c>
    </row>
    <row r="1168" spans="1:16">
      <c r="A1168" t="s">
        <v>10011</v>
      </c>
      <c r="B1168" t="s">
        <v>10012</v>
      </c>
      <c r="C1168" t="s">
        <v>8773</v>
      </c>
      <c r="D1168" t="s">
        <v>13243</v>
      </c>
      <c r="E1168">
        <v>6990</v>
      </c>
      <c r="F1168" s="12" t="str">
        <f t="shared" si="72"/>
        <v>yes</v>
      </c>
      <c r="G1168">
        <v>14290</v>
      </c>
      <c r="H1168" t="str">
        <f t="shared" si="73"/>
        <v>10000+</v>
      </c>
      <c r="I1168" t="str">
        <f t="shared" si="74"/>
        <v>0.31-0.60</v>
      </c>
      <c r="J1168">
        <v>0.51</v>
      </c>
      <c r="K1168">
        <v>4.4000000000000004</v>
      </c>
      <c r="L1168">
        <f t="shared" si="75"/>
        <v>25307590</v>
      </c>
      <c r="M1168" s="15">
        <v>1771</v>
      </c>
      <c r="N1168" t="s">
        <v>10014</v>
      </c>
      <c r="O1168" t="s">
        <v>10016</v>
      </c>
      <c r="P1168" t="s">
        <v>10018</v>
      </c>
    </row>
    <row r="1169" spans="1:16">
      <c r="A1169" t="s">
        <v>10021</v>
      </c>
      <c r="B1169" t="s">
        <v>10022</v>
      </c>
      <c r="C1169" t="s">
        <v>8647</v>
      </c>
      <c r="D1169" t="s">
        <v>13236</v>
      </c>
      <c r="E1169">
        <v>2698</v>
      </c>
      <c r="F1169" s="12" t="str">
        <f t="shared" si="72"/>
        <v>no</v>
      </c>
      <c r="G1169">
        <v>3945</v>
      </c>
      <c r="H1169" t="str">
        <f t="shared" si="73"/>
        <v>1001-5000</v>
      </c>
      <c r="I1169" t="str">
        <f t="shared" si="74"/>
        <v>0.31-0.60</v>
      </c>
      <c r="J1169">
        <v>0.32</v>
      </c>
      <c r="K1169">
        <v>4</v>
      </c>
      <c r="L1169">
        <f t="shared" si="75"/>
        <v>59309130</v>
      </c>
      <c r="M1169" s="15">
        <v>15034</v>
      </c>
      <c r="N1169" t="s">
        <v>10024</v>
      </c>
      <c r="O1169" t="s">
        <v>10026</v>
      </c>
      <c r="P1169" t="s">
        <v>10028</v>
      </c>
    </row>
    <row r="1170" spans="1:16">
      <c r="A1170" t="s">
        <v>10031</v>
      </c>
      <c r="B1170" t="s">
        <v>10032</v>
      </c>
      <c r="C1170" t="s">
        <v>9944</v>
      </c>
      <c r="D1170" t="s">
        <v>13268</v>
      </c>
      <c r="E1170">
        <v>3199</v>
      </c>
      <c r="F1170" s="12" t="str">
        <f t="shared" si="72"/>
        <v>no</v>
      </c>
      <c r="G1170">
        <v>5999</v>
      </c>
      <c r="H1170" t="str">
        <f t="shared" si="73"/>
        <v>5001-10001</v>
      </c>
      <c r="I1170" t="str">
        <f t="shared" si="74"/>
        <v>0.31-0.60</v>
      </c>
      <c r="J1170">
        <v>0.47</v>
      </c>
      <c r="K1170">
        <v>4</v>
      </c>
      <c r="L1170">
        <f t="shared" si="75"/>
        <v>19448758</v>
      </c>
      <c r="M1170" s="15">
        <v>3242</v>
      </c>
      <c r="N1170" t="s">
        <v>10034</v>
      </c>
      <c r="O1170" t="s">
        <v>10036</v>
      </c>
      <c r="P1170" t="s">
        <v>10038</v>
      </c>
    </row>
    <row r="1171" spans="1:16">
      <c r="A1171" t="s">
        <v>10041</v>
      </c>
      <c r="B1171" t="s">
        <v>10042</v>
      </c>
      <c r="C1171" t="s">
        <v>8762</v>
      </c>
      <c r="D1171" t="s">
        <v>13242</v>
      </c>
      <c r="E1171">
        <v>1199</v>
      </c>
      <c r="F1171" s="12" t="str">
        <f t="shared" si="72"/>
        <v>no</v>
      </c>
      <c r="G1171">
        <v>1950</v>
      </c>
      <c r="H1171" t="str">
        <f t="shared" si="73"/>
        <v>1001-5000</v>
      </c>
      <c r="I1171" t="str">
        <f t="shared" si="74"/>
        <v>0.31-0.60</v>
      </c>
      <c r="J1171">
        <v>0.39</v>
      </c>
      <c r="K1171">
        <v>3.9</v>
      </c>
      <c r="L1171">
        <f t="shared" si="75"/>
        <v>5522400</v>
      </c>
      <c r="M1171" s="15">
        <v>2832</v>
      </c>
      <c r="N1171" t="s">
        <v>10044</v>
      </c>
      <c r="O1171" t="s">
        <v>10046</v>
      </c>
      <c r="P1171" t="s">
        <v>10048</v>
      </c>
    </row>
    <row r="1172" spans="1:16">
      <c r="A1172" t="s">
        <v>10051</v>
      </c>
      <c r="B1172" t="s">
        <v>10052</v>
      </c>
      <c r="C1172" t="s">
        <v>9192</v>
      </c>
      <c r="D1172" t="s">
        <v>13252</v>
      </c>
      <c r="E1172">
        <v>1414</v>
      </c>
      <c r="F1172" s="12" t="str">
        <f t="shared" si="72"/>
        <v>no</v>
      </c>
      <c r="G1172">
        <v>2799</v>
      </c>
      <c r="H1172" t="str">
        <f t="shared" si="73"/>
        <v>1001-5000</v>
      </c>
      <c r="I1172" t="str">
        <f t="shared" si="74"/>
        <v>0.31-0.60</v>
      </c>
      <c r="J1172">
        <v>0.49</v>
      </c>
      <c r="K1172">
        <v>4</v>
      </c>
      <c r="L1172">
        <f t="shared" si="75"/>
        <v>4192902</v>
      </c>
      <c r="M1172" s="15">
        <v>1498</v>
      </c>
      <c r="N1172" t="s">
        <v>10054</v>
      </c>
      <c r="O1172" t="s">
        <v>10056</v>
      </c>
      <c r="P1172" t="s">
        <v>10058</v>
      </c>
    </row>
    <row r="1173" spans="1:16">
      <c r="A1173" t="s">
        <v>10061</v>
      </c>
      <c r="B1173" t="s">
        <v>10062</v>
      </c>
      <c r="C1173" t="s">
        <v>8541</v>
      </c>
      <c r="D1173" t="s">
        <v>13230</v>
      </c>
      <c r="E1173">
        <v>999</v>
      </c>
      <c r="F1173" s="12" t="str">
        <f t="shared" si="72"/>
        <v>no</v>
      </c>
      <c r="G1173">
        <v>1950</v>
      </c>
      <c r="H1173" t="str">
        <f t="shared" si="73"/>
        <v>1001-5000</v>
      </c>
      <c r="I1173" t="str">
        <f t="shared" si="74"/>
        <v>0.31-0.60</v>
      </c>
      <c r="J1173">
        <v>0.49</v>
      </c>
      <c r="K1173">
        <v>3.8</v>
      </c>
      <c r="L1173">
        <f t="shared" si="75"/>
        <v>594750</v>
      </c>
      <c r="M1173" s="15">
        <v>305</v>
      </c>
      <c r="N1173" t="s">
        <v>10064</v>
      </c>
      <c r="O1173" t="s">
        <v>10066</v>
      </c>
      <c r="P1173" t="s">
        <v>10068</v>
      </c>
    </row>
    <row r="1174" spans="1:16">
      <c r="A1174" t="s">
        <v>10071</v>
      </c>
      <c r="B1174" t="s">
        <v>10072</v>
      </c>
      <c r="C1174" t="s">
        <v>9326</v>
      </c>
      <c r="D1174" t="s">
        <v>13256</v>
      </c>
      <c r="E1174">
        <v>5999</v>
      </c>
      <c r="F1174" s="12" t="str">
        <f t="shared" si="72"/>
        <v>no</v>
      </c>
      <c r="G1174">
        <v>9999</v>
      </c>
      <c r="H1174" t="str">
        <f t="shared" si="73"/>
        <v>5001-10001</v>
      </c>
      <c r="I1174" t="str">
        <f t="shared" si="74"/>
        <v>0.31-0.60</v>
      </c>
      <c r="J1174">
        <v>0.4</v>
      </c>
      <c r="K1174">
        <v>4.2</v>
      </c>
      <c r="L1174">
        <f t="shared" si="75"/>
        <v>11908809</v>
      </c>
      <c r="M1174" s="15">
        <v>1191</v>
      </c>
      <c r="N1174" t="s">
        <v>10074</v>
      </c>
      <c r="O1174" t="s">
        <v>10076</v>
      </c>
      <c r="P1174" t="s">
        <v>10078</v>
      </c>
    </row>
    <row r="1175" spans="1:16">
      <c r="A1175" t="s">
        <v>10081</v>
      </c>
      <c r="B1175" t="s">
        <v>10082</v>
      </c>
      <c r="C1175" t="s">
        <v>10083</v>
      </c>
      <c r="D1175" t="s">
        <v>13269</v>
      </c>
      <c r="E1175">
        <v>9970</v>
      </c>
      <c r="F1175" s="12" t="str">
        <f t="shared" si="72"/>
        <v>no</v>
      </c>
      <c r="G1175">
        <v>12999</v>
      </c>
      <c r="H1175" t="str">
        <f t="shared" si="73"/>
        <v>10000+</v>
      </c>
      <c r="I1175" t="str">
        <f t="shared" si="74"/>
        <v>0-0.30</v>
      </c>
      <c r="J1175">
        <v>0.23</v>
      </c>
      <c r="K1175">
        <v>4.3</v>
      </c>
      <c r="L1175">
        <f t="shared" si="75"/>
        <v>52632951</v>
      </c>
      <c r="M1175" s="15">
        <v>4049</v>
      </c>
      <c r="N1175" t="s">
        <v>10085</v>
      </c>
      <c r="O1175" t="s">
        <v>10087</v>
      </c>
      <c r="P1175" t="s">
        <v>10089</v>
      </c>
    </row>
    <row r="1176" spans="1:16">
      <c r="A1176" t="s">
        <v>10092</v>
      </c>
      <c r="B1176" t="s">
        <v>10093</v>
      </c>
      <c r="C1176" t="s">
        <v>10094</v>
      </c>
      <c r="D1176" t="s">
        <v>13270</v>
      </c>
      <c r="E1176">
        <v>698</v>
      </c>
      <c r="F1176" s="12" t="str">
        <f t="shared" si="72"/>
        <v>no</v>
      </c>
      <c r="G1176">
        <v>699</v>
      </c>
      <c r="H1176" t="str">
        <f t="shared" si="73"/>
        <v>501-1000</v>
      </c>
      <c r="I1176" t="str">
        <f t="shared" si="74"/>
        <v>0-0.30</v>
      </c>
      <c r="J1176">
        <v>0</v>
      </c>
      <c r="K1176">
        <v>4.2</v>
      </c>
      <c r="L1176">
        <f t="shared" si="75"/>
        <v>2208840</v>
      </c>
      <c r="M1176" s="15">
        <v>3160</v>
      </c>
      <c r="N1176" t="s">
        <v>10096</v>
      </c>
      <c r="O1176" t="s">
        <v>10098</v>
      </c>
      <c r="P1176" t="s">
        <v>10100</v>
      </c>
    </row>
    <row r="1177" spans="1:16">
      <c r="A1177" t="s">
        <v>10103</v>
      </c>
      <c r="B1177" t="s">
        <v>10104</v>
      </c>
      <c r="C1177" t="s">
        <v>9295</v>
      </c>
      <c r="D1177" t="s">
        <v>13255</v>
      </c>
      <c r="E1177">
        <v>2199</v>
      </c>
      <c r="F1177" s="12" t="str">
        <f t="shared" si="72"/>
        <v>no</v>
      </c>
      <c r="G1177">
        <v>3190</v>
      </c>
      <c r="H1177" t="str">
        <f t="shared" si="73"/>
        <v>1001-5000</v>
      </c>
      <c r="I1177" t="str">
        <f t="shared" si="74"/>
        <v>0.31-0.60</v>
      </c>
      <c r="J1177">
        <v>0.31</v>
      </c>
      <c r="K1177">
        <v>4.3</v>
      </c>
      <c r="L1177">
        <f t="shared" si="75"/>
        <v>30783500</v>
      </c>
      <c r="M1177" s="15">
        <v>9650</v>
      </c>
      <c r="N1177" t="s">
        <v>10106</v>
      </c>
      <c r="O1177" t="s">
        <v>10108</v>
      </c>
      <c r="P1177" t="s">
        <v>10110</v>
      </c>
    </row>
    <row r="1178" spans="1:16">
      <c r="A1178" t="s">
        <v>10113</v>
      </c>
      <c r="B1178" t="s">
        <v>10114</v>
      </c>
      <c r="C1178" t="s">
        <v>10115</v>
      </c>
      <c r="D1178" t="s">
        <v>13271</v>
      </c>
      <c r="E1178">
        <v>320</v>
      </c>
      <c r="F1178" s="12" t="str">
        <f t="shared" si="72"/>
        <v>yes</v>
      </c>
      <c r="G1178">
        <v>799</v>
      </c>
      <c r="H1178" t="str">
        <f t="shared" si="73"/>
        <v>501-1000</v>
      </c>
      <c r="I1178" t="str">
        <f t="shared" si="74"/>
        <v>0.31-0.60</v>
      </c>
      <c r="J1178">
        <v>0.6</v>
      </c>
      <c r="K1178">
        <v>4.2</v>
      </c>
      <c r="L1178">
        <f t="shared" si="75"/>
        <v>3072954</v>
      </c>
      <c r="M1178" s="15">
        <v>3846</v>
      </c>
      <c r="N1178" t="s">
        <v>10117</v>
      </c>
      <c r="O1178" t="s">
        <v>10119</v>
      </c>
      <c r="P1178" t="s">
        <v>10121</v>
      </c>
    </row>
    <row r="1179" spans="1:16">
      <c r="A1179" t="s">
        <v>10124</v>
      </c>
      <c r="B1179" t="s">
        <v>10125</v>
      </c>
      <c r="C1179" t="s">
        <v>8574</v>
      </c>
      <c r="D1179" t="s">
        <v>13233</v>
      </c>
      <c r="E1179">
        <v>298</v>
      </c>
      <c r="F1179" s="12" t="str">
        <f t="shared" si="72"/>
        <v>no</v>
      </c>
      <c r="G1179">
        <v>499</v>
      </c>
      <c r="H1179" t="str">
        <f t="shared" si="73"/>
        <v>0-500</v>
      </c>
      <c r="I1179" t="str">
        <f t="shared" si="74"/>
        <v>0.31-0.60</v>
      </c>
      <c r="J1179">
        <v>0.4</v>
      </c>
      <c r="K1179">
        <v>4.4000000000000004</v>
      </c>
      <c r="L1179">
        <f t="shared" si="75"/>
        <v>144710</v>
      </c>
      <c r="M1179" s="15">
        <v>290</v>
      </c>
      <c r="N1179" t="s">
        <v>10127</v>
      </c>
      <c r="O1179" t="s">
        <v>10129</v>
      </c>
      <c r="P1179" t="s">
        <v>10131</v>
      </c>
    </row>
    <row r="1180" spans="1:16">
      <c r="A1180" t="s">
        <v>10134</v>
      </c>
      <c r="B1180" t="s">
        <v>10135</v>
      </c>
      <c r="C1180" t="s">
        <v>8938</v>
      </c>
      <c r="D1180" t="s">
        <v>13248</v>
      </c>
      <c r="E1180">
        <v>1199</v>
      </c>
      <c r="F1180" s="12" t="str">
        <f t="shared" si="72"/>
        <v>no</v>
      </c>
      <c r="G1180">
        <v>1499</v>
      </c>
      <c r="H1180" t="str">
        <f t="shared" si="73"/>
        <v>1001-5000</v>
      </c>
      <c r="I1180" t="str">
        <f t="shared" si="74"/>
        <v>0-0.30</v>
      </c>
      <c r="J1180">
        <v>0.2</v>
      </c>
      <c r="K1180">
        <v>3.8</v>
      </c>
      <c r="L1180">
        <f t="shared" si="75"/>
        <v>3306794</v>
      </c>
      <c r="M1180" s="15">
        <v>2206</v>
      </c>
      <c r="N1180" t="s">
        <v>10137</v>
      </c>
      <c r="O1180" t="s">
        <v>10139</v>
      </c>
      <c r="P1180" t="s">
        <v>10141</v>
      </c>
    </row>
    <row r="1181" spans="1:16">
      <c r="A1181" t="s">
        <v>10144</v>
      </c>
      <c r="B1181" t="s">
        <v>10145</v>
      </c>
      <c r="C1181" t="s">
        <v>9295</v>
      </c>
      <c r="D1181" t="s">
        <v>13255</v>
      </c>
      <c r="E1181">
        <v>1399</v>
      </c>
      <c r="F1181" s="12" t="str">
        <f t="shared" si="72"/>
        <v>no</v>
      </c>
      <c r="G1181">
        <v>2660</v>
      </c>
      <c r="H1181" t="str">
        <f t="shared" si="73"/>
        <v>1001-5000</v>
      </c>
      <c r="I1181" t="str">
        <f t="shared" si="74"/>
        <v>0.31-0.60</v>
      </c>
      <c r="J1181">
        <v>0.47</v>
      </c>
      <c r="K1181">
        <v>4.0999999999999996</v>
      </c>
      <c r="L1181">
        <f t="shared" si="75"/>
        <v>24868340</v>
      </c>
      <c r="M1181" s="15">
        <v>9349</v>
      </c>
      <c r="N1181" t="s">
        <v>10147</v>
      </c>
      <c r="O1181" t="s">
        <v>10149</v>
      </c>
      <c r="P1181" t="s">
        <v>10151</v>
      </c>
    </row>
    <row r="1182" spans="1:16">
      <c r="A1182" t="s">
        <v>10154</v>
      </c>
      <c r="B1182" t="s">
        <v>10155</v>
      </c>
      <c r="C1182" t="s">
        <v>8585</v>
      </c>
      <c r="D1182" t="s">
        <v>13234</v>
      </c>
      <c r="E1182">
        <v>599</v>
      </c>
      <c r="F1182" s="12" t="str">
        <f t="shared" si="72"/>
        <v>yes</v>
      </c>
      <c r="G1182">
        <v>2799</v>
      </c>
      <c r="H1182" t="str">
        <f t="shared" si="73"/>
        <v>1001-5000</v>
      </c>
      <c r="I1182" t="str">
        <f t="shared" si="74"/>
        <v>0.90+</v>
      </c>
      <c r="J1182">
        <v>0.79</v>
      </c>
      <c r="K1182">
        <v>3.9</v>
      </c>
      <c r="L1182">
        <f t="shared" si="75"/>
        <v>1617822</v>
      </c>
      <c r="M1182" s="15">
        <v>578</v>
      </c>
      <c r="N1182" t="s">
        <v>10157</v>
      </c>
      <c r="O1182" t="s">
        <v>10159</v>
      </c>
      <c r="P1182" t="s">
        <v>10161</v>
      </c>
    </row>
    <row r="1183" spans="1:16">
      <c r="A1183" t="s">
        <v>10164</v>
      </c>
      <c r="B1183" t="s">
        <v>10165</v>
      </c>
      <c r="C1183" t="s">
        <v>9458</v>
      </c>
      <c r="D1183" t="s">
        <v>13259</v>
      </c>
      <c r="E1183">
        <v>1499</v>
      </c>
      <c r="F1183" s="12" t="str">
        <f t="shared" si="72"/>
        <v>no</v>
      </c>
      <c r="G1183">
        <v>1499</v>
      </c>
      <c r="H1183" t="str">
        <f t="shared" si="73"/>
        <v>1001-5000</v>
      </c>
      <c r="I1183" t="str">
        <f t="shared" si="74"/>
        <v>0-0.30</v>
      </c>
      <c r="J1183">
        <v>0</v>
      </c>
      <c r="K1183">
        <v>4.3</v>
      </c>
      <c r="L1183">
        <f t="shared" si="75"/>
        <v>13987169</v>
      </c>
      <c r="M1183" s="15">
        <v>9331</v>
      </c>
      <c r="N1183" t="s">
        <v>10167</v>
      </c>
      <c r="O1183" t="s">
        <v>10169</v>
      </c>
      <c r="P1183" t="s">
        <v>10171</v>
      </c>
    </row>
    <row r="1184" spans="1:16">
      <c r="A1184" t="s">
        <v>10174</v>
      </c>
      <c r="B1184" t="s">
        <v>10175</v>
      </c>
      <c r="C1184" t="s">
        <v>10083</v>
      </c>
      <c r="D1184" t="s">
        <v>13269</v>
      </c>
      <c r="E1184">
        <v>14400</v>
      </c>
      <c r="F1184" s="12" t="str">
        <f t="shared" si="72"/>
        <v>yes</v>
      </c>
      <c r="G1184">
        <v>59900</v>
      </c>
      <c r="H1184" t="str">
        <f t="shared" si="73"/>
        <v>10000+</v>
      </c>
      <c r="I1184" t="str">
        <f t="shared" si="74"/>
        <v>0.90+</v>
      </c>
      <c r="J1184">
        <v>0.76</v>
      </c>
      <c r="K1184">
        <v>4.4000000000000004</v>
      </c>
      <c r="L1184">
        <f t="shared" si="75"/>
        <v>229836300</v>
      </c>
      <c r="M1184" s="15">
        <v>3837</v>
      </c>
      <c r="N1184" t="s">
        <v>10177</v>
      </c>
      <c r="O1184" t="s">
        <v>10179</v>
      </c>
      <c r="P1184" t="s">
        <v>10181</v>
      </c>
    </row>
    <row r="1185" spans="1:16">
      <c r="A1185" t="s">
        <v>10184</v>
      </c>
      <c r="B1185" t="s">
        <v>10185</v>
      </c>
      <c r="C1185" t="s">
        <v>10094</v>
      </c>
      <c r="D1185" t="s">
        <v>13270</v>
      </c>
      <c r="E1185">
        <v>1699</v>
      </c>
      <c r="F1185" s="12" t="str">
        <f t="shared" si="72"/>
        <v>no</v>
      </c>
      <c r="G1185">
        <v>1900</v>
      </c>
      <c r="H1185" t="str">
        <f t="shared" si="73"/>
        <v>1001-5000</v>
      </c>
      <c r="I1185" t="str">
        <f t="shared" si="74"/>
        <v>0-0.30</v>
      </c>
      <c r="J1185">
        <v>0.11</v>
      </c>
      <c r="K1185">
        <v>3.6</v>
      </c>
      <c r="L1185">
        <f t="shared" si="75"/>
        <v>21766400</v>
      </c>
      <c r="M1185" s="15">
        <v>11456</v>
      </c>
      <c r="N1185" t="s">
        <v>10187</v>
      </c>
      <c r="O1185" t="s">
        <v>10189</v>
      </c>
      <c r="P1185" t="s">
        <v>10191</v>
      </c>
    </row>
    <row r="1186" spans="1:16">
      <c r="A1186" t="s">
        <v>10194</v>
      </c>
      <c r="B1186" t="s">
        <v>10195</v>
      </c>
      <c r="C1186" t="s">
        <v>8552</v>
      </c>
      <c r="D1186" t="s">
        <v>13231</v>
      </c>
      <c r="E1186">
        <v>649</v>
      </c>
      <c r="F1186" s="12" t="str">
        <f t="shared" si="72"/>
        <v>no</v>
      </c>
      <c r="G1186">
        <v>999</v>
      </c>
      <c r="H1186" t="str">
        <f t="shared" si="73"/>
        <v>501-1000</v>
      </c>
      <c r="I1186" t="str">
        <f t="shared" si="74"/>
        <v>0.31-0.60</v>
      </c>
      <c r="J1186">
        <v>0.35</v>
      </c>
      <c r="K1186">
        <v>3.8</v>
      </c>
      <c r="L1186">
        <f t="shared" si="75"/>
        <v>48951</v>
      </c>
      <c r="M1186" s="15">
        <v>49</v>
      </c>
      <c r="N1186" t="s">
        <v>10197</v>
      </c>
      <c r="O1186" t="s">
        <v>10199</v>
      </c>
      <c r="P1186" t="s">
        <v>10201</v>
      </c>
    </row>
    <row r="1187" spans="1:16">
      <c r="A1187" t="s">
        <v>10204</v>
      </c>
      <c r="B1187" t="s">
        <v>10205</v>
      </c>
      <c r="C1187" t="s">
        <v>8710</v>
      </c>
      <c r="D1187" t="s">
        <v>13239</v>
      </c>
      <c r="E1187">
        <v>3249</v>
      </c>
      <c r="F1187" s="12" t="str">
        <f t="shared" si="72"/>
        <v>no</v>
      </c>
      <c r="G1187">
        <v>6375</v>
      </c>
      <c r="H1187" t="str">
        <f t="shared" si="73"/>
        <v>5001-10001</v>
      </c>
      <c r="I1187" t="str">
        <f t="shared" si="74"/>
        <v>0.31-0.60</v>
      </c>
      <c r="J1187">
        <v>0.49</v>
      </c>
      <c r="K1187">
        <v>4</v>
      </c>
      <c r="L1187">
        <f t="shared" si="75"/>
        <v>31734750</v>
      </c>
      <c r="M1187" s="15">
        <v>4978</v>
      </c>
      <c r="N1187" t="s">
        <v>10207</v>
      </c>
      <c r="O1187" t="s">
        <v>10209</v>
      </c>
      <c r="P1187" t="s">
        <v>10211</v>
      </c>
    </row>
    <row r="1188" spans="1:16">
      <c r="A1188" t="s">
        <v>10214</v>
      </c>
      <c r="B1188" t="s">
        <v>10215</v>
      </c>
      <c r="C1188" t="s">
        <v>8886</v>
      </c>
      <c r="D1188" t="s">
        <v>13246</v>
      </c>
      <c r="E1188">
        <v>199</v>
      </c>
      <c r="F1188" s="12" t="str">
        <f t="shared" si="72"/>
        <v>yes</v>
      </c>
      <c r="G1188">
        <v>499</v>
      </c>
      <c r="H1188" t="str">
        <f t="shared" si="73"/>
        <v>0-500</v>
      </c>
      <c r="I1188" t="str">
        <f t="shared" si="74"/>
        <v>0.31-0.60</v>
      </c>
      <c r="J1188">
        <v>0.6</v>
      </c>
      <c r="K1188">
        <v>4.0999999999999996</v>
      </c>
      <c r="L1188">
        <f t="shared" si="75"/>
        <v>996004</v>
      </c>
      <c r="M1188" s="15">
        <v>1996</v>
      </c>
      <c r="N1188" t="s">
        <v>10217</v>
      </c>
      <c r="O1188" t="s">
        <v>10219</v>
      </c>
      <c r="P1188" t="s">
        <v>10221</v>
      </c>
    </row>
    <row r="1189" spans="1:16">
      <c r="A1189" t="s">
        <v>10224</v>
      </c>
      <c r="B1189" t="s">
        <v>10225</v>
      </c>
      <c r="C1189" t="s">
        <v>9030</v>
      </c>
      <c r="D1189" t="s">
        <v>13250</v>
      </c>
      <c r="E1189">
        <v>1099</v>
      </c>
      <c r="F1189" s="12" t="str">
        <f t="shared" si="72"/>
        <v>no</v>
      </c>
      <c r="G1189">
        <v>1899</v>
      </c>
      <c r="H1189" t="str">
        <f t="shared" si="73"/>
        <v>1001-5000</v>
      </c>
      <c r="I1189" t="str">
        <f t="shared" si="74"/>
        <v>0.31-0.60</v>
      </c>
      <c r="J1189">
        <v>0.42</v>
      </c>
      <c r="K1189">
        <v>4.3</v>
      </c>
      <c r="L1189">
        <f t="shared" si="75"/>
        <v>3439089</v>
      </c>
      <c r="M1189" s="15">
        <v>1811</v>
      </c>
      <c r="N1189" t="s">
        <v>10227</v>
      </c>
      <c r="O1189" t="s">
        <v>10229</v>
      </c>
      <c r="P1189" t="s">
        <v>10231</v>
      </c>
    </row>
    <row r="1190" spans="1:16">
      <c r="A1190" t="s">
        <v>10234</v>
      </c>
      <c r="B1190" t="s">
        <v>10235</v>
      </c>
      <c r="C1190" t="s">
        <v>8541</v>
      </c>
      <c r="D1190" t="s">
        <v>13230</v>
      </c>
      <c r="E1190">
        <v>664</v>
      </c>
      <c r="F1190" s="12" t="str">
        <f t="shared" si="72"/>
        <v>yes</v>
      </c>
      <c r="G1190">
        <v>1490</v>
      </c>
      <c r="H1190" t="str">
        <f t="shared" si="73"/>
        <v>1001-5000</v>
      </c>
      <c r="I1190" t="str">
        <f t="shared" si="74"/>
        <v>0.31-0.60</v>
      </c>
      <c r="J1190">
        <v>0.55000000000000004</v>
      </c>
      <c r="K1190">
        <v>4</v>
      </c>
      <c r="L1190">
        <f t="shared" si="75"/>
        <v>3275020</v>
      </c>
      <c r="M1190" s="15">
        <v>2198</v>
      </c>
      <c r="N1190" t="s">
        <v>10237</v>
      </c>
      <c r="O1190" t="s">
        <v>10239</v>
      </c>
      <c r="P1190" t="s">
        <v>10241</v>
      </c>
    </row>
    <row r="1191" spans="1:16">
      <c r="A1191" t="s">
        <v>10244</v>
      </c>
      <c r="B1191" t="s">
        <v>10245</v>
      </c>
      <c r="C1191" t="s">
        <v>9061</v>
      </c>
      <c r="D1191" t="s">
        <v>13251</v>
      </c>
      <c r="E1191">
        <v>260</v>
      </c>
      <c r="F1191" s="12" t="str">
        <f t="shared" si="72"/>
        <v>no</v>
      </c>
      <c r="G1191">
        <v>350</v>
      </c>
      <c r="H1191" t="str">
        <f t="shared" si="73"/>
        <v>0-500</v>
      </c>
      <c r="I1191" t="str">
        <f t="shared" si="74"/>
        <v>0-0.30</v>
      </c>
      <c r="J1191">
        <v>0.26</v>
      </c>
      <c r="K1191">
        <v>3.9</v>
      </c>
      <c r="L1191">
        <f t="shared" si="75"/>
        <v>4594450</v>
      </c>
      <c r="M1191" s="15">
        <v>13127</v>
      </c>
      <c r="N1191" t="s">
        <v>10247</v>
      </c>
      <c r="O1191" t="s">
        <v>10249</v>
      </c>
      <c r="P1191" t="s">
        <v>10251</v>
      </c>
    </row>
    <row r="1192" spans="1:16">
      <c r="A1192" t="s">
        <v>10254</v>
      </c>
      <c r="B1192" t="s">
        <v>10255</v>
      </c>
      <c r="C1192" t="s">
        <v>8773</v>
      </c>
      <c r="D1192" t="s">
        <v>13243</v>
      </c>
      <c r="E1192">
        <v>6499</v>
      </c>
      <c r="F1192" s="12" t="str">
        <f t="shared" si="72"/>
        <v>no</v>
      </c>
      <c r="G1192">
        <v>8500</v>
      </c>
      <c r="H1192" t="str">
        <f t="shared" si="73"/>
        <v>5001-10001</v>
      </c>
      <c r="I1192" t="str">
        <f t="shared" si="74"/>
        <v>0-0.30</v>
      </c>
      <c r="J1192">
        <v>0.24</v>
      </c>
      <c r="K1192">
        <v>4.4000000000000004</v>
      </c>
      <c r="L1192">
        <f t="shared" si="75"/>
        <v>49852500</v>
      </c>
      <c r="M1192" s="15">
        <v>5865</v>
      </c>
      <c r="N1192" t="s">
        <v>10257</v>
      </c>
      <c r="O1192" t="s">
        <v>10259</v>
      </c>
      <c r="P1192" t="s">
        <v>10261</v>
      </c>
    </row>
    <row r="1193" spans="1:16">
      <c r="A1193" t="s">
        <v>10264</v>
      </c>
      <c r="B1193" t="s">
        <v>10265</v>
      </c>
      <c r="C1193" t="s">
        <v>10266</v>
      </c>
      <c r="D1193" t="s">
        <v>13272</v>
      </c>
      <c r="E1193">
        <v>1484</v>
      </c>
      <c r="F1193" s="12" t="str">
        <f t="shared" si="72"/>
        <v>no</v>
      </c>
      <c r="G1193">
        <v>2499</v>
      </c>
      <c r="H1193" t="str">
        <f t="shared" si="73"/>
        <v>1001-5000</v>
      </c>
      <c r="I1193" t="str">
        <f t="shared" si="74"/>
        <v>0.31-0.60</v>
      </c>
      <c r="J1193">
        <v>0.41</v>
      </c>
      <c r="K1193">
        <v>3.7</v>
      </c>
      <c r="L1193">
        <f t="shared" si="75"/>
        <v>2666433</v>
      </c>
      <c r="M1193" s="15">
        <v>1067</v>
      </c>
      <c r="N1193" t="s">
        <v>10268</v>
      </c>
      <c r="O1193" t="s">
        <v>10270</v>
      </c>
      <c r="P1193" t="s">
        <v>10272</v>
      </c>
    </row>
    <row r="1194" spans="1:16">
      <c r="A1194" t="s">
        <v>10275</v>
      </c>
      <c r="B1194" t="s">
        <v>10276</v>
      </c>
      <c r="C1194" t="s">
        <v>8897</v>
      </c>
      <c r="D1194" t="s">
        <v>13247</v>
      </c>
      <c r="E1194">
        <v>999</v>
      </c>
      <c r="F1194" s="12" t="str">
        <f t="shared" si="72"/>
        <v>no</v>
      </c>
      <c r="G1194">
        <v>1560</v>
      </c>
      <c r="H1194" t="str">
        <f t="shared" si="73"/>
        <v>1001-5000</v>
      </c>
      <c r="I1194" t="str">
        <f t="shared" si="74"/>
        <v>0.31-0.60</v>
      </c>
      <c r="J1194">
        <v>0.36</v>
      </c>
      <c r="K1194">
        <v>3.6</v>
      </c>
      <c r="L1194">
        <f t="shared" si="75"/>
        <v>7614360</v>
      </c>
      <c r="M1194" s="15">
        <v>4881</v>
      </c>
      <c r="N1194" t="s">
        <v>10278</v>
      </c>
      <c r="O1194" t="s">
        <v>10280</v>
      </c>
      <c r="P1194" t="s">
        <v>10282</v>
      </c>
    </row>
    <row r="1195" spans="1:16">
      <c r="A1195" t="s">
        <v>10285</v>
      </c>
      <c r="B1195" t="s">
        <v>10286</v>
      </c>
      <c r="C1195" t="s">
        <v>8938</v>
      </c>
      <c r="D1195" t="s">
        <v>13248</v>
      </c>
      <c r="E1195">
        <v>3299</v>
      </c>
      <c r="F1195" s="12" t="str">
        <f t="shared" si="72"/>
        <v>no</v>
      </c>
      <c r="G1195">
        <v>6500</v>
      </c>
      <c r="H1195" t="str">
        <f t="shared" si="73"/>
        <v>5001-10001</v>
      </c>
      <c r="I1195" t="str">
        <f t="shared" si="74"/>
        <v>0.31-0.60</v>
      </c>
      <c r="J1195">
        <v>0.49</v>
      </c>
      <c r="K1195">
        <v>3.7</v>
      </c>
      <c r="L1195">
        <f t="shared" si="75"/>
        <v>72910500</v>
      </c>
      <c r="M1195" s="15">
        <v>11217</v>
      </c>
      <c r="N1195" t="s">
        <v>10288</v>
      </c>
      <c r="O1195" t="s">
        <v>10290</v>
      </c>
      <c r="P1195" t="s">
        <v>10292</v>
      </c>
    </row>
    <row r="1196" spans="1:16">
      <c r="A1196" t="s">
        <v>10295</v>
      </c>
      <c r="B1196" t="s">
        <v>10296</v>
      </c>
      <c r="C1196" t="s">
        <v>8688</v>
      </c>
      <c r="D1196" t="s">
        <v>13237</v>
      </c>
      <c r="E1196">
        <v>259</v>
      </c>
      <c r="F1196" s="12" t="str">
        <f t="shared" si="72"/>
        <v>yes</v>
      </c>
      <c r="G1196">
        <v>999</v>
      </c>
      <c r="H1196" t="str">
        <f t="shared" si="73"/>
        <v>501-1000</v>
      </c>
      <c r="I1196" t="str">
        <f t="shared" si="74"/>
        <v>0.90+</v>
      </c>
      <c r="J1196">
        <v>0.74</v>
      </c>
      <c r="K1196">
        <v>4</v>
      </c>
      <c r="L1196">
        <f t="shared" si="75"/>
        <v>42957</v>
      </c>
      <c r="M1196" s="15">
        <v>43</v>
      </c>
      <c r="N1196" t="s">
        <v>10298</v>
      </c>
      <c r="O1196" t="s">
        <v>10300</v>
      </c>
      <c r="P1196" t="s">
        <v>10302</v>
      </c>
    </row>
    <row r="1197" spans="1:16">
      <c r="A1197" t="s">
        <v>10305</v>
      </c>
      <c r="B1197" t="s">
        <v>10306</v>
      </c>
      <c r="C1197" t="s">
        <v>8710</v>
      </c>
      <c r="D1197" t="s">
        <v>13239</v>
      </c>
      <c r="E1197">
        <v>3249</v>
      </c>
      <c r="F1197" s="12" t="str">
        <f t="shared" si="72"/>
        <v>yes</v>
      </c>
      <c r="G1197">
        <v>7795</v>
      </c>
      <c r="H1197" t="str">
        <f t="shared" si="73"/>
        <v>5001-10001</v>
      </c>
      <c r="I1197" t="str">
        <f t="shared" si="74"/>
        <v>0.31-0.60</v>
      </c>
      <c r="J1197">
        <v>0.57999999999999996</v>
      </c>
      <c r="K1197">
        <v>4.2</v>
      </c>
      <c r="L1197">
        <f t="shared" si="75"/>
        <v>36355880</v>
      </c>
      <c r="M1197" s="15">
        <v>4664</v>
      </c>
      <c r="N1197" t="s">
        <v>10308</v>
      </c>
      <c r="O1197" t="s">
        <v>10310</v>
      </c>
      <c r="P1197" t="s">
        <v>10312</v>
      </c>
    </row>
    <row r="1198" spans="1:16">
      <c r="A1198" t="s">
        <v>10315</v>
      </c>
      <c r="B1198" t="s">
        <v>10316</v>
      </c>
      <c r="C1198" t="s">
        <v>8897</v>
      </c>
      <c r="D1198" t="s">
        <v>13247</v>
      </c>
      <c r="E1198">
        <v>4280</v>
      </c>
      <c r="F1198" s="12" t="str">
        <f t="shared" si="72"/>
        <v>no</v>
      </c>
      <c r="G1198">
        <v>5995</v>
      </c>
      <c r="H1198" t="str">
        <f t="shared" si="73"/>
        <v>5001-10001</v>
      </c>
      <c r="I1198" t="str">
        <f t="shared" si="74"/>
        <v>0-0.30</v>
      </c>
      <c r="J1198">
        <v>0.28999999999999998</v>
      </c>
      <c r="K1198">
        <v>3.8</v>
      </c>
      <c r="L1198">
        <f t="shared" si="75"/>
        <v>12661440</v>
      </c>
      <c r="M1198" s="15">
        <v>2112</v>
      </c>
      <c r="N1198" t="s">
        <v>10318</v>
      </c>
      <c r="O1198" t="s">
        <v>10320</v>
      </c>
      <c r="P1198" t="s">
        <v>10322</v>
      </c>
    </row>
    <row r="1199" spans="1:16">
      <c r="A1199" t="s">
        <v>10325</v>
      </c>
      <c r="B1199" t="s">
        <v>10326</v>
      </c>
      <c r="C1199" t="s">
        <v>10327</v>
      </c>
      <c r="D1199" t="s">
        <v>13273</v>
      </c>
      <c r="E1199">
        <v>189</v>
      </c>
      <c r="F1199" s="12" t="str">
        <f t="shared" si="72"/>
        <v>no</v>
      </c>
      <c r="G1199">
        <v>299</v>
      </c>
      <c r="H1199" t="str">
        <f t="shared" si="73"/>
        <v>0-500</v>
      </c>
      <c r="I1199" t="str">
        <f t="shared" si="74"/>
        <v>0.31-0.60</v>
      </c>
      <c r="J1199">
        <v>0.37</v>
      </c>
      <c r="K1199">
        <v>4.2</v>
      </c>
      <c r="L1199">
        <f t="shared" si="75"/>
        <v>818363</v>
      </c>
      <c r="M1199" s="15">
        <v>2737</v>
      </c>
      <c r="N1199" t="s">
        <v>10329</v>
      </c>
      <c r="O1199" t="s">
        <v>10331</v>
      </c>
      <c r="P1199" t="s">
        <v>10333</v>
      </c>
    </row>
    <row r="1200" spans="1:16">
      <c r="A1200" t="s">
        <v>10336</v>
      </c>
      <c r="B1200" t="s">
        <v>10337</v>
      </c>
      <c r="C1200" t="s">
        <v>9295</v>
      </c>
      <c r="D1200" t="s">
        <v>13255</v>
      </c>
      <c r="E1200">
        <v>1449</v>
      </c>
      <c r="F1200" s="12" t="str">
        <f t="shared" si="72"/>
        <v>no</v>
      </c>
      <c r="G1200">
        <v>2349</v>
      </c>
      <c r="H1200" t="str">
        <f t="shared" si="73"/>
        <v>1001-5000</v>
      </c>
      <c r="I1200" t="str">
        <f t="shared" si="74"/>
        <v>0.31-0.60</v>
      </c>
      <c r="J1200">
        <v>0.38</v>
      </c>
      <c r="K1200">
        <v>3.9</v>
      </c>
      <c r="L1200">
        <f t="shared" si="75"/>
        <v>21185631</v>
      </c>
      <c r="M1200" s="15">
        <v>9019</v>
      </c>
      <c r="N1200" t="s">
        <v>10339</v>
      </c>
      <c r="O1200" t="s">
        <v>10341</v>
      </c>
      <c r="P1200" t="s">
        <v>10343</v>
      </c>
    </row>
    <row r="1201" spans="1:16">
      <c r="A1201" t="s">
        <v>10346</v>
      </c>
      <c r="B1201" t="s">
        <v>10347</v>
      </c>
      <c r="C1201" t="s">
        <v>8886</v>
      </c>
      <c r="D1201" t="s">
        <v>13246</v>
      </c>
      <c r="E1201">
        <v>199</v>
      </c>
      <c r="F1201" s="12" t="str">
        <f t="shared" si="72"/>
        <v>yes</v>
      </c>
      <c r="G1201">
        <v>499</v>
      </c>
      <c r="H1201" t="str">
        <f t="shared" si="73"/>
        <v>0-500</v>
      </c>
      <c r="I1201" t="str">
        <f t="shared" si="74"/>
        <v>0.31-0.60</v>
      </c>
      <c r="J1201">
        <v>0.6</v>
      </c>
      <c r="K1201">
        <v>4</v>
      </c>
      <c r="L1201">
        <f t="shared" si="75"/>
        <v>5106766</v>
      </c>
      <c r="M1201" s="15">
        <v>10234</v>
      </c>
      <c r="N1201" t="s">
        <v>10349</v>
      </c>
      <c r="O1201" t="s">
        <v>10351</v>
      </c>
      <c r="P1201" t="s">
        <v>10353</v>
      </c>
    </row>
    <row r="1202" spans="1:16">
      <c r="A1202" t="s">
        <v>10356</v>
      </c>
      <c r="B1202" t="s">
        <v>10357</v>
      </c>
      <c r="C1202" t="s">
        <v>10358</v>
      </c>
      <c r="D1202" t="s">
        <v>13274</v>
      </c>
      <c r="E1202">
        <v>474</v>
      </c>
      <c r="F1202" s="12" t="str">
        <f t="shared" si="72"/>
        <v>yes</v>
      </c>
      <c r="G1202">
        <v>1299</v>
      </c>
      <c r="H1202" t="str">
        <f t="shared" si="73"/>
        <v>1001-5000</v>
      </c>
      <c r="I1202" t="str">
        <f t="shared" si="74"/>
        <v>0.90+</v>
      </c>
      <c r="J1202">
        <v>0.64</v>
      </c>
      <c r="K1202">
        <v>4.0999999999999996</v>
      </c>
      <c r="L1202">
        <f t="shared" si="75"/>
        <v>714450</v>
      </c>
      <c r="M1202" s="15">
        <v>550</v>
      </c>
      <c r="N1202" t="s">
        <v>10360</v>
      </c>
      <c r="O1202" t="s">
        <v>10362</v>
      </c>
      <c r="P1202" t="s">
        <v>10364</v>
      </c>
    </row>
    <row r="1203" spans="1:16">
      <c r="A1203" t="s">
        <v>10367</v>
      </c>
      <c r="B1203" t="s">
        <v>10368</v>
      </c>
      <c r="C1203" t="s">
        <v>8688</v>
      </c>
      <c r="D1203" t="s">
        <v>13237</v>
      </c>
      <c r="E1203">
        <v>279</v>
      </c>
      <c r="F1203" s="12" t="str">
        <f t="shared" si="72"/>
        <v>no</v>
      </c>
      <c r="G1203">
        <v>499</v>
      </c>
      <c r="H1203" t="str">
        <f t="shared" si="73"/>
        <v>0-500</v>
      </c>
      <c r="I1203" t="str">
        <f t="shared" si="74"/>
        <v>0.31-0.60</v>
      </c>
      <c r="J1203">
        <v>0.44</v>
      </c>
      <c r="K1203">
        <v>4.8</v>
      </c>
      <c r="L1203">
        <f t="shared" si="75"/>
        <v>13972</v>
      </c>
      <c r="M1203" s="15">
        <v>28</v>
      </c>
      <c r="N1203" t="s">
        <v>10370</v>
      </c>
      <c r="O1203" t="s">
        <v>10372</v>
      </c>
      <c r="P1203" t="s">
        <v>10374</v>
      </c>
    </row>
    <row r="1204" spans="1:16">
      <c r="A1204" t="s">
        <v>10377</v>
      </c>
      <c r="B1204" t="s">
        <v>10378</v>
      </c>
      <c r="C1204" t="s">
        <v>9295</v>
      </c>
      <c r="D1204" t="s">
        <v>13255</v>
      </c>
      <c r="E1204">
        <v>1999</v>
      </c>
      <c r="F1204" s="12" t="str">
        <f t="shared" si="72"/>
        <v>yes</v>
      </c>
      <c r="G1204">
        <v>4775</v>
      </c>
      <c r="H1204" t="str">
        <f t="shared" si="73"/>
        <v>1001-5000</v>
      </c>
      <c r="I1204" t="str">
        <f t="shared" si="74"/>
        <v>0.31-0.60</v>
      </c>
      <c r="J1204">
        <v>0.57999999999999996</v>
      </c>
      <c r="K1204">
        <v>4.2</v>
      </c>
      <c r="L1204">
        <f t="shared" si="75"/>
        <v>6460575</v>
      </c>
      <c r="M1204" s="15">
        <v>1353</v>
      </c>
      <c r="N1204" t="s">
        <v>10380</v>
      </c>
      <c r="O1204" t="s">
        <v>10382</v>
      </c>
      <c r="P1204" t="s">
        <v>10384</v>
      </c>
    </row>
    <row r="1205" spans="1:16">
      <c r="A1205" t="s">
        <v>10387</v>
      </c>
      <c r="B1205" t="s">
        <v>10388</v>
      </c>
      <c r="C1205" t="s">
        <v>8574</v>
      </c>
      <c r="D1205" t="s">
        <v>13233</v>
      </c>
      <c r="E1205">
        <v>799</v>
      </c>
      <c r="F1205" s="12" t="str">
        <f t="shared" si="72"/>
        <v>no</v>
      </c>
      <c r="G1205">
        <v>1230</v>
      </c>
      <c r="H1205" t="str">
        <f t="shared" si="73"/>
        <v>1001-5000</v>
      </c>
      <c r="I1205" t="str">
        <f t="shared" si="74"/>
        <v>0.31-0.60</v>
      </c>
      <c r="J1205">
        <v>0.35</v>
      </c>
      <c r="K1205">
        <v>4.0999999999999996</v>
      </c>
      <c r="L1205">
        <f t="shared" si="75"/>
        <v>2629740</v>
      </c>
      <c r="M1205" s="15">
        <v>2138</v>
      </c>
      <c r="N1205" t="s">
        <v>10390</v>
      </c>
      <c r="O1205" t="s">
        <v>10392</v>
      </c>
      <c r="P1205" t="s">
        <v>10394</v>
      </c>
    </row>
    <row r="1206" spans="1:16">
      <c r="A1206" t="s">
        <v>10397</v>
      </c>
      <c r="B1206" t="s">
        <v>10398</v>
      </c>
      <c r="C1206" t="s">
        <v>9192</v>
      </c>
      <c r="D1206" t="s">
        <v>13252</v>
      </c>
      <c r="E1206">
        <v>949</v>
      </c>
      <c r="F1206" s="12" t="str">
        <f t="shared" si="72"/>
        <v>yes</v>
      </c>
      <c r="G1206">
        <v>1999</v>
      </c>
      <c r="H1206" t="str">
        <f t="shared" si="73"/>
        <v>1001-5000</v>
      </c>
      <c r="I1206" t="str">
        <f t="shared" si="74"/>
        <v>0.31-0.60</v>
      </c>
      <c r="J1206">
        <v>0.53</v>
      </c>
      <c r="K1206">
        <v>4</v>
      </c>
      <c r="L1206">
        <f t="shared" si="75"/>
        <v>3356321</v>
      </c>
      <c r="M1206" s="15">
        <v>1679</v>
      </c>
      <c r="N1206" t="s">
        <v>10400</v>
      </c>
      <c r="O1206" t="s">
        <v>10402</v>
      </c>
      <c r="P1206" t="s">
        <v>10404</v>
      </c>
    </row>
    <row r="1207" spans="1:16">
      <c r="A1207" t="s">
        <v>10407</v>
      </c>
      <c r="B1207" t="s">
        <v>10408</v>
      </c>
      <c r="C1207" t="s">
        <v>10409</v>
      </c>
      <c r="D1207" t="s">
        <v>13275</v>
      </c>
      <c r="E1207">
        <v>3657.66</v>
      </c>
      <c r="F1207" s="12" t="str">
        <f t="shared" si="72"/>
        <v>no</v>
      </c>
      <c r="G1207">
        <v>5156</v>
      </c>
      <c r="H1207" t="str">
        <f t="shared" si="73"/>
        <v>5001-10001</v>
      </c>
      <c r="I1207" t="str">
        <f t="shared" si="74"/>
        <v>0-0.30</v>
      </c>
      <c r="J1207">
        <v>0.28999999999999998</v>
      </c>
      <c r="K1207">
        <v>3.9</v>
      </c>
      <c r="L1207">
        <f t="shared" si="75"/>
        <v>66187572</v>
      </c>
      <c r="M1207" s="15">
        <v>12837</v>
      </c>
      <c r="N1207" t="s">
        <v>10411</v>
      </c>
      <c r="O1207" t="s">
        <v>10413</v>
      </c>
      <c r="P1207" t="s">
        <v>10415</v>
      </c>
    </row>
    <row r="1208" spans="1:16">
      <c r="A1208" t="s">
        <v>10418</v>
      </c>
      <c r="B1208" t="s">
        <v>10419</v>
      </c>
      <c r="C1208" t="s">
        <v>10420</v>
      </c>
      <c r="D1208" t="s">
        <v>13276</v>
      </c>
      <c r="E1208">
        <v>1699</v>
      </c>
      <c r="F1208" s="12" t="str">
        <f t="shared" si="72"/>
        <v>no</v>
      </c>
      <c r="G1208">
        <v>1999</v>
      </c>
      <c r="H1208" t="str">
        <f t="shared" si="73"/>
        <v>1001-5000</v>
      </c>
      <c r="I1208" t="str">
        <f t="shared" si="74"/>
        <v>0-0.30</v>
      </c>
      <c r="J1208">
        <v>0.15</v>
      </c>
      <c r="K1208">
        <v>4.0999999999999996</v>
      </c>
      <c r="L1208">
        <f t="shared" si="75"/>
        <v>17737127</v>
      </c>
      <c r="M1208" s="15">
        <v>8873</v>
      </c>
      <c r="N1208" t="s">
        <v>10422</v>
      </c>
      <c r="O1208" t="s">
        <v>10424</v>
      </c>
      <c r="P1208" t="s">
        <v>10426</v>
      </c>
    </row>
    <row r="1209" spans="1:16">
      <c r="A1209" t="s">
        <v>10429</v>
      </c>
      <c r="B1209" t="s">
        <v>10430</v>
      </c>
      <c r="C1209" t="s">
        <v>8897</v>
      </c>
      <c r="D1209" t="s">
        <v>13247</v>
      </c>
      <c r="E1209">
        <v>1849</v>
      </c>
      <c r="F1209" s="12" t="str">
        <f t="shared" si="72"/>
        <v>no</v>
      </c>
      <c r="G1209">
        <v>2095</v>
      </c>
      <c r="H1209" t="str">
        <f t="shared" si="73"/>
        <v>1001-5000</v>
      </c>
      <c r="I1209" t="str">
        <f t="shared" si="74"/>
        <v>0-0.30</v>
      </c>
      <c r="J1209">
        <v>0.12</v>
      </c>
      <c r="K1209">
        <v>4.3</v>
      </c>
      <c r="L1209">
        <f t="shared" si="75"/>
        <v>16091695</v>
      </c>
      <c r="M1209" s="15">
        <v>7681</v>
      </c>
      <c r="N1209" t="s">
        <v>10432</v>
      </c>
      <c r="O1209" t="s">
        <v>10434</v>
      </c>
      <c r="P1209" t="s">
        <v>10436</v>
      </c>
    </row>
    <row r="1210" spans="1:16">
      <c r="A1210" t="s">
        <v>10439</v>
      </c>
      <c r="B1210" t="s">
        <v>10440</v>
      </c>
      <c r="C1210" t="s">
        <v>8563</v>
      </c>
      <c r="D1210" t="s">
        <v>13232</v>
      </c>
      <c r="E1210">
        <v>12499</v>
      </c>
      <c r="F1210" s="12" t="str">
        <f t="shared" si="72"/>
        <v>no</v>
      </c>
      <c r="G1210">
        <v>19825</v>
      </c>
      <c r="H1210" t="str">
        <f t="shared" si="73"/>
        <v>10000+</v>
      </c>
      <c r="I1210" t="str">
        <f t="shared" si="74"/>
        <v>0.31-0.60</v>
      </c>
      <c r="J1210">
        <v>0.37</v>
      </c>
      <c r="K1210">
        <v>4.0999999999999996</v>
      </c>
      <c r="L1210">
        <f t="shared" si="75"/>
        <v>6383650</v>
      </c>
      <c r="M1210" s="15">
        <v>322</v>
      </c>
      <c r="N1210" t="s">
        <v>10442</v>
      </c>
      <c r="O1210" t="s">
        <v>10444</v>
      </c>
      <c r="P1210" t="s">
        <v>10446</v>
      </c>
    </row>
    <row r="1211" spans="1:16">
      <c r="A1211" t="s">
        <v>10449</v>
      </c>
      <c r="B1211" t="s">
        <v>10450</v>
      </c>
      <c r="C1211" t="s">
        <v>8699</v>
      </c>
      <c r="D1211" t="s">
        <v>13238</v>
      </c>
      <c r="E1211">
        <v>1099</v>
      </c>
      <c r="F1211" s="12" t="str">
        <f t="shared" si="72"/>
        <v>no</v>
      </c>
      <c r="G1211">
        <v>1920</v>
      </c>
      <c r="H1211" t="str">
        <f t="shared" si="73"/>
        <v>1001-5000</v>
      </c>
      <c r="I1211" t="str">
        <f t="shared" si="74"/>
        <v>0.31-0.60</v>
      </c>
      <c r="J1211">
        <v>0.43</v>
      </c>
      <c r="K1211">
        <v>4.2</v>
      </c>
      <c r="L1211">
        <f t="shared" si="75"/>
        <v>18762240</v>
      </c>
      <c r="M1211" s="15">
        <v>9772</v>
      </c>
      <c r="N1211" t="s">
        <v>10452</v>
      </c>
      <c r="O1211" t="s">
        <v>10454</v>
      </c>
      <c r="P1211" t="s">
        <v>10456</v>
      </c>
    </row>
    <row r="1212" spans="1:16">
      <c r="A1212" t="s">
        <v>10459</v>
      </c>
      <c r="B1212" t="s">
        <v>10460</v>
      </c>
      <c r="C1212" t="s">
        <v>10094</v>
      </c>
      <c r="D1212" t="s">
        <v>13270</v>
      </c>
      <c r="E1212">
        <v>8199</v>
      </c>
      <c r="F1212" s="12" t="str">
        <f t="shared" si="72"/>
        <v>no</v>
      </c>
      <c r="G1212">
        <v>16000</v>
      </c>
      <c r="H1212" t="str">
        <f t="shared" si="73"/>
        <v>10000+</v>
      </c>
      <c r="I1212" t="str">
        <f t="shared" si="74"/>
        <v>0.31-0.60</v>
      </c>
      <c r="J1212">
        <v>0.49</v>
      </c>
      <c r="K1212">
        <v>3.9</v>
      </c>
      <c r="L1212">
        <f t="shared" si="75"/>
        <v>295952000</v>
      </c>
      <c r="M1212" s="15">
        <v>18497</v>
      </c>
      <c r="N1212" t="s">
        <v>10462</v>
      </c>
      <c r="O1212" t="s">
        <v>10464</v>
      </c>
      <c r="P1212" t="s">
        <v>10466</v>
      </c>
    </row>
    <row r="1213" spans="1:16">
      <c r="A1213" t="s">
        <v>10469</v>
      </c>
      <c r="B1213" t="s">
        <v>10470</v>
      </c>
      <c r="C1213" t="s">
        <v>8938</v>
      </c>
      <c r="D1213" t="s">
        <v>13248</v>
      </c>
      <c r="E1213">
        <v>499</v>
      </c>
      <c r="F1213" s="12" t="str">
        <f t="shared" si="72"/>
        <v>yes</v>
      </c>
      <c r="G1213">
        <v>2199</v>
      </c>
      <c r="H1213" t="str">
        <f t="shared" si="73"/>
        <v>1001-5000</v>
      </c>
      <c r="I1213" t="str">
        <f t="shared" si="74"/>
        <v>0.90+</v>
      </c>
      <c r="J1213">
        <v>0.77</v>
      </c>
      <c r="K1213">
        <v>3.7</v>
      </c>
      <c r="L1213">
        <f t="shared" si="75"/>
        <v>116547</v>
      </c>
      <c r="M1213" s="15">
        <v>53</v>
      </c>
      <c r="N1213" t="s">
        <v>10472</v>
      </c>
      <c r="O1213" t="s">
        <v>10474</v>
      </c>
      <c r="P1213" t="s">
        <v>10476</v>
      </c>
    </row>
    <row r="1214" spans="1:16">
      <c r="A1214" t="s">
        <v>10479</v>
      </c>
      <c r="B1214" t="s">
        <v>10480</v>
      </c>
      <c r="C1214" t="s">
        <v>8969</v>
      </c>
      <c r="D1214" t="s">
        <v>13249</v>
      </c>
      <c r="E1214">
        <v>6999</v>
      </c>
      <c r="F1214" s="12" t="str">
        <f t="shared" si="72"/>
        <v>yes</v>
      </c>
      <c r="G1214">
        <v>14999</v>
      </c>
      <c r="H1214" t="str">
        <f t="shared" si="73"/>
        <v>10000+</v>
      </c>
      <c r="I1214" t="str">
        <f t="shared" si="74"/>
        <v>0.31-0.60</v>
      </c>
      <c r="J1214">
        <v>0.53</v>
      </c>
      <c r="K1214">
        <v>4.0999999999999996</v>
      </c>
      <c r="L1214">
        <f t="shared" si="75"/>
        <v>25918272</v>
      </c>
      <c r="M1214" s="15">
        <v>1728</v>
      </c>
      <c r="N1214" t="s">
        <v>10482</v>
      </c>
      <c r="O1214" t="s">
        <v>10484</v>
      </c>
      <c r="P1214" t="s">
        <v>10486</v>
      </c>
    </row>
    <row r="1215" spans="1:16">
      <c r="A1215" t="s">
        <v>10489</v>
      </c>
      <c r="B1215" t="s">
        <v>10490</v>
      </c>
      <c r="C1215" t="s">
        <v>9284</v>
      </c>
      <c r="D1215" t="s">
        <v>13254</v>
      </c>
      <c r="E1215">
        <v>1595</v>
      </c>
      <c r="F1215" s="12" t="str">
        <f t="shared" si="72"/>
        <v>no</v>
      </c>
      <c r="G1215">
        <v>1799</v>
      </c>
      <c r="H1215" t="str">
        <f t="shared" si="73"/>
        <v>1001-5000</v>
      </c>
      <c r="I1215" t="str">
        <f t="shared" si="74"/>
        <v>0-0.30</v>
      </c>
      <c r="J1215">
        <v>0.11</v>
      </c>
      <c r="K1215">
        <v>4</v>
      </c>
      <c r="L1215">
        <f t="shared" si="75"/>
        <v>5175723</v>
      </c>
      <c r="M1215" s="15">
        <v>2877</v>
      </c>
      <c r="N1215" t="s">
        <v>10492</v>
      </c>
      <c r="O1215" t="s">
        <v>10494</v>
      </c>
      <c r="P1215" t="s">
        <v>10496</v>
      </c>
    </row>
    <row r="1216" spans="1:16">
      <c r="A1216" t="s">
        <v>10499</v>
      </c>
      <c r="B1216" t="s">
        <v>10500</v>
      </c>
      <c r="C1216" t="s">
        <v>8699</v>
      </c>
      <c r="D1216" t="s">
        <v>13238</v>
      </c>
      <c r="E1216">
        <v>1049</v>
      </c>
      <c r="F1216" s="12" t="str">
        <f t="shared" si="72"/>
        <v>no</v>
      </c>
      <c r="G1216">
        <v>1950</v>
      </c>
      <c r="H1216" t="str">
        <f t="shared" si="73"/>
        <v>1001-5000</v>
      </c>
      <c r="I1216" t="str">
        <f t="shared" si="74"/>
        <v>0.31-0.60</v>
      </c>
      <c r="J1216">
        <v>0.46</v>
      </c>
      <c r="K1216">
        <v>3.8</v>
      </c>
      <c r="L1216">
        <f t="shared" si="75"/>
        <v>487500</v>
      </c>
      <c r="M1216" s="15">
        <v>250</v>
      </c>
      <c r="N1216" t="s">
        <v>10502</v>
      </c>
      <c r="O1216" t="s">
        <v>10504</v>
      </c>
      <c r="P1216" t="s">
        <v>10506</v>
      </c>
    </row>
    <row r="1217" spans="1:16">
      <c r="A1217" t="s">
        <v>10509</v>
      </c>
      <c r="B1217" t="s">
        <v>10510</v>
      </c>
      <c r="C1217" t="s">
        <v>8762</v>
      </c>
      <c r="D1217" t="s">
        <v>13242</v>
      </c>
      <c r="E1217">
        <v>1182</v>
      </c>
      <c r="F1217" s="12" t="str">
        <f t="shared" si="72"/>
        <v>yes</v>
      </c>
      <c r="G1217">
        <v>2995</v>
      </c>
      <c r="H1217" t="str">
        <f t="shared" si="73"/>
        <v>1001-5000</v>
      </c>
      <c r="I1217" t="str">
        <f t="shared" si="74"/>
        <v>0.90+</v>
      </c>
      <c r="J1217">
        <v>0.61</v>
      </c>
      <c r="K1217">
        <v>4.2</v>
      </c>
      <c r="L1217">
        <f t="shared" si="75"/>
        <v>15508110</v>
      </c>
      <c r="M1217" s="15">
        <v>5178</v>
      </c>
      <c r="N1217" t="s">
        <v>10512</v>
      </c>
      <c r="O1217" t="s">
        <v>10514</v>
      </c>
      <c r="P1217" t="s">
        <v>10516</v>
      </c>
    </row>
    <row r="1218" spans="1:16">
      <c r="A1218" t="s">
        <v>10519</v>
      </c>
      <c r="B1218" t="s">
        <v>10520</v>
      </c>
      <c r="C1218" t="s">
        <v>8574</v>
      </c>
      <c r="D1218" t="s">
        <v>13233</v>
      </c>
      <c r="E1218">
        <v>499</v>
      </c>
      <c r="F1218" s="12" t="str">
        <f t="shared" ref="F1218:F1281" si="76">IF(J1218 &gt; 0.5, "yes","no")</f>
        <v>no</v>
      </c>
      <c r="G1218">
        <v>999</v>
      </c>
      <c r="H1218" t="str">
        <f t="shared" ref="H1218:H1281" si="77">IF(G1218&lt;=500,"0-500",IF(G1218&lt;=1000,"501-1000",IF(G1218&lt;=5000,"1001-5000",IF(G1218&lt;=10000,"5001-10001","10000+"))))</f>
        <v>501-1000</v>
      </c>
      <c r="I1218" t="str">
        <f t="shared" ref="I1218:I1281" si="78">IF(J1218&lt;=0.3,"0-0.30",IF(J1218&lt;=0.6,"0.31-0.60",IF(J1218&lt;=0.09,"0.61-0.90","0.90+")))</f>
        <v>0.31-0.60</v>
      </c>
      <c r="J1218">
        <v>0.5</v>
      </c>
      <c r="K1218">
        <v>4.5999999999999996</v>
      </c>
      <c r="L1218">
        <f t="shared" ref="L1218:L1281" si="79">G1218*M1218</f>
        <v>78921</v>
      </c>
      <c r="M1218" s="15">
        <v>79</v>
      </c>
      <c r="N1218" t="s">
        <v>10522</v>
      </c>
      <c r="O1218" t="s">
        <v>10524</v>
      </c>
      <c r="P1218" t="s">
        <v>10526</v>
      </c>
    </row>
    <row r="1219" spans="1:16">
      <c r="A1219" t="s">
        <v>10529</v>
      </c>
      <c r="B1219" t="s">
        <v>10530</v>
      </c>
      <c r="C1219" t="s">
        <v>10083</v>
      </c>
      <c r="D1219" t="s">
        <v>13269</v>
      </c>
      <c r="E1219">
        <v>8799</v>
      </c>
      <c r="F1219" s="12" t="str">
        <f t="shared" si="76"/>
        <v>no</v>
      </c>
      <c r="G1219">
        <v>11995</v>
      </c>
      <c r="H1219" t="str">
        <f t="shared" si="77"/>
        <v>10000+</v>
      </c>
      <c r="I1219" t="str">
        <f t="shared" si="78"/>
        <v>0-0.30</v>
      </c>
      <c r="J1219">
        <v>0.27</v>
      </c>
      <c r="K1219">
        <v>4.0999999999999996</v>
      </c>
      <c r="L1219">
        <f t="shared" si="79"/>
        <v>49863215</v>
      </c>
      <c r="M1219" s="15">
        <v>4157</v>
      </c>
      <c r="N1219" t="s">
        <v>10532</v>
      </c>
      <c r="O1219" t="s">
        <v>10534</v>
      </c>
      <c r="P1219" t="s">
        <v>10536</v>
      </c>
    </row>
    <row r="1220" spans="1:16">
      <c r="A1220" t="s">
        <v>10539</v>
      </c>
      <c r="B1220" t="s">
        <v>10540</v>
      </c>
      <c r="C1220" t="s">
        <v>8552</v>
      </c>
      <c r="D1220" t="s">
        <v>13231</v>
      </c>
      <c r="E1220">
        <v>1529</v>
      </c>
      <c r="F1220" s="12" t="str">
        <f t="shared" si="76"/>
        <v>no</v>
      </c>
      <c r="G1220">
        <v>2999</v>
      </c>
      <c r="H1220" t="str">
        <f t="shared" si="77"/>
        <v>1001-5000</v>
      </c>
      <c r="I1220" t="str">
        <f t="shared" si="78"/>
        <v>0.31-0.60</v>
      </c>
      <c r="J1220">
        <v>0.49</v>
      </c>
      <c r="K1220">
        <v>3.3</v>
      </c>
      <c r="L1220">
        <f t="shared" si="79"/>
        <v>86971</v>
      </c>
      <c r="M1220" s="15">
        <v>29</v>
      </c>
      <c r="N1220" t="s">
        <v>10542</v>
      </c>
      <c r="O1220" t="s">
        <v>10544</v>
      </c>
      <c r="P1220" t="s">
        <v>10546</v>
      </c>
    </row>
    <row r="1221" spans="1:16">
      <c r="A1221" t="s">
        <v>10549</v>
      </c>
      <c r="B1221" t="s">
        <v>10550</v>
      </c>
      <c r="C1221" t="s">
        <v>8699</v>
      </c>
      <c r="D1221" t="s">
        <v>13238</v>
      </c>
      <c r="E1221">
        <v>1199</v>
      </c>
      <c r="F1221" s="12" t="str">
        <f t="shared" si="76"/>
        <v>no</v>
      </c>
      <c r="G1221">
        <v>1690</v>
      </c>
      <c r="H1221" t="str">
        <f t="shared" si="77"/>
        <v>1001-5000</v>
      </c>
      <c r="I1221" t="str">
        <f t="shared" si="78"/>
        <v>0-0.30</v>
      </c>
      <c r="J1221">
        <v>0.28999999999999998</v>
      </c>
      <c r="K1221">
        <v>4.2</v>
      </c>
      <c r="L1221">
        <f t="shared" si="79"/>
        <v>7740200</v>
      </c>
      <c r="M1221" s="15">
        <v>4580</v>
      </c>
      <c r="N1221" t="s">
        <v>10552</v>
      </c>
      <c r="O1221" t="s">
        <v>10554</v>
      </c>
      <c r="P1221" t="s">
        <v>10556</v>
      </c>
    </row>
    <row r="1222" spans="1:16">
      <c r="A1222" t="s">
        <v>10559</v>
      </c>
      <c r="B1222" t="s">
        <v>10560</v>
      </c>
      <c r="C1222" t="s">
        <v>9030</v>
      </c>
      <c r="D1222" t="s">
        <v>13250</v>
      </c>
      <c r="E1222">
        <v>1052</v>
      </c>
      <c r="F1222" s="12" t="str">
        <f t="shared" si="76"/>
        <v>no</v>
      </c>
      <c r="G1222">
        <v>1790</v>
      </c>
      <c r="H1222" t="str">
        <f t="shared" si="77"/>
        <v>1001-5000</v>
      </c>
      <c r="I1222" t="str">
        <f t="shared" si="78"/>
        <v>0.31-0.60</v>
      </c>
      <c r="J1222">
        <v>0.41</v>
      </c>
      <c r="K1222">
        <v>4.3</v>
      </c>
      <c r="L1222">
        <f t="shared" si="79"/>
        <v>2513160</v>
      </c>
      <c r="M1222" s="15">
        <v>1404</v>
      </c>
      <c r="N1222" t="s">
        <v>10562</v>
      </c>
      <c r="O1222" t="s">
        <v>10564</v>
      </c>
      <c r="P1222" t="s">
        <v>10566</v>
      </c>
    </row>
    <row r="1223" spans="1:16">
      <c r="A1223" t="s">
        <v>10569</v>
      </c>
      <c r="B1223" t="s">
        <v>10570</v>
      </c>
      <c r="C1223" t="s">
        <v>10571</v>
      </c>
      <c r="D1223" t="s">
        <v>13277</v>
      </c>
      <c r="E1223">
        <v>6499</v>
      </c>
      <c r="F1223" s="12" t="str">
        <f t="shared" si="76"/>
        <v>no</v>
      </c>
      <c r="G1223">
        <v>8995</v>
      </c>
      <c r="H1223" t="str">
        <f t="shared" si="77"/>
        <v>5001-10001</v>
      </c>
      <c r="I1223" t="str">
        <f t="shared" si="78"/>
        <v>0-0.30</v>
      </c>
      <c r="J1223">
        <v>0.28000000000000003</v>
      </c>
      <c r="K1223">
        <v>4.3</v>
      </c>
      <c r="L1223">
        <f t="shared" si="79"/>
        <v>25275950</v>
      </c>
      <c r="M1223" s="15">
        <v>2810</v>
      </c>
      <c r="N1223" t="s">
        <v>10573</v>
      </c>
      <c r="O1223" t="s">
        <v>10575</v>
      </c>
      <c r="P1223" t="s">
        <v>10577</v>
      </c>
    </row>
    <row r="1224" spans="1:16">
      <c r="A1224" t="s">
        <v>10580</v>
      </c>
      <c r="B1224" t="s">
        <v>10581</v>
      </c>
      <c r="C1224" t="s">
        <v>9243</v>
      </c>
      <c r="D1224" t="s">
        <v>13253</v>
      </c>
      <c r="E1224">
        <v>239</v>
      </c>
      <c r="F1224" s="12" t="str">
        <f t="shared" si="76"/>
        <v>no</v>
      </c>
      <c r="G1224">
        <v>239</v>
      </c>
      <c r="H1224" t="str">
        <f t="shared" si="77"/>
        <v>0-500</v>
      </c>
      <c r="I1224" t="str">
        <f t="shared" si="78"/>
        <v>0-0.30</v>
      </c>
      <c r="J1224">
        <v>0</v>
      </c>
      <c r="K1224">
        <v>4.3</v>
      </c>
      <c r="L1224">
        <f t="shared" si="79"/>
        <v>1673</v>
      </c>
      <c r="M1224" s="15">
        <v>7</v>
      </c>
      <c r="N1224" t="s">
        <v>10583</v>
      </c>
      <c r="O1224" t="s">
        <v>10585</v>
      </c>
      <c r="P1224" t="s">
        <v>10587</v>
      </c>
    </row>
    <row r="1225" spans="1:16">
      <c r="A1225" t="s">
        <v>10590</v>
      </c>
      <c r="B1225" t="s">
        <v>10591</v>
      </c>
      <c r="C1225" t="s">
        <v>8688</v>
      </c>
      <c r="D1225" t="s">
        <v>13237</v>
      </c>
      <c r="E1225">
        <v>699</v>
      </c>
      <c r="F1225" s="12" t="str">
        <f t="shared" si="76"/>
        <v>yes</v>
      </c>
      <c r="G1225">
        <v>1599</v>
      </c>
      <c r="H1225" t="str">
        <f t="shared" si="77"/>
        <v>1001-5000</v>
      </c>
      <c r="I1225" t="str">
        <f t="shared" si="78"/>
        <v>0.31-0.60</v>
      </c>
      <c r="J1225">
        <v>0.56000000000000005</v>
      </c>
      <c r="K1225">
        <v>4.7</v>
      </c>
      <c r="L1225">
        <f t="shared" si="79"/>
        <v>2764671</v>
      </c>
      <c r="M1225" s="15">
        <v>1729</v>
      </c>
      <c r="N1225" t="s">
        <v>10593</v>
      </c>
      <c r="O1225" t="s">
        <v>10595</v>
      </c>
      <c r="P1225" t="s">
        <v>10597</v>
      </c>
    </row>
    <row r="1226" spans="1:16">
      <c r="A1226" t="s">
        <v>10600</v>
      </c>
      <c r="B1226" t="s">
        <v>10601</v>
      </c>
      <c r="C1226" t="s">
        <v>10602</v>
      </c>
      <c r="D1226" t="s">
        <v>13278</v>
      </c>
      <c r="E1226">
        <v>2599</v>
      </c>
      <c r="F1226" s="12" t="str">
        <f t="shared" si="76"/>
        <v>no</v>
      </c>
      <c r="G1226">
        <v>4290</v>
      </c>
      <c r="H1226" t="str">
        <f t="shared" si="77"/>
        <v>1001-5000</v>
      </c>
      <c r="I1226" t="str">
        <f t="shared" si="78"/>
        <v>0.31-0.60</v>
      </c>
      <c r="J1226">
        <v>0.39</v>
      </c>
      <c r="K1226">
        <v>4.4000000000000004</v>
      </c>
      <c r="L1226">
        <f t="shared" si="79"/>
        <v>9077640</v>
      </c>
      <c r="M1226" s="15">
        <v>2116</v>
      </c>
      <c r="N1226" t="s">
        <v>10604</v>
      </c>
      <c r="O1226" t="s">
        <v>10606</v>
      </c>
      <c r="P1226" t="s">
        <v>10608</v>
      </c>
    </row>
    <row r="1227" spans="1:16">
      <c r="A1227" t="s">
        <v>10611</v>
      </c>
      <c r="B1227" t="s">
        <v>10612</v>
      </c>
      <c r="C1227" t="s">
        <v>8969</v>
      </c>
      <c r="D1227" t="s">
        <v>13249</v>
      </c>
      <c r="E1227">
        <v>1547</v>
      </c>
      <c r="F1227" s="12" t="str">
        <f t="shared" si="76"/>
        <v>no</v>
      </c>
      <c r="G1227">
        <v>2890</v>
      </c>
      <c r="H1227" t="str">
        <f t="shared" si="77"/>
        <v>1001-5000</v>
      </c>
      <c r="I1227" t="str">
        <f t="shared" si="78"/>
        <v>0.31-0.60</v>
      </c>
      <c r="J1227">
        <v>0.46</v>
      </c>
      <c r="K1227">
        <v>3.9</v>
      </c>
      <c r="L1227">
        <f t="shared" si="79"/>
        <v>1338070</v>
      </c>
      <c r="M1227" s="15">
        <v>463</v>
      </c>
      <c r="N1227" t="s">
        <v>10614</v>
      </c>
      <c r="O1227" t="s">
        <v>10616</v>
      </c>
      <c r="P1227" t="s">
        <v>10618</v>
      </c>
    </row>
    <row r="1228" spans="1:16">
      <c r="A1228" t="s">
        <v>10621</v>
      </c>
      <c r="B1228" t="s">
        <v>10622</v>
      </c>
      <c r="C1228" t="s">
        <v>8688</v>
      </c>
      <c r="D1228" t="s">
        <v>13237</v>
      </c>
      <c r="E1228">
        <v>499</v>
      </c>
      <c r="F1228" s="12" t="str">
        <f t="shared" si="76"/>
        <v>yes</v>
      </c>
      <c r="G1228">
        <v>1299</v>
      </c>
      <c r="H1228" t="str">
        <f t="shared" si="77"/>
        <v>1001-5000</v>
      </c>
      <c r="I1228" t="str">
        <f t="shared" si="78"/>
        <v>0.90+</v>
      </c>
      <c r="J1228">
        <v>0.62</v>
      </c>
      <c r="K1228">
        <v>4.7</v>
      </c>
      <c r="L1228">
        <f t="shared" si="79"/>
        <v>70146</v>
      </c>
      <c r="M1228" s="15">
        <v>54</v>
      </c>
      <c r="N1228" t="s">
        <v>10624</v>
      </c>
      <c r="O1228" t="s">
        <v>10626</v>
      </c>
      <c r="P1228" t="s">
        <v>10628</v>
      </c>
    </row>
    <row r="1229" spans="1:16">
      <c r="A1229" t="s">
        <v>10631</v>
      </c>
      <c r="B1229" t="s">
        <v>10632</v>
      </c>
      <c r="C1229" t="s">
        <v>8844</v>
      </c>
      <c r="D1229" t="s">
        <v>13244</v>
      </c>
      <c r="E1229">
        <v>510</v>
      </c>
      <c r="F1229" s="12" t="str">
        <f t="shared" si="76"/>
        <v>no</v>
      </c>
      <c r="G1229">
        <v>640</v>
      </c>
      <c r="H1229" t="str">
        <f t="shared" si="77"/>
        <v>501-1000</v>
      </c>
      <c r="I1229" t="str">
        <f t="shared" si="78"/>
        <v>0-0.30</v>
      </c>
      <c r="J1229">
        <v>0.2</v>
      </c>
      <c r="K1229">
        <v>4.0999999999999996</v>
      </c>
      <c r="L1229">
        <f t="shared" si="79"/>
        <v>4626560</v>
      </c>
      <c r="M1229" s="15">
        <v>7229</v>
      </c>
      <c r="N1229" t="s">
        <v>10634</v>
      </c>
      <c r="O1229" t="s">
        <v>10636</v>
      </c>
      <c r="P1229" t="s">
        <v>10638</v>
      </c>
    </row>
    <row r="1230" spans="1:16">
      <c r="A1230" t="s">
        <v>10641</v>
      </c>
      <c r="B1230" t="s">
        <v>10642</v>
      </c>
      <c r="C1230" t="s">
        <v>8721</v>
      </c>
      <c r="D1230" t="s">
        <v>13240</v>
      </c>
      <c r="E1230">
        <v>1899</v>
      </c>
      <c r="F1230" s="12" t="str">
        <f t="shared" si="76"/>
        <v>no</v>
      </c>
      <c r="G1230">
        <v>3790</v>
      </c>
      <c r="H1230" t="str">
        <f t="shared" si="77"/>
        <v>1001-5000</v>
      </c>
      <c r="I1230" t="str">
        <f t="shared" si="78"/>
        <v>0.31-0.60</v>
      </c>
      <c r="J1230">
        <v>0.5</v>
      </c>
      <c r="K1230">
        <v>3.8</v>
      </c>
      <c r="L1230">
        <f t="shared" si="79"/>
        <v>14561180</v>
      </c>
      <c r="M1230" s="15">
        <v>3842</v>
      </c>
      <c r="N1230" t="s">
        <v>10644</v>
      </c>
      <c r="O1230" t="s">
        <v>10646</v>
      </c>
      <c r="P1230" t="s">
        <v>10648</v>
      </c>
    </row>
    <row r="1231" spans="1:16">
      <c r="A1231" t="s">
        <v>10651</v>
      </c>
      <c r="B1231" t="s">
        <v>10652</v>
      </c>
      <c r="C1231" t="s">
        <v>8721</v>
      </c>
      <c r="D1231" t="s">
        <v>13240</v>
      </c>
      <c r="E1231">
        <v>2599</v>
      </c>
      <c r="F1231" s="12" t="str">
        <f t="shared" si="76"/>
        <v>no</v>
      </c>
      <c r="G1231">
        <v>4560</v>
      </c>
      <c r="H1231" t="str">
        <f t="shared" si="77"/>
        <v>1001-5000</v>
      </c>
      <c r="I1231" t="str">
        <f t="shared" si="78"/>
        <v>0.31-0.60</v>
      </c>
      <c r="J1231">
        <v>0.43</v>
      </c>
      <c r="K1231">
        <v>4.4000000000000004</v>
      </c>
      <c r="L1231">
        <f t="shared" si="79"/>
        <v>2945760</v>
      </c>
      <c r="M1231" s="15">
        <v>646</v>
      </c>
      <c r="N1231" t="s">
        <v>10654</v>
      </c>
      <c r="O1231" t="s">
        <v>10656</v>
      </c>
      <c r="P1231" t="s">
        <v>10658</v>
      </c>
    </row>
    <row r="1232" spans="1:16">
      <c r="A1232" t="s">
        <v>10660</v>
      </c>
      <c r="B1232" t="s">
        <v>10661</v>
      </c>
      <c r="C1232" t="s">
        <v>9030</v>
      </c>
      <c r="D1232" t="s">
        <v>13250</v>
      </c>
      <c r="E1232">
        <v>1199</v>
      </c>
      <c r="F1232" s="12" t="str">
        <f t="shared" si="76"/>
        <v>yes</v>
      </c>
      <c r="G1232">
        <v>3500</v>
      </c>
      <c r="H1232" t="str">
        <f t="shared" si="77"/>
        <v>1001-5000</v>
      </c>
      <c r="I1232" t="str">
        <f t="shared" si="78"/>
        <v>0.90+</v>
      </c>
      <c r="J1232">
        <v>0.66</v>
      </c>
      <c r="K1232">
        <v>4.3</v>
      </c>
      <c r="L1232">
        <f t="shared" si="79"/>
        <v>6307000</v>
      </c>
      <c r="M1232" s="15">
        <v>1802</v>
      </c>
      <c r="N1232" t="s">
        <v>10663</v>
      </c>
      <c r="O1232" t="s">
        <v>10665</v>
      </c>
      <c r="P1232" t="s">
        <v>10667</v>
      </c>
    </row>
    <row r="1233" spans="1:16">
      <c r="A1233" t="s">
        <v>10670</v>
      </c>
      <c r="B1233" t="s">
        <v>10671</v>
      </c>
      <c r="C1233" t="s">
        <v>8721</v>
      </c>
      <c r="D1233" t="s">
        <v>13240</v>
      </c>
      <c r="E1233">
        <v>999</v>
      </c>
      <c r="F1233" s="12" t="str">
        <f t="shared" si="76"/>
        <v>yes</v>
      </c>
      <c r="G1233">
        <v>2600</v>
      </c>
      <c r="H1233" t="str">
        <f t="shared" si="77"/>
        <v>1001-5000</v>
      </c>
      <c r="I1233" t="str">
        <f t="shared" si="78"/>
        <v>0.90+</v>
      </c>
      <c r="J1233">
        <v>0.62</v>
      </c>
      <c r="K1233">
        <v>3.4</v>
      </c>
      <c r="L1233">
        <f t="shared" si="79"/>
        <v>655200</v>
      </c>
      <c r="M1233" s="15">
        <v>252</v>
      </c>
      <c r="N1233" t="s">
        <v>10673</v>
      </c>
      <c r="O1233" t="s">
        <v>10675</v>
      </c>
      <c r="P1233" t="s">
        <v>10677</v>
      </c>
    </row>
    <row r="1234" spans="1:16">
      <c r="A1234" t="s">
        <v>10680</v>
      </c>
      <c r="B1234" t="s">
        <v>10681</v>
      </c>
      <c r="C1234" t="s">
        <v>8647</v>
      </c>
      <c r="D1234" t="s">
        <v>13236</v>
      </c>
      <c r="E1234">
        <v>1999</v>
      </c>
      <c r="F1234" s="12" t="str">
        <f t="shared" si="76"/>
        <v>no</v>
      </c>
      <c r="G1234">
        <v>3300</v>
      </c>
      <c r="H1234" t="str">
        <f t="shared" si="77"/>
        <v>1001-5000</v>
      </c>
      <c r="I1234" t="str">
        <f t="shared" si="78"/>
        <v>0.31-0.60</v>
      </c>
      <c r="J1234">
        <v>0.39</v>
      </c>
      <c r="K1234">
        <v>4.2</v>
      </c>
      <c r="L1234">
        <f t="shared" si="79"/>
        <v>2574000</v>
      </c>
      <c r="M1234" s="15">
        <v>780</v>
      </c>
      <c r="N1234" t="s">
        <v>10683</v>
      </c>
      <c r="O1234" t="s">
        <v>10685</v>
      </c>
      <c r="P1234" t="s">
        <v>10687</v>
      </c>
    </row>
    <row r="1235" spans="1:16">
      <c r="A1235" t="s">
        <v>10690</v>
      </c>
      <c r="B1235" t="s">
        <v>10691</v>
      </c>
      <c r="C1235" t="s">
        <v>8688</v>
      </c>
      <c r="D1235" t="s">
        <v>13237</v>
      </c>
      <c r="E1235">
        <v>210</v>
      </c>
      <c r="F1235" s="12" t="str">
        <f t="shared" si="76"/>
        <v>yes</v>
      </c>
      <c r="G1235">
        <v>699</v>
      </c>
      <c r="H1235" t="str">
        <f t="shared" si="77"/>
        <v>501-1000</v>
      </c>
      <c r="I1235" t="str">
        <f t="shared" si="78"/>
        <v>0.90+</v>
      </c>
      <c r="J1235">
        <v>0.7</v>
      </c>
      <c r="K1235">
        <v>3.7</v>
      </c>
      <c r="L1235">
        <f t="shared" si="79"/>
        <v>51726</v>
      </c>
      <c r="M1235" s="15">
        <v>74</v>
      </c>
      <c r="N1235" t="s">
        <v>10693</v>
      </c>
      <c r="O1235" t="s">
        <v>10695</v>
      </c>
      <c r="P1235" t="s">
        <v>10697</v>
      </c>
    </row>
    <row r="1236" spans="1:16">
      <c r="A1236" t="s">
        <v>10700</v>
      </c>
      <c r="B1236" t="s">
        <v>10701</v>
      </c>
      <c r="C1236" t="s">
        <v>10083</v>
      </c>
      <c r="D1236" t="s">
        <v>13269</v>
      </c>
      <c r="E1236">
        <v>14499</v>
      </c>
      <c r="F1236" s="12" t="str">
        <f t="shared" si="76"/>
        <v>no</v>
      </c>
      <c r="G1236">
        <v>23559</v>
      </c>
      <c r="H1236" t="str">
        <f t="shared" si="77"/>
        <v>10000+</v>
      </c>
      <c r="I1236" t="str">
        <f t="shared" si="78"/>
        <v>0.31-0.60</v>
      </c>
      <c r="J1236">
        <v>0.38</v>
      </c>
      <c r="K1236">
        <v>4.3</v>
      </c>
      <c r="L1236">
        <f t="shared" si="79"/>
        <v>47730534</v>
      </c>
      <c r="M1236" s="15">
        <v>2026</v>
      </c>
      <c r="N1236" t="s">
        <v>10703</v>
      </c>
      <c r="O1236" t="s">
        <v>10705</v>
      </c>
      <c r="P1236" t="s">
        <v>10707</v>
      </c>
    </row>
    <row r="1237" spans="1:16">
      <c r="A1237" t="s">
        <v>10710</v>
      </c>
      <c r="B1237" t="s">
        <v>10711</v>
      </c>
      <c r="C1237" t="s">
        <v>8886</v>
      </c>
      <c r="D1237" t="s">
        <v>13246</v>
      </c>
      <c r="E1237">
        <v>950</v>
      </c>
      <c r="F1237" s="12" t="str">
        <f t="shared" si="76"/>
        <v>no</v>
      </c>
      <c r="G1237">
        <v>1599</v>
      </c>
      <c r="H1237" t="str">
        <f t="shared" si="77"/>
        <v>1001-5000</v>
      </c>
      <c r="I1237" t="str">
        <f t="shared" si="78"/>
        <v>0.31-0.60</v>
      </c>
      <c r="J1237">
        <v>0.41</v>
      </c>
      <c r="K1237">
        <v>4.3</v>
      </c>
      <c r="L1237">
        <f t="shared" si="79"/>
        <v>9451689</v>
      </c>
      <c r="M1237" s="15">
        <v>5911</v>
      </c>
      <c r="N1237" t="s">
        <v>10713</v>
      </c>
      <c r="O1237" t="s">
        <v>10715</v>
      </c>
      <c r="P1237" t="s">
        <v>10717</v>
      </c>
    </row>
    <row r="1238" spans="1:16">
      <c r="A1238" t="s">
        <v>10720</v>
      </c>
      <c r="B1238" t="s">
        <v>10721</v>
      </c>
      <c r="C1238" t="s">
        <v>8875</v>
      </c>
      <c r="D1238" t="s">
        <v>13245</v>
      </c>
      <c r="E1238">
        <v>7199</v>
      </c>
      <c r="F1238" s="12" t="str">
        <f t="shared" si="76"/>
        <v>no</v>
      </c>
      <c r="G1238">
        <v>9995</v>
      </c>
      <c r="H1238" t="str">
        <f t="shared" si="77"/>
        <v>5001-10001</v>
      </c>
      <c r="I1238" t="str">
        <f t="shared" si="78"/>
        <v>0-0.30</v>
      </c>
      <c r="J1238">
        <v>0.28000000000000003</v>
      </c>
      <c r="K1238">
        <v>4.4000000000000004</v>
      </c>
      <c r="L1238">
        <f t="shared" si="79"/>
        <v>19630180</v>
      </c>
      <c r="M1238" s="15">
        <v>1964</v>
      </c>
      <c r="N1238" t="s">
        <v>10723</v>
      </c>
      <c r="O1238" t="s">
        <v>10725</v>
      </c>
      <c r="P1238" t="s">
        <v>10727</v>
      </c>
    </row>
    <row r="1239" spans="1:16">
      <c r="A1239" t="s">
        <v>10730</v>
      </c>
      <c r="B1239" t="s">
        <v>10731</v>
      </c>
      <c r="C1239" t="s">
        <v>8552</v>
      </c>
      <c r="D1239" t="s">
        <v>13231</v>
      </c>
      <c r="E1239">
        <v>2439</v>
      </c>
      <c r="F1239" s="12" t="str">
        <f t="shared" si="76"/>
        <v>no</v>
      </c>
      <c r="G1239">
        <v>2545</v>
      </c>
      <c r="H1239" t="str">
        <f t="shared" si="77"/>
        <v>1001-5000</v>
      </c>
      <c r="I1239" t="str">
        <f t="shared" si="78"/>
        <v>0-0.30</v>
      </c>
      <c r="J1239">
        <v>0.04</v>
      </c>
      <c r="K1239">
        <v>4.0999999999999996</v>
      </c>
      <c r="L1239">
        <f t="shared" si="79"/>
        <v>63625</v>
      </c>
      <c r="M1239" s="15">
        <v>25</v>
      </c>
      <c r="N1239" t="s">
        <v>10733</v>
      </c>
      <c r="O1239" t="s">
        <v>10735</v>
      </c>
      <c r="P1239" t="s">
        <v>10737</v>
      </c>
    </row>
    <row r="1240" spans="1:16">
      <c r="A1240" t="s">
        <v>10740</v>
      </c>
      <c r="B1240" t="s">
        <v>10741</v>
      </c>
      <c r="C1240" t="s">
        <v>8897</v>
      </c>
      <c r="D1240" t="s">
        <v>13247</v>
      </c>
      <c r="E1240">
        <v>7799</v>
      </c>
      <c r="F1240" s="12" t="str">
        <f t="shared" si="76"/>
        <v>no</v>
      </c>
      <c r="G1240">
        <v>8995</v>
      </c>
      <c r="H1240" t="str">
        <f t="shared" si="77"/>
        <v>5001-10001</v>
      </c>
      <c r="I1240" t="str">
        <f t="shared" si="78"/>
        <v>0-0.30</v>
      </c>
      <c r="J1240">
        <v>0.13</v>
      </c>
      <c r="K1240">
        <v>4</v>
      </c>
      <c r="L1240">
        <f t="shared" si="79"/>
        <v>28424200</v>
      </c>
      <c r="M1240" s="15">
        <v>3160</v>
      </c>
      <c r="N1240" t="s">
        <v>10743</v>
      </c>
      <c r="O1240" t="s">
        <v>10745</v>
      </c>
      <c r="P1240" t="s">
        <v>10747</v>
      </c>
    </row>
    <row r="1241" spans="1:16">
      <c r="A1241" t="s">
        <v>10750</v>
      </c>
      <c r="B1241" t="s">
        <v>10751</v>
      </c>
      <c r="C1241" t="s">
        <v>9192</v>
      </c>
      <c r="D1241" t="s">
        <v>13252</v>
      </c>
      <c r="E1241">
        <v>1599</v>
      </c>
      <c r="F1241" s="12" t="str">
        <f t="shared" si="76"/>
        <v>no</v>
      </c>
      <c r="G1241">
        <v>1999</v>
      </c>
      <c r="H1241" t="str">
        <f t="shared" si="77"/>
        <v>1001-5000</v>
      </c>
      <c r="I1241" t="str">
        <f t="shared" si="78"/>
        <v>0-0.30</v>
      </c>
      <c r="J1241">
        <v>0.2</v>
      </c>
      <c r="K1241">
        <v>4.4000000000000004</v>
      </c>
      <c r="L1241">
        <f t="shared" si="79"/>
        <v>3114442</v>
      </c>
      <c r="M1241" s="15">
        <v>1558</v>
      </c>
      <c r="N1241" t="s">
        <v>10753</v>
      </c>
      <c r="O1241" t="s">
        <v>10755</v>
      </c>
      <c r="P1241" t="s">
        <v>10757</v>
      </c>
    </row>
    <row r="1242" spans="1:16">
      <c r="A1242" t="s">
        <v>10760</v>
      </c>
      <c r="B1242" t="s">
        <v>10761</v>
      </c>
      <c r="C1242" t="s">
        <v>8710</v>
      </c>
      <c r="D1242" t="s">
        <v>13239</v>
      </c>
      <c r="E1242">
        <v>2899</v>
      </c>
      <c r="F1242" s="12" t="str">
        <f t="shared" si="76"/>
        <v>no</v>
      </c>
      <c r="G1242">
        <v>5500</v>
      </c>
      <c r="H1242" t="str">
        <f t="shared" si="77"/>
        <v>5001-10001</v>
      </c>
      <c r="I1242" t="str">
        <f t="shared" si="78"/>
        <v>0.31-0.60</v>
      </c>
      <c r="J1242">
        <v>0.47</v>
      </c>
      <c r="K1242">
        <v>3.8</v>
      </c>
      <c r="L1242">
        <f t="shared" si="79"/>
        <v>49269000</v>
      </c>
      <c r="M1242" s="15">
        <v>8958</v>
      </c>
      <c r="N1242" t="s">
        <v>10763</v>
      </c>
      <c r="O1242" t="s">
        <v>10765</v>
      </c>
      <c r="P1242" t="s">
        <v>10767</v>
      </c>
    </row>
    <row r="1243" spans="1:16">
      <c r="A1243" t="s">
        <v>10770</v>
      </c>
      <c r="B1243" t="s">
        <v>10771</v>
      </c>
      <c r="C1243" t="s">
        <v>10266</v>
      </c>
      <c r="D1243" t="s">
        <v>13272</v>
      </c>
      <c r="E1243">
        <v>9799</v>
      </c>
      <c r="F1243" s="12" t="str">
        <f t="shared" si="76"/>
        <v>no</v>
      </c>
      <c r="G1243">
        <v>12150</v>
      </c>
      <c r="H1243" t="str">
        <f t="shared" si="77"/>
        <v>10000+</v>
      </c>
      <c r="I1243" t="str">
        <f t="shared" si="78"/>
        <v>0-0.30</v>
      </c>
      <c r="J1243">
        <v>0.19</v>
      </c>
      <c r="K1243">
        <v>4.3</v>
      </c>
      <c r="L1243">
        <f t="shared" si="79"/>
        <v>160999650</v>
      </c>
      <c r="M1243" s="15">
        <v>13251</v>
      </c>
      <c r="N1243" t="s">
        <v>10772</v>
      </c>
      <c r="O1243" t="s">
        <v>10774</v>
      </c>
      <c r="P1243" t="s">
        <v>10776</v>
      </c>
    </row>
    <row r="1244" spans="1:16">
      <c r="A1244" t="s">
        <v>10779</v>
      </c>
      <c r="B1244" t="s">
        <v>10780</v>
      </c>
      <c r="C1244" t="s">
        <v>8897</v>
      </c>
      <c r="D1244" t="s">
        <v>13247</v>
      </c>
      <c r="E1244">
        <v>3299</v>
      </c>
      <c r="F1244" s="12" t="str">
        <f t="shared" si="76"/>
        <v>no</v>
      </c>
      <c r="G1244">
        <v>4995</v>
      </c>
      <c r="H1244" t="str">
        <f t="shared" si="77"/>
        <v>1001-5000</v>
      </c>
      <c r="I1244" t="str">
        <f t="shared" si="78"/>
        <v>0.31-0.60</v>
      </c>
      <c r="J1244">
        <v>0.34</v>
      </c>
      <c r="K1244">
        <v>3.8</v>
      </c>
      <c r="L1244">
        <f t="shared" si="79"/>
        <v>6958035</v>
      </c>
      <c r="M1244" s="15">
        <v>1393</v>
      </c>
      <c r="N1244" t="s">
        <v>10782</v>
      </c>
      <c r="O1244" t="s">
        <v>10784</v>
      </c>
      <c r="P1244" t="s">
        <v>10786</v>
      </c>
    </row>
    <row r="1245" spans="1:16">
      <c r="A1245" t="s">
        <v>10789</v>
      </c>
      <c r="B1245" t="s">
        <v>10790</v>
      </c>
      <c r="C1245" t="s">
        <v>8688</v>
      </c>
      <c r="D1245" t="s">
        <v>13237</v>
      </c>
      <c r="E1245">
        <v>669</v>
      </c>
      <c r="F1245" s="12" t="str">
        <f t="shared" si="76"/>
        <v>yes</v>
      </c>
      <c r="G1245">
        <v>1499</v>
      </c>
      <c r="H1245" t="str">
        <f t="shared" si="77"/>
        <v>1001-5000</v>
      </c>
      <c r="I1245" t="str">
        <f t="shared" si="78"/>
        <v>0.31-0.60</v>
      </c>
      <c r="J1245">
        <v>0.55000000000000004</v>
      </c>
      <c r="K1245">
        <v>2.2999999999999998</v>
      </c>
      <c r="L1245">
        <f t="shared" si="79"/>
        <v>19487</v>
      </c>
      <c r="M1245" s="15">
        <v>13</v>
      </c>
      <c r="N1245" t="s">
        <v>10792</v>
      </c>
      <c r="O1245" t="s">
        <v>10794</v>
      </c>
      <c r="P1245" t="s">
        <v>10796</v>
      </c>
    </row>
    <row r="1246" spans="1:16">
      <c r="A1246" t="s">
        <v>10799</v>
      </c>
      <c r="B1246" t="s">
        <v>10800</v>
      </c>
      <c r="C1246" t="s">
        <v>8938</v>
      </c>
      <c r="D1246" t="s">
        <v>13248</v>
      </c>
      <c r="E1246">
        <v>5890</v>
      </c>
      <c r="F1246" s="12" t="str">
        <f t="shared" si="76"/>
        <v>no</v>
      </c>
      <c r="G1246">
        <v>7506</v>
      </c>
      <c r="H1246" t="str">
        <f t="shared" si="77"/>
        <v>5001-10001</v>
      </c>
      <c r="I1246" t="str">
        <f t="shared" si="78"/>
        <v>0-0.30</v>
      </c>
      <c r="J1246">
        <v>0.22</v>
      </c>
      <c r="K1246">
        <v>4.5</v>
      </c>
      <c r="L1246">
        <f t="shared" si="79"/>
        <v>54350946</v>
      </c>
      <c r="M1246" s="15">
        <v>7241</v>
      </c>
      <c r="N1246" t="s">
        <v>10802</v>
      </c>
      <c r="O1246" t="s">
        <v>10804</v>
      </c>
      <c r="P1246" t="s">
        <v>10806</v>
      </c>
    </row>
    <row r="1247" spans="1:16">
      <c r="A1247" t="s">
        <v>10809</v>
      </c>
      <c r="B1247" t="s">
        <v>10810</v>
      </c>
      <c r="C1247" t="s">
        <v>10094</v>
      </c>
      <c r="D1247" t="s">
        <v>13270</v>
      </c>
      <c r="E1247">
        <v>9199</v>
      </c>
      <c r="F1247" s="12" t="str">
        <f t="shared" si="76"/>
        <v>no</v>
      </c>
      <c r="G1247">
        <v>18000</v>
      </c>
      <c r="H1247" t="str">
        <f t="shared" si="77"/>
        <v>10000+</v>
      </c>
      <c r="I1247" t="str">
        <f t="shared" si="78"/>
        <v>0.31-0.60</v>
      </c>
      <c r="J1247">
        <v>0.49</v>
      </c>
      <c r="K1247">
        <v>4</v>
      </c>
      <c r="L1247">
        <f t="shared" si="79"/>
        <v>288360000</v>
      </c>
      <c r="M1247" s="15">
        <v>16020</v>
      </c>
      <c r="N1247" t="s">
        <v>10812</v>
      </c>
      <c r="O1247" t="s">
        <v>10814</v>
      </c>
      <c r="P1247" t="s">
        <v>10816</v>
      </c>
    </row>
    <row r="1248" spans="1:16">
      <c r="A1248" t="s">
        <v>10819</v>
      </c>
      <c r="B1248" t="s">
        <v>10820</v>
      </c>
      <c r="C1248" t="s">
        <v>8886</v>
      </c>
      <c r="D1248" t="s">
        <v>13246</v>
      </c>
      <c r="E1248">
        <v>351</v>
      </c>
      <c r="F1248" s="12" t="str">
        <f t="shared" si="76"/>
        <v>yes</v>
      </c>
      <c r="G1248">
        <v>1099</v>
      </c>
      <c r="H1248" t="str">
        <f t="shared" si="77"/>
        <v>1001-5000</v>
      </c>
      <c r="I1248" t="str">
        <f t="shared" si="78"/>
        <v>0.90+</v>
      </c>
      <c r="J1248">
        <v>0.68</v>
      </c>
      <c r="K1248">
        <v>3.7</v>
      </c>
      <c r="L1248">
        <f t="shared" si="79"/>
        <v>1615530</v>
      </c>
      <c r="M1248" s="15">
        <v>1470</v>
      </c>
      <c r="N1248" t="s">
        <v>10822</v>
      </c>
      <c r="O1248" t="s">
        <v>10824</v>
      </c>
      <c r="P1248" t="s">
        <v>10826</v>
      </c>
    </row>
    <row r="1249" spans="1:16">
      <c r="A1249" t="s">
        <v>10829</v>
      </c>
      <c r="B1249" t="s">
        <v>10830</v>
      </c>
      <c r="C1249" t="s">
        <v>10831</v>
      </c>
      <c r="D1249" t="s">
        <v>13279</v>
      </c>
      <c r="E1249">
        <v>899</v>
      </c>
      <c r="F1249" s="12" t="str">
        <f t="shared" si="76"/>
        <v>yes</v>
      </c>
      <c r="G1249">
        <v>1900</v>
      </c>
      <c r="H1249" t="str">
        <f t="shared" si="77"/>
        <v>1001-5000</v>
      </c>
      <c r="I1249" t="str">
        <f t="shared" si="78"/>
        <v>0.31-0.60</v>
      </c>
      <c r="J1249">
        <v>0.53</v>
      </c>
      <c r="K1249">
        <v>4</v>
      </c>
      <c r="L1249">
        <f t="shared" si="79"/>
        <v>6959700</v>
      </c>
      <c r="M1249" s="15">
        <v>3663</v>
      </c>
      <c r="N1249" t="s">
        <v>10833</v>
      </c>
      <c r="O1249" t="s">
        <v>10835</v>
      </c>
      <c r="P1249" t="s">
        <v>10837</v>
      </c>
    </row>
    <row r="1250" spans="1:16">
      <c r="A1250" t="s">
        <v>10840</v>
      </c>
      <c r="B1250" t="s">
        <v>10841</v>
      </c>
      <c r="C1250" t="s">
        <v>8762</v>
      </c>
      <c r="D1250" t="s">
        <v>13242</v>
      </c>
      <c r="E1250">
        <v>1349</v>
      </c>
      <c r="F1250" s="12" t="str">
        <f t="shared" si="76"/>
        <v>no</v>
      </c>
      <c r="G1250">
        <v>1850</v>
      </c>
      <c r="H1250" t="str">
        <f t="shared" si="77"/>
        <v>1001-5000</v>
      </c>
      <c r="I1250" t="str">
        <f t="shared" si="78"/>
        <v>0-0.30</v>
      </c>
      <c r="J1250">
        <v>0.27</v>
      </c>
      <c r="K1250">
        <v>4.4000000000000004</v>
      </c>
      <c r="L1250">
        <f t="shared" si="79"/>
        <v>1180300</v>
      </c>
      <c r="M1250" s="15">
        <v>638</v>
      </c>
      <c r="N1250" t="s">
        <v>10843</v>
      </c>
      <c r="O1250" t="s">
        <v>10845</v>
      </c>
      <c r="P1250" t="s">
        <v>10847</v>
      </c>
    </row>
    <row r="1251" spans="1:16">
      <c r="A1251" t="s">
        <v>10850</v>
      </c>
      <c r="B1251" t="s">
        <v>10851</v>
      </c>
      <c r="C1251" t="s">
        <v>9944</v>
      </c>
      <c r="D1251" t="s">
        <v>13268</v>
      </c>
      <c r="E1251">
        <v>6236</v>
      </c>
      <c r="F1251" s="12" t="str">
        <f t="shared" si="76"/>
        <v>no</v>
      </c>
      <c r="G1251">
        <v>9999</v>
      </c>
      <c r="H1251" t="str">
        <f t="shared" si="77"/>
        <v>5001-10001</v>
      </c>
      <c r="I1251" t="str">
        <f t="shared" si="78"/>
        <v>0.31-0.60</v>
      </c>
      <c r="J1251">
        <v>0.38</v>
      </c>
      <c r="K1251">
        <v>4.0999999999999996</v>
      </c>
      <c r="L1251">
        <f t="shared" si="79"/>
        <v>35516448</v>
      </c>
      <c r="M1251" s="15">
        <v>3552</v>
      </c>
      <c r="N1251" t="s">
        <v>10853</v>
      </c>
      <c r="O1251" t="s">
        <v>10855</v>
      </c>
      <c r="P1251" t="s">
        <v>10857</v>
      </c>
    </row>
    <row r="1252" spans="1:16">
      <c r="A1252" t="s">
        <v>10860</v>
      </c>
      <c r="B1252" t="s">
        <v>10861</v>
      </c>
      <c r="C1252" t="s">
        <v>8688</v>
      </c>
      <c r="D1252" t="s">
        <v>13237</v>
      </c>
      <c r="E1252">
        <v>2742</v>
      </c>
      <c r="F1252" s="12" t="str">
        <f t="shared" si="76"/>
        <v>no</v>
      </c>
      <c r="G1252">
        <v>3995</v>
      </c>
      <c r="H1252" t="str">
        <f t="shared" si="77"/>
        <v>1001-5000</v>
      </c>
      <c r="I1252" t="str">
        <f t="shared" si="78"/>
        <v>0.31-0.60</v>
      </c>
      <c r="J1252">
        <v>0.31</v>
      </c>
      <c r="K1252">
        <v>4.4000000000000004</v>
      </c>
      <c r="L1252">
        <f t="shared" si="79"/>
        <v>44536260</v>
      </c>
      <c r="M1252" s="15">
        <v>11148</v>
      </c>
      <c r="N1252" t="s">
        <v>10863</v>
      </c>
      <c r="O1252" t="s">
        <v>10865</v>
      </c>
      <c r="P1252" t="s">
        <v>10867</v>
      </c>
    </row>
    <row r="1253" spans="1:16">
      <c r="A1253" t="s">
        <v>10870</v>
      </c>
      <c r="B1253" t="s">
        <v>10871</v>
      </c>
      <c r="C1253" t="s">
        <v>10266</v>
      </c>
      <c r="D1253" t="s">
        <v>13272</v>
      </c>
      <c r="E1253">
        <v>721</v>
      </c>
      <c r="F1253" s="12" t="str">
        <f t="shared" si="76"/>
        <v>yes</v>
      </c>
      <c r="G1253">
        <v>1499</v>
      </c>
      <c r="H1253" t="str">
        <f t="shared" si="77"/>
        <v>1001-5000</v>
      </c>
      <c r="I1253" t="str">
        <f t="shared" si="78"/>
        <v>0.31-0.60</v>
      </c>
      <c r="J1253">
        <v>0.52</v>
      </c>
      <c r="K1253">
        <v>3.1</v>
      </c>
      <c r="L1253">
        <f t="shared" si="79"/>
        <v>3671051</v>
      </c>
      <c r="M1253" s="15">
        <v>2449</v>
      </c>
      <c r="N1253" t="s">
        <v>10873</v>
      </c>
      <c r="O1253" t="s">
        <v>10875</v>
      </c>
      <c r="P1253" t="s">
        <v>10877</v>
      </c>
    </row>
    <row r="1254" spans="1:16">
      <c r="A1254" t="s">
        <v>10880</v>
      </c>
      <c r="B1254" t="s">
        <v>10881</v>
      </c>
      <c r="C1254" t="s">
        <v>8897</v>
      </c>
      <c r="D1254" t="s">
        <v>13247</v>
      </c>
      <c r="E1254">
        <v>2903</v>
      </c>
      <c r="F1254" s="12" t="str">
        <f t="shared" si="76"/>
        <v>no</v>
      </c>
      <c r="G1254">
        <v>3295</v>
      </c>
      <c r="H1254" t="str">
        <f t="shared" si="77"/>
        <v>1001-5000</v>
      </c>
      <c r="I1254" t="str">
        <f t="shared" si="78"/>
        <v>0-0.30</v>
      </c>
      <c r="J1254">
        <v>0.12</v>
      </c>
      <c r="K1254">
        <v>4.3</v>
      </c>
      <c r="L1254">
        <f t="shared" si="79"/>
        <v>7575205</v>
      </c>
      <c r="M1254" s="15">
        <v>2299</v>
      </c>
      <c r="N1254" t="s">
        <v>10883</v>
      </c>
      <c r="O1254" t="s">
        <v>10885</v>
      </c>
      <c r="P1254" t="s">
        <v>10887</v>
      </c>
    </row>
    <row r="1255" spans="1:16">
      <c r="A1255" t="s">
        <v>10890</v>
      </c>
      <c r="B1255" t="s">
        <v>10891</v>
      </c>
      <c r="C1255" t="s">
        <v>9192</v>
      </c>
      <c r="D1255" t="s">
        <v>13252</v>
      </c>
      <c r="E1255">
        <v>1656</v>
      </c>
      <c r="F1255" s="12" t="str">
        <f t="shared" si="76"/>
        <v>no</v>
      </c>
      <c r="G1255">
        <v>2695</v>
      </c>
      <c r="H1255" t="str">
        <f t="shared" si="77"/>
        <v>1001-5000</v>
      </c>
      <c r="I1255" t="str">
        <f t="shared" si="78"/>
        <v>0.31-0.60</v>
      </c>
      <c r="J1255">
        <v>0.39</v>
      </c>
      <c r="K1255">
        <v>4.4000000000000004</v>
      </c>
      <c r="L1255">
        <f t="shared" si="79"/>
        <v>16242765</v>
      </c>
      <c r="M1255" s="15">
        <v>6027</v>
      </c>
      <c r="N1255" t="s">
        <v>10893</v>
      </c>
      <c r="O1255" t="s">
        <v>10895</v>
      </c>
      <c r="P1255" t="s">
        <v>10897</v>
      </c>
    </row>
    <row r="1256" spans="1:16">
      <c r="A1256" t="s">
        <v>10900</v>
      </c>
      <c r="B1256" t="s">
        <v>10901</v>
      </c>
      <c r="C1256" t="s">
        <v>9030</v>
      </c>
      <c r="D1256" t="s">
        <v>13250</v>
      </c>
      <c r="E1256">
        <v>1399</v>
      </c>
      <c r="F1256" s="12" t="str">
        <f t="shared" si="76"/>
        <v>no</v>
      </c>
      <c r="G1256">
        <v>2290</v>
      </c>
      <c r="H1256" t="str">
        <f t="shared" si="77"/>
        <v>1001-5000</v>
      </c>
      <c r="I1256" t="str">
        <f t="shared" si="78"/>
        <v>0.31-0.60</v>
      </c>
      <c r="J1256">
        <v>0.39</v>
      </c>
      <c r="K1256">
        <v>4.4000000000000004</v>
      </c>
      <c r="L1256">
        <f t="shared" si="79"/>
        <v>1055690</v>
      </c>
      <c r="M1256" s="15">
        <v>461</v>
      </c>
      <c r="N1256" t="s">
        <v>10903</v>
      </c>
      <c r="O1256" t="s">
        <v>10905</v>
      </c>
      <c r="P1256" t="s">
        <v>10907</v>
      </c>
    </row>
    <row r="1257" spans="1:16">
      <c r="A1257" t="s">
        <v>10910</v>
      </c>
      <c r="B1257" t="s">
        <v>10911</v>
      </c>
      <c r="C1257" t="s">
        <v>9061</v>
      </c>
      <c r="D1257" t="s">
        <v>13251</v>
      </c>
      <c r="E1257">
        <v>2079</v>
      </c>
      <c r="F1257" s="12" t="str">
        <f t="shared" si="76"/>
        <v>no</v>
      </c>
      <c r="G1257">
        <v>3099</v>
      </c>
      <c r="H1257" t="str">
        <f t="shared" si="77"/>
        <v>1001-5000</v>
      </c>
      <c r="I1257" t="str">
        <f t="shared" si="78"/>
        <v>0.31-0.60</v>
      </c>
      <c r="J1257">
        <v>0.33</v>
      </c>
      <c r="K1257">
        <v>4.0999999999999996</v>
      </c>
      <c r="L1257">
        <f t="shared" si="79"/>
        <v>873918</v>
      </c>
      <c r="M1257" s="15">
        <v>282</v>
      </c>
      <c r="N1257" t="s">
        <v>10913</v>
      </c>
      <c r="O1257" t="s">
        <v>10915</v>
      </c>
      <c r="P1257" t="s">
        <v>10917</v>
      </c>
    </row>
    <row r="1258" spans="1:16">
      <c r="A1258" t="s">
        <v>10920</v>
      </c>
      <c r="B1258" t="s">
        <v>10921</v>
      </c>
      <c r="C1258" t="s">
        <v>8844</v>
      </c>
      <c r="D1258" t="s">
        <v>13244</v>
      </c>
      <c r="E1258">
        <v>999</v>
      </c>
      <c r="F1258" s="12" t="str">
        <f t="shared" si="76"/>
        <v>no</v>
      </c>
      <c r="G1258">
        <v>1075</v>
      </c>
      <c r="H1258" t="str">
        <f t="shared" si="77"/>
        <v>1001-5000</v>
      </c>
      <c r="I1258" t="str">
        <f t="shared" si="78"/>
        <v>0-0.30</v>
      </c>
      <c r="J1258">
        <v>7.0000000000000007E-2</v>
      </c>
      <c r="K1258">
        <v>4.0999999999999996</v>
      </c>
      <c r="L1258">
        <f t="shared" si="79"/>
        <v>9970625</v>
      </c>
      <c r="M1258" s="15">
        <v>9275</v>
      </c>
      <c r="N1258" t="s">
        <v>10923</v>
      </c>
      <c r="O1258" t="s">
        <v>10925</v>
      </c>
      <c r="P1258" t="s">
        <v>10927</v>
      </c>
    </row>
    <row r="1259" spans="1:16">
      <c r="A1259" t="s">
        <v>10930</v>
      </c>
      <c r="B1259" t="s">
        <v>10931</v>
      </c>
      <c r="C1259" t="s">
        <v>8969</v>
      </c>
      <c r="D1259" t="s">
        <v>13249</v>
      </c>
      <c r="E1259">
        <v>3179</v>
      </c>
      <c r="F1259" s="12" t="str">
        <f t="shared" si="76"/>
        <v>yes</v>
      </c>
      <c r="G1259">
        <v>6999</v>
      </c>
      <c r="H1259" t="str">
        <f t="shared" si="77"/>
        <v>5001-10001</v>
      </c>
      <c r="I1259" t="str">
        <f t="shared" si="78"/>
        <v>0.31-0.60</v>
      </c>
      <c r="J1259">
        <v>0.55000000000000004</v>
      </c>
      <c r="K1259">
        <v>4</v>
      </c>
      <c r="L1259">
        <f t="shared" si="79"/>
        <v>5200257</v>
      </c>
      <c r="M1259" s="15">
        <v>743</v>
      </c>
      <c r="N1259" t="s">
        <v>10933</v>
      </c>
      <c r="O1259" t="s">
        <v>10935</v>
      </c>
      <c r="P1259" t="s">
        <v>10937</v>
      </c>
    </row>
    <row r="1260" spans="1:16">
      <c r="A1260" t="s">
        <v>10940</v>
      </c>
      <c r="B1260" t="s">
        <v>10941</v>
      </c>
      <c r="C1260" t="s">
        <v>8721</v>
      </c>
      <c r="D1260" t="s">
        <v>13240</v>
      </c>
      <c r="E1260">
        <v>1049</v>
      </c>
      <c r="F1260" s="12" t="str">
        <f t="shared" si="76"/>
        <v>yes</v>
      </c>
      <c r="G1260">
        <v>2499</v>
      </c>
      <c r="H1260" t="str">
        <f t="shared" si="77"/>
        <v>1001-5000</v>
      </c>
      <c r="I1260" t="str">
        <f t="shared" si="78"/>
        <v>0.31-0.60</v>
      </c>
      <c r="J1260">
        <v>0.57999999999999996</v>
      </c>
      <c r="K1260">
        <v>3.6</v>
      </c>
      <c r="L1260">
        <f t="shared" si="79"/>
        <v>819672</v>
      </c>
      <c r="M1260" s="15">
        <v>328</v>
      </c>
      <c r="N1260" t="s">
        <v>10943</v>
      </c>
      <c r="O1260" t="s">
        <v>10945</v>
      </c>
      <c r="P1260" t="s">
        <v>10947</v>
      </c>
    </row>
    <row r="1261" spans="1:16">
      <c r="A1261" t="s">
        <v>10950</v>
      </c>
      <c r="B1261" t="s">
        <v>10951</v>
      </c>
      <c r="C1261" t="s">
        <v>8721</v>
      </c>
      <c r="D1261" t="s">
        <v>13240</v>
      </c>
      <c r="E1261">
        <v>3599</v>
      </c>
      <c r="F1261" s="12" t="str">
        <f t="shared" si="76"/>
        <v>yes</v>
      </c>
      <c r="G1261">
        <v>7290</v>
      </c>
      <c r="H1261" t="str">
        <f t="shared" si="77"/>
        <v>5001-10001</v>
      </c>
      <c r="I1261" t="str">
        <f t="shared" si="78"/>
        <v>0.31-0.60</v>
      </c>
      <c r="J1261">
        <v>0.51</v>
      </c>
      <c r="K1261">
        <v>3.9</v>
      </c>
      <c r="L1261">
        <f t="shared" si="79"/>
        <v>6867180</v>
      </c>
      <c r="M1261" s="15">
        <v>942</v>
      </c>
      <c r="N1261" t="s">
        <v>10953</v>
      </c>
      <c r="O1261" t="s">
        <v>10955</v>
      </c>
      <c r="P1261" t="s">
        <v>10957</v>
      </c>
    </row>
    <row r="1262" spans="1:16">
      <c r="A1262" t="s">
        <v>10960</v>
      </c>
      <c r="B1262" t="s">
        <v>10961</v>
      </c>
      <c r="C1262" t="s">
        <v>10962</v>
      </c>
      <c r="D1262" t="s">
        <v>13280</v>
      </c>
      <c r="E1262">
        <v>4799</v>
      </c>
      <c r="F1262" s="12" t="str">
        <f t="shared" si="76"/>
        <v>no</v>
      </c>
      <c r="G1262">
        <v>5795</v>
      </c>
      <c r="H1262" t="str">
        <f t="shared" si="77"/>
        <v>5001-10001</v>
      </c>
      <c r="I1262" t="str">
        <f t="shared" si="78"/>
        <v>0-0.30</v>
      </c>
      <c r="J1262">
        <v>0.17</v>
      </c>
      <c r="K1262">
        <v>3.9</v>
      </c>
      <c r="L1262">
        <f t="shared" si="79"/>
        <v>22107925</v>
      </c>
      <c r="M1262" s="15">
        <v>3815</v>
      </c>
      <c r="N1262" t="s">
        <v>10964</v>
      </c>
      <c r="O1262" t="s">
        <v>10966</v>
      </c>
      <c r="P1262" t="s">
        <v>10968</v>
      </c>
    </row>
    <row r="1263" spans="1:16">
      <c r="A1263" t="s">
        <v>10971</v>
      </c>
      <c r="B1263" t="s">
        <v>10972</v>
      </c>
      <c r="C1263" t="s">
        <v>8710</v>
      </c>
      <c r="D1263" t="s">
        <v>13239</v>
      </c>
      <c r="E1263">
        <v>1699</v>
      </c>
      <c r="F1263" s="12" t="str">
        <f t="shared" si="76"/>
        <v>no</v>
      </c>
      <c r="G1263">
        <v>3398</v>
      </c>
      <c r="H1263" t="str">
        <f t="shared" si="77"/>
        <v>1001-5000</v>
      </c>
      <c r="I1263" t="str">
        <f t="shared" si="78"/>
        <v>0.31-0.60</v>
      </c>
      <c r="J1263">
        <v>0.5</v>
      </c>
      <c r="K1263">
        <v>3.8</v>
      </c>
      <c r="L1263">
        <f t="shared" si="79"/>
        <v>27143224</v>
      </c>
      <c r="M1263" s="15">
        <v>7988</v>
      </c>
      <c r="N1263" t="s">
        <v>10974</v>
      </c>
      <c r="O1263" t="s">
        <v>10976</v>
      </c>
      <c r="P1263" t="s">
        <v>10978</v>
      </c>
    </row>
    <row r="1264" spans="1:16">
      <c r="A1264" t="s">
        <v>10981</v>
      </c>
      <c r="B1264" t="s">
        <v>10982</v>
      </c>
      <c r="C1264" t="s">
        <v>8762</v>
      </c>
      <c r="D1264" t="s">
        <v>13242</v>
      </c>
      <c r="E1264">
        <v>664</v>
      </c>
      <c r="F1264" s="12" t="str">
        <f t="shared" si="76"/>
        <v>yes</v>
      </c>
      <c r="G1264">
        <v>1490</v>
      </c>
      <c r="H1264" t="str">
        <f t="shared" si="77"/>
        <v>1001-5000</v>
      </c>
      <c r="I1264" t="str">
        <f t="shared" si="78"/>
        <v>0.31-0.60</v>
      </c>
      <c r="J1264">
        <v>0.55000000000000004</v>
      </c>
      <c r="K1264">
        <v>4.0999999999999996</v>
      </c>
      <c r="L1264">
        <f t="shared" si="79"/>
        <v>1378250</v>
      </c>
      <c r="M1264" s="15">
        <v>925</v>
      </c>
      <c r="N1264" t="s">
        <v>10984</v>
      </c>
      <c r="O1264" t="s">
        <v>10986</v>
      </c>
      <c r="P1264" t="s">
        <v>10988</v>
      </c>
    </row>
    <row r="1265" spans="1:16">
      <c r="A1265" t="s">
        <v>10991</v>
      </c>
      <c r="B1265" t="s">
        <v>10992</v>
      </c>
      <c r="C1265" t="s">
        <v>10993</v>
      </c>
      <c r="D1265" t="s">
        <v>13281</v>
      </c>
      <c r="E1265">
        <v>948</v>
      </c>
      <c r="F1265" s="12" t="str">
        <f t="shared" si="76"/>
        <v>no</v>
      </c>
      <c r="G1265">
        <v>1620</v>
      </c>
      <c r="H1265" t="str">
        <f t="shared" si="77"/>
        <v>1001-5000</v>
      </c>
      <c r="I1265" t="str">
        <f t="shared" si="78"/>
        <v>0.31-0.60</v>
      </c>
      <c r="J1265">
        <v>0.41</v>
      </c>
      <c r="K1265">
        <v>4.0999999999999996</v>
      </c>
      <c r="L1265">
        <f t="shared" si="79"/>
        <v>7079400</v>
      </c>
      <c r="M1265" s="15">
        <v>4370</v>
      </c>
      <c r="N1265" t="s">
        <v>10995</v>
      </c>
      <c r="O1265" t="s">
        <v>10997</v>
      </c>
      <c r="P1265" t="s">
        <v>10999</v>
      </c>
    </row>
    <row r="1266" spans="1:16">
      <c r="A1266" t="s">
        <v>11002</v>
      </c>
      <c r="B1266" t="s">
        <v>11003</v>
      </c>
      <c r="C1266" t="s">
        <v>8699</v>
      </c>
      <c r="D1266" t="s">
        <v>13238</v>
      </c>
      <c r="E1266">
        <v>850</v>
      </c>
      <c r="F1266" s="12" t="str">
        <f t="shared" si="76"/>
        <v>no</v>
      </c>
      <c r="G1266">
        <v>1000</v>
      </c>
      <c r="H1266" t="str">
        <f t="shared" si="77"/>
        <v>501-1000</v>
      </c>
      <c r="I1266" t="str">
        <f t="shared" si="78"/>
        <v>0-0.30</v>
      </c>
      <c r="J1266">
        <v>0.15</v>
      </c>
      <c r="K1266">
        <v>4.0999999999999996</v>
      </c>
      <c r="L1266">
        <f t="shared" si="79"/>
        <v>7619000</v>
      </c>
      <c r="M1266" s="15">
        <v>7619</v>
      </c>
      <c r="N1266" t="s">
        <v>11005</v>
      </c>
      <c r="O1266" t="s">
        <v>11007</v>
      </c>
      <c r="P1266" t="s">
        <v>11009</v>
      </c>
    </row>
    <row r="1267" spans="1:16">
      <c r="A1267" t="s">
        <v>11012</v>
      </c>
      <c r="B1267" t="s">
        <v>11013</v>
      </c>
      <c r="C1267" t="s">
        <v>9644</v>
      </c>
      <c r="D1267" t="s">
        <v>13265</v>
      </c>
      <c r="E1267">
        <v>600</v>
      </c>
      <c r="F1267" s="12" t="str">
        <f t="shared" si="76"/>
        <v>no</v>
      </c>
      <c r="G1267">
        <v>640</v>
      </c>
      <c r="H1267" t="str">
        <f t="shared" si="77"/>
        <v>501-1000</v>
      </c>
      <c r="I1267" t="str">
        <f t="shared" si="78"/>
        <v>0-0.30</v>
      </c>
      <c r="J1267">
        <v>0.06</v>
      </c>
      <c r="K1267">
        <v>3.8</v>
      </c>
      <c r="L1267">
        <f t="shared" si="79"/>
        <v>1659520</v>
      </c>
      <c r="M1267" s="15">
        <v>2593</v>
      </c>
      <c r="N1267" t="s">
        <v>11015</v>
      </c>
      <c r="O1267" t="s">
        <v>11017</v>
      </c>
      <c r="P1267" t="s">
        <v>11019</v>
      </c>
    </row>
    <row r="1268" spans="1:16">
      <c r="A1268" t="s">
        <v>11022</v>
      </c>
      <c r="B1268" t="s">
        <v>11023</v>
      </c>
      <c r="C1268" t="s">
        <v>8552</v>
      </c>
      <c r="D1268" t="s">
        <v>13231</v>
      </c>
      <c r="E1268">
        <v>3711</v>
      </c>
      <c r="F1268" s="12" t="str">
        <f t="shared" si="76"/>
        <v>no</v>
      </c>
      <c r="G1268">
        <v>4495</v>
      </c>
      <c r="H1268" t="str">
        <f t="shared" si="77"/>
        <v>1001-5000</v>
      </c>
      <c r="I1268" t="str">
        <f t="shared" si="78"/>
        <v>0-0.30</v>
      </c>
      <c r="J1268">
        <v>0.17</v>
      </c>
      <c r="K1268">
        <v>4.3</v>
      </c>
      <c r="L1268">
        <f t="shared" si="79"/>
        <v>1600220</v>
      </c>
      <c r="M1268" s="15">
        <v>356</v>
      </c>
      <c r="N1268" t="s">
        <v>11025</v>
      </c>
      <c r="O1268" t="s">
        <v>11027</v>
      </c>
      <c r="P1268" t="s">
        <v>11029</v>
      </c>
    </row>
    <row r="1269" spans="1:16">
      <c r="A1269" t="s">
        <v>11032</v>
      </c>
      <c r="B1269" t="s">
        <v>11033</v>
      </c>
      <c r="C1269" t="s">
        <v>8585</v>
      </c>
      <c r="D1269" t="s">
        <v>13234</v>
      </c>
      <c r="E1269">
        <v>799</v>
      </c>
      <c r="F1269" s="12" t="str">
        <f t="shared" si="76"/>
        <v>yes</v>
      </c>
      <c r="G1269">
        <v>2999</v>
      </c>
      <c r="H1269" t="str">
        <f t="shared" si="77"/>
        <v>1001-5000</v>
      </c>
      <c r="I1269" t="str">
        <f t="shared" si="78"/>
        <v>0.90+</v>
      </c>
      <c r="J1269">
        <v>0.73</v>
      </c>
      <c r="K1269">
        <v>4.5</v>
      </c>
      <c r="L1269">
        <f t="shared" si="79"/>
        <v>188937</v>
      </c>
      <c r="M1269" s="15">
        <v>63</v>
      </c>
      <c r="N1269" t="s">
        <v>11035</v>
      </c>
      <c r="O1269" t="s">
        <v>11037</v>
      </c>
      <c r="P1269" t="s">
        <v>11039</v>
      </c>
    </row>
    <row r="1270" spans="1:16">
      <c r="A1270" t="s">
        <v>11042</v>
      </c>
      <c r="B1270" t="s">
        <v>11043</v>
      </c>
      <c r="C1270" t="s">
        <v>9633</v>
      </c>
      <c r="D1270" t="s">
        <v>13264</v>
      </c>
      <c r="E1270">
        <v>980</v>
      </c>
      <c r="F1270" s="12" t="str">
        <f t="shared" si="76"/>
        <v>no</v>
      </c>
      <c r="G1270">
        <v>980</v>
      </c>
      <c r="H1270" t="str">
        <f t="shared" si="77"/>
        <v>501-1000</v>
      </c>
      <c r="I1270" t="str">
        <f t="shared" si="78"/>
        <v>0-0.30</v>
      </c>
      <c r="J1270">
        <v>0</v>
      </c>
      <c r="K1270">
        <v>4.2</v>
      </c>
      <c r="L1270">
        <f t="shared" si="79"/>
        <v>4645200</v>
      </c>
      <c r="M1270" s="15">
        <v>4740</v>
      </c>
      <c r="N1270" t="s">
        <v>11045</v>
      </c>
      <c r="O1270" t="s">
        <v>11047</v>
      </c>
      <c r="P1270" t="s">
        <v>11049</v>
      </c>
    </row>
    <row r="1271" spans="1:16">
      <c r="A1271" t="s">
        <v>11052</v>
      </c>
      <c r="B1271" t="s">
        <v>11053</v>
      </c>
      <c r="C1271" t="s">
        <v>8886</v>
      </c>
      <c r="D1271" t="s">
        <v>13246</v>
      </c>
      <c r="E1271">
        <v>351</v>
      </c>
      <c r="F1271" s="12" t="str">
        <f t="shared" si="76"/>
        <v>yes</v>
      </c>
      <c r="G1271">
        <v>899</v>
      </c>
      <c r="H1271" t="str">
        <f t="shared" si="77"/>
        <v>501-1000</v>
      </c>
      <c r="I1271" t="str">
        <f t="shared" si="78"/>
        <v>0.90+</v>
      </c>
      <c r="J1271">
        <v>0.61</v>
      </c>
      <c r="K1271">
        <v>3.9</v>
      </c>
      <c r="L1271">
        <f t="shared" si="79"/>
        <v>266104</v>
      </c>
      <c r="M1271" s="15">
        <v>296</v>
      </c>
      <c r="N1271" t="s">
        <v>11055</v>
      </c>
      <c r="O1271" t="s">
        <v>11057</v>
      </c>
      <c r="P1271" t="s">
        <v>11059</v>
      </c>
    </row>
    <row r="1272" spans="1:16">
      <c r="A1272" t="s">
        <v>11062</v>
      </c>
      <c r="B1272" t="s">
        <v>11063</v>
      </c>
      <c r="C1272" t="s">
        <v>11064</v>
      </c>
      <c r="D1272" t="s">
        <v>13282</v>
      </c>
      <c r="E1272">
        <v>229</v>
      </c>
      <c r="F1272" s="12" t="str">
        <f t="shared" si="76"/>
        <v>yes</v>
      </c>
      <c r="G1272">
        <v>499</v>
      </c>
      <c r="H1272" t="str">
        <f t="shared" si="77"/>
        <v>0-500</v>
      </c>
      <c r="I1272" t="str">
        <f t="shared" si="78"/>
        <v>0.31-0.60</v>
      </c>
      <c r="J1272">
        <v>0.54</v>
      </c>
      <c r="K1272">
        <v>3.5</v>
      </c>
      <c r="L1272">
        <f t="shared" si="79"/>
        <v>92315</v>
      </c>
      <c r="M1272" s="15">
        <v>185</v>
      </c>
      <c r="N1272" t="s">
        <v>11066</v>
      </c>
      <c r="O1272" t="s">
        <v>11068</v>
      </c>
      <c r="P1272" t="s">
        <v>11070</v>
      </c>
    </row>
    <row r="1273" spans="1:16">
      <c r="A1273" t="s">
        <v>11073</v>
      </c>
      <c r="B1273" t="s">
        <v>11074</v>
      </c>
      <c r="C1273" t="s">
        <v>8897</v>
      </c>
      <c r="D1273" t="s">
        <v>13247</v>
      </c>
      <c r="E1273">
        <v>3349</v>
      </c>
      <c r="F1273" s="12" t="str">
        <f t="shared" si="76"/>
        <v>no</v>
      </c>
      <c r="G1273">
        <v>3995</v>
      </c>
      <c r="H1273" t="str">
        <f t="shared" si="77"/>
        <v>1001-5000</v>
      </c>
      <c r="I1273" t="str">
        <f t="shared" si="78"/>
        <v>0-0.30</v>
      </c>
      <c r="J1273">
        <v>0.16</v>
      </c>
      <c r="K1273">
        <v>4.3</v>
      </c>
      <c r="L1273">
        <f t="shared" si="79"/>
        <v>7806230</v>
      </c>
      <c r="M1273" s="15">
        <v>1954</v>
      </c>
      <c r="N1273" t="s">
        <v>11076</v>
      </c>
      <c r="O1273" t="s">
        <v>11078</v>
      </c>
      <c r="P1273" t="s">
        <v>11080</v>
      </c>
    </row>
    <row r="1274" spans="1:16">
      <c r="A1274" t="s">
        <v>11083</v>
      </c>
      <c r="B1274" t="s">
        <v>11084</v>
      </c>
      <c r="C1274" t="s">
        <v>8773</v>
      </c>
      <c r="D1274" t="s">
        <v>13243</v>
      </c>
      <c r="E1274">
        <v>5499</v>
      </c>
      <c r="F1274" s="12" t="str">
        <f t="shared" si="76"/>
        <v>yes</v>
      </c>
      <c r="G1274">
        <v>11500</v>
      </c>
      <c r="H1274" t="str">
        <f t="shared" si="77"/>
        <v>10000+</v>
      </c>
      <c r="I1274" t="str">
        <f t="shared" si="78"/>
        <v>0.31-0.60</v>
      </c>
      <c r="J1274">
        <v>0.52</v>
      </c>
      <c r="K1274">
        <v>3.9</v>
      </c>
      <c r="L1274">
        <f t="shared" si="79"/>
        <v>11028500</v>
      </c>
      <c r="M1274" s="15">
        <v>959</v>
      </c>
      <c r="N1274" t="s">
        <v>11086</v>
      </c>
      <c r="O1274" t="s">
        <v>11088</v>
      </c>
      <c r="P1274" t="s">
        <v>11090</v>
      </c>
    </row>
    <row r="1275" spans="1:16">
      <c r="A1275" t="s">
        <v>11093</v>
      </c>
      <c r="B1275" t="s">
        <v>11094</v>
      </c>
      <c r="C1275" t="s">
        <v>8574</v>
      </c>
      <c r="D1275" t="s">
        <v>13233</v>
      </c>
      <c r="E1275">
        <v>299</v>
      </c>
      <c r="F1275" s="12" t="str">
        <f t="shared" si="76"/>
        <v>no</v>
      </c>
      <c r="G1275">
        <v>499</v>
      </c>
      <c r="H1275" t="str">
        <f t="shared" si="77"/>
        <v>0-500</v>
      </c>
      <c r="I1275" t="str">
        <f t="shared" si="78"/>
        <v>0.31-0.60</v>
      </c>
      <c r="J1275">
        <v>0.4</v>
      </c>
      <c r="K1275">
        <v>3.9</v>
      </c>
      <c r="L1275">
        <f t="shared" si="79"/>
        <v>506485</v>
      </c>
      <c r="M1275" s="15">
        <v>1015</v>
      </c>
      <c r="N1275" t="s">
        <v>11096</v>
      </c>
      <c r="O1275" t="s">
        <v>11098</v>
      </c>
      <c r="P1275" t="s">
        <v>11100</v>
      </c>
    </row>
    <row r="1276" spans="1:16">
      <c r="A1276" t="s">
        <v>11103</v>
      </c>
      <c r="B1276" t="s">
        <v>11104</v>
      </c>
      <c r="C1276" t="s">
        <v>11105</v>
      </c>
      <c r="D1276" t="s">
        <v>13283</v>
      </c>
      <c r="E1276">
        <v>2249</v>
      </c>
      <c r="F1276" s="12" t="str">
        <f t="shared" si="76"/>
        <v>no</v>
      </c>
      <c r="G1276">
        <v>3550</v>
      </c>
      <c r="H1276" t="str">
        <f t="shared" si="77"/>
        <v>1001-5000</v>
      </c>
      <c r="I1276" t="str">
        <f t="shared" si="78"/>
        <v>0.31-0.60</v>
      </c>
      <c r="J1276">
        <v>0.37</v>
      </c>
      <c r="K1276">
        <v>4</v>
      </c>
      <c r="L1276">
        <f t="shared" si="79"/>
        <v>14104150</v>
      </c>
      <c r="M1276" s="15">
        <v>3973</v>
      </c>
      <c r="N1276" t="s">
        <v>11107</v>
      </c>
      <c r="O1276" t="s">
        <v>11109</v>
      </c>
      <c r="P1276" t="s">
        <v>11111</v>
      </c>
    </row>
    <row r="1277" spans="1:16">
      <c r="A1277" t="s">
        <v>11114</v>
      </c>
      <c r="B1277" t="s">
        <v>11115</v>
      </c>
      <c r="C1277" t="s">
        <v>9030</v>
      </c>
      <c r="D1277" t="s">
        <v>13250</v>
      </c>
      <c r="E1277">
        <v>699</v>
      </c>
      <c r="F1277" s="12" t="str">
        <f t="shared" si="76"/>
        <v>yes</v>
      </c>
      <c r="G1277">
        <v>1599</v>
      </c>
      <c r="H1277" t="str">
        <f t="shared" si="77"/>
        <v>1001-5000</v>
      </c>
      <c r="I1277" t="str">
        <f t="shared" si="78"/>
        <v>0.31-0.60</v>
      </c>
      <c r="J1277">
        <v>0.56000000000000005</v>
      </c>
      <c r="K1277">
        <v>4.7</v>
      </c>
      <c r="L1277">
        <f t="shared" si="79"/>
        <v>3677700</v>
      </c>
      <c r="M1277" s="15">
        <v>2300</v>
      </c>
      <c r="N1277" t="s">
        <v>11117</v>
      </c>
      <c r="O1277" t="s">
        <v>11119</v>
      </c>
      <c r="P1277" t="s">
        <v>11121</v>
      </c>
    </row>
    <row r="1278" spans="1:16">
      <c r="A1278" t="s">
        <v>11124</v>
      </c>
      <c r="B1278" t="s">
        <v>11125</v>
      </c>
      <c r="C1278" t="s">
        <v>8552</v>
      </c>
      <c r="D1278" t="s">
        <v>13231</v>
      </c>
      <c r="E1278">
        <v>1235</v>
      </c>
      <c r="F1278" s="12" t="str">
        <f t="shared" si="76"/>
        <v>no</v>
      </c>
      <c r="G1278">
        <v>1499</v>
      </c>
      <c r="H1278" t="str">
        <f t="shared" si="77"/>
        <v>1001-5000</v>
      </c>
      <c r="I1278" t="str">
        <f t="shared" si="78"/>
        <v>0-0.30</v>
      </c>
      <c r="J1278">
        <v>0.18</v>
      </c>
      <c r="K1278">
        <v>4.0999999999999996</v>
      </c>
      <c r="L1278">
        <f t="shared" si="79"/>
        <v>304297</v>
      </c>
      <c r="M1278" s="15">
        <v>203</v>
      </c>
      <c r="N1278" t="s">
        <v>11127</v>
      </c>
      <c r="O1278" t="s">
        <v>11129</v>
      </c>
      <c r="P1278" t="s">
        <v>11131</v>
      </c>
    </row>
    <row r="1279" spans="1:16">
      <c r="A1279" t="s">
        <v>11134</v>
      </c>
      <c r="B1279" t="s">
        <v>11135</v>
      </c>
      <c r="C1279" t="s">
        <v>9192</v>
      </c>
      <c r="D1279" t="s">
        <v>13252</v>
      </c>
      <c r="E1279">
        <v>1349</v>
      </c>
      <c r="F1279" s="12" t="str">
        <f t="shared" si="76"/>
        <v>yes</v>
      </c>
      <c r="G1279">
        <v>2999</v>
      </c>
      <c r="H1279" t="str">
        <f t="shared" si="77"/>
        <v>1001-5000</v>
      </c>
      <c r="I1279" t="str">
        <f t="shared" si="78"/>
        <v>0.31-0.60</v>
      </c>
      <c r="J1279">
        <v>0.55000000000000004</v>
      </c>
      <c r="K1279">
        <v>3.8</v>
      </c>
      <c r="L1279">
        <f t="shared" si="79"/>
        <v>1322559</v>
      </c>
      <c r="M1279" s="15">
        <v>441</v>
      </c>
      <c r="N1279" t="s">
        <v>11137</v>
      </c>
      <c r="O1279" t="s">
        <v>11139</v>
      </c>
      <c r="P1279" t="s">
        <v>11141</v>
      </c>
    </row>
    <row r="1280" spans="1:16">
      <c r="A1280" t="s">
        <v>11144</v>
      </c>
      <c r="B1280" t="s">
        <v>11145</v>
      </c>
      <c r="C1280" t="s">
        <v>8773</v>
      </c>
      <c r="D1280" t="s">
        <v>13243</v>
      </c>
      <c r="E1280">
        <v>6800</v>
      </c>
      <c r="F1280" s="12" t="str">
        <f t="shared" si="76"/>
        <v>no</v>
      </c>
      <c r="G1280">
        <v>11500</v>
      </c>
      <c r="H1280" t="str">
        <f t="shared" si="77"/>
        <v>10000+</v>
      </c>
      <c r="I1280" t="str">
        <f t="shared" si="78"/>
        <v>0.31-0.60</v>
      </c>
      <c r="J1280">
        <v>0.41</v>
      </c>
      <c r="K1280">
        <v>4.0999999999999996</v>
      </c>
      <c r="L1280">
        <f t="shared" si="79"/>
        <v>118542000</v>
      </c>
      <c r="M1280" s="15">
        <v>10308</v>
      </c>
      <c r="N1280" t="s">
        <v>11147</v>
      </c>
      <c r="O1280" t="s">
        <v>11149</v>
      </c>
      <c r="P1280" t="s">
        <v>11151</v>
      </c>
    </row>
    <row r="1281" spans="1:16">
      <c r="A1281" t="s">
        <v>11154</v>
      </c>
      <c r="B1281" t="s">
        <v>11155</v>
      </c>
      <c r="C1281" t="s">
        <v>8969</v>
      </c>
      <c r="D1281" t="s">
        <v>13249</v>
      </c>
      <c r="E1281">
        <v>2099</v>
      </c>
      <c r="F1281" s="12" t="str">
        <f t="shared" si="76"/>
        <v>no</v>
      </c>
      <c r="G1281">
        <v>2499</v>
      </c>
      <c r="H1281" t="str">
        <f t="shared" si="77"/>
        <v>1001-5000</v>
      </c>
      <c r="I1281" t="str">
        <f t="shared" si="78"/>
        <v>0-0.30</v>
      </c>
      <c r="J1281">
        <v>0.16</v>
      </c>
      <c r="L1281">
        <f t="shared" si="79"/>
        <v>2479008</v>
      </c>
      <c r="M1281" s="15">
        <v>992</v>
      </c>
      <c r="N1281" t="s">
        <v>11158</v>
      </c>
      <c r="O1281" t="s">
        <v>11160</v>
      </c>
      <c r="P1281" t="s">
        <v>11162</v>
      </c>
    </row>
    <row r="1282" spans="1:16">
      <c r="A1282" t="s">
        <v>11165</v>
      </c>
      <c r="B1282" t="s">
        <v>11166</v>
      </c>
      <c r="C1282" t="s">
        <v>9061</v>
      </c>
      <c r="D1282" t="s">
        <v>13251</v>
      </c>
      <c r="E1282">
        <v>1699</v>
      </c>
      <c r="F1282" s="12" t="str">
        <f t="shared" ref="F1282:F1345" si="80">IF(J1282 &gt; 0.5, "yes","no")</f>
        <v>no</v>
      </c>
      <c r="G1282">
        <v>1975</v>
      </c>
      <c r="H1282" t="str">
        <f t="shared" ref="H1282:H1345" si="81">IF(G1282&lt;=500,"0-500",IF(G1282&lt;=1000,"501-1000",IF(G1282&lt;=5000,"1001-5000",IF(G1282&lt;=10000,"5001-10001","10000+"))))</f>
        <v>1001-5000</v>
      </c>
      <c r="I1282" t="str">
        <f t="shared" ref="I1282:I1345" si="82">IF(J1282&lt;=0.3,"0-0.30",IF(J1282&lt;=0.6,"0.31-0.60",IF(J1282&lt;=0.09,"0.61-0.90","0.90+")))</f>
        <v>0-0.30</v>
      </c>
      <c r="J1282">
        <v>0.14000000000000001</v>
      </c>
      <c r="K1282">
        <v>4.0999999999999996</v>
      </c>
      <c r="L1282">
        <f t="shared" ref="L1282:L1345" si="83">G1282*M1282</f>
        <v>9314100</v>
      </c>
      <c r="M1282" s="15">
        <v>4716</v>
      </c>
      <c r="N1282" t="s">
        <v>11168</v>
      </c>
      <c r="O1282" t="s">
        <v>11170</v>
      </c>
      <c r="P1282" t="s">
        <v>11172</v>
      </c>
    </row>
    <row r="1283" spans="1:16">
      <c r="A1283" t="s">
        <v>11175</v>
      </c>
      <c r="B1283" t="s">
        <v>11176</v>
      </c>
      <c r="C1283" t="s">
        <v>8563</v>
      </c>
      <c r="D1283" t="s">
        <v>13232</v>
      </c>
      <c r="E1283">
        <v>1069</v>
      </c>
      <c r="F1283" s="12" t="str">
        <f t="shared" si="80"/>
        <v>no</v>
      </c>
      <c r="G1283">
        <v>1699</v>
      </c>
      <c r="H1283" t="str">
        <f t="shared" si="81"/>
        <v>1001-5000</v>
      </c>
      <c r="I1283" t="str">
        <f t="shared" si="82"/>
        <v>0.31-0.60</v>
      </c>
      <c r="J1283">
        <v>0.37</v>
      </c>
      <c r="K1283">
        <v>3.9</v>
      </c>
      <c r="L1283">
        <f t="shared" si="83"/>
        <v>531787</v>
      </c>
      <c r="M1283" s="15">
        <v>313</v>
      </c>
      <c r="N1283" t="s">
        <v>11178</v>
      </c>
      <c r="O1283" t="s">
        <v>11180</v>
      </c>
      <c r="P1283" t="s">
        <v>11182</v>
      </c>
    </row>
    <row r="1284" spans="1:16">
      <c r="A1284" t="s">
        <v>11185</v>
      </c>
      <c r="B1284" t="s">
        <v>11186</v>
      </c>
      <c r="C1284" t="s">
        <v>8563</v>
      </c>
      <c r="D1284" t="s">
        <v>13232</v>
      </c>
      <c r="E1284">
        <v>1349</v>
      </c>
      <c r="F1284" s="12" t="str">
        <f t="shared" si="80"/>
        <v>no</v>
      </c>
      <c r="G1284">
        <v>2495</v>
      </c>
      <c r="H1284" t="str">
        <f t="shared" si="81"/>
        <v>1001-5000</v>
      </c>
      <c r="I1284" t="str">
        <f t="shared" si="82"/>
        <v>0.31-0.60</v>
      </c>
      <c r="J1284">
        <v>0.46</v>
      </c>
      <c r="K1284">
        <v>3.8</v>
      </c>
      <c r="L1284">
        <f t="shared" si="83"/>
        <v>414170</v>
      </c>
      <c r="M1284" s="15">
        <v>166</v>
      </c>
      <c r="N1284" t="s">
        <v>11188</v>
      </c>
      <c r="O1284" t="s">
        <v>11190</v>
      </c>
      <c r="P1284" t="s">
        <v>11192</v>
      </c>
    </row>
    <row r="1285" spans="1:16">
      <c r="A1285" t="s">
        <v>11195</v>
      </c>
      <c r="B1285" t="s">
        <v>11196</v>
      </c>
      <c r="C1285" t="s">
        <v>8844</v>
      </c>
      <c r="D1285" t="s">
        <v>13244</v>
      </c>
      <c r="E1285">
        <v>1499</v>
      </c>
      <c r="F1285" s="12" t="str">
        <f t="shared" si="80"/>
        <v>yes</v>
      </c>
      <c r="G1285">
        <v>3500</v>
      </c>
      <c r="H1285" t="str">
        <f t="shared" si="81"/>
        <v>1001-5000</v>
      </c>
      <c r="I1285" t="str">
        <f t="shared" si="82"/>
        <v>0.31-0.60</v>
      </c>
      <c r="J1285">
        <v>0.56999999999999995</v>
      </c>
      <c r="K1285">
        <v>4.0999999999999996</v>
      </c>
      <c r="L1285">
        <f t="shared" si="83"/>
        <v>1060500</v>
      </c>
      <c r="M1285" s="15">
        <v>303</v>
      </c>
      <c r="N1285" t="s">
        <v>11198</v>
      </c>
      <c r="O1285" t="s">
        <v>11200</v>
      </c>
      <c r="P1285" t="s">
        <v>11202</v>
      </c>
    </row>
    <row r="1286" spans="1:16">
      <c r="A1286" t="s">
        <v>11205</v>
      </c>
      <c r="B1286" t="s">
        <v>11206</v>
      </c>
      <c r="C1286" t="s">
        <v>9061</v>
      </c>
      <c r="D1286" t="s">
        <v>13251</v>
      </c>
      <c r="E1286">
        <v>2092</v>
      </c>
      <c r="F1286" s="12" t="str">
        <f t="shared" si="80"/>
        <v>yes</v>
      </c>
      <c r="G1286">
        <v>4600</v>
      </c>
      <c r="H1286" t="str">
        <f t="shared" si="81"/>
        <v>1001-5000</v>
      </c>
      <c r="I1286" t="str">
        <f t="shared" si="82"/>
        <v>0.31-0.60</v>
      </c>
      <c r="J1286">
        <v>0.55000000000000004</v>
      </c>
      <c r="K1286">
        <v>4.3</v>
      </c>
      <c r="L1286">
        <f t="shared" si="83"/>
        <v>2585200</v>
      </c>
      <c r="M1286" s="15">
        <v>562</v>
      </c>
      <c r="N1286" t="s">
        <v>11208</v>
      </c>
      <c r="O1286" t="s">
        <v>11210</v>
      </c>
      <c r="P1286" t="s">
        <v>11212</v>
      </c>
    </row>
    <row r="1287" spans="1:16">
      <c r="A1287" t="s">
        <v>11215</v>
      </c>
      <c r="B1287" t="s">
        <v>11216</v>
      </c>
      <c r="C1287" t="s">
        <v>9944</v>
      </c>
      <c r="D1287" t="s">
        <v>13268</v>
      </c>
      <c r="E1287">
        <v>3859</v>
      </c>
      <c r="F1287" s="12" t="str">
        <f t="shared" si="80"/>
        <v>yes</v>
      </c>
      <c r="G1287">
        <v>10295</v>
      </c>
      <c r="H1287" t="str">
        <f t="shared" si="81"/>
        <v>10000+</v>
      </c>
      <c r="I1287" t="str">
        <f t="shared" si="82"/>
        <v>0.90+</v>
      </c>
      <c r="J1287">
        <v>0.63</v>
      </c>
      <c r="K1287">
        <v>3.9</v>
      </c>
      <c r="L1287">
        <f t="shared" si="83"/>
        <v>83338025</v>
      </c>
      <c r="M1287" s="15">
        <v>8095</v>
      </c>
      <c r="N1287" t="s">
        <v>11218</v>
      </c>
      <c r="O1287" t="s">
        <v>11220</v>
      </c>
      <c r="P1287" t="s">
        <v>11222</v>
      </c>
    </row>
    <row r="1288" spans="1:16">
      <c r="A1288" t="s">
        <v>11225</v>
      </c>
      <c r="B1288" t="s">
        <v>11226</v>
      </c>
      <c r="C1288" t="s">
        <v>8938</v>
      </c>
      <c r="D1288" t="s">
        <v>13248</v>
      </c>
      <c r="E1288">
        <v>499</v>
      </c>
      <c r="F1288" s="12" t="str">
        <f t="shared" si="80"/>
        <v>yes</v>
      </c>
      <c r="G1288">
        <v>2199</v>
      </c>
      <c r="H1288" t="str">
        <f t="shared" si="81"/>
        <v>1001-5000</v>
      </c>
      <c r="I1288" t="str">
        <f t="shared" si="82"/>
        <v>0.90+</v>
      </c>
      <c r="J1288">
        <v>0.77</v>
      </c>
      <c r="K1288">
        <v>2.8</v>
      </c>
      <c r="L1288">
        <f t="shared" si="83"/>
        <v>239691</v>
      </c>
      <c r="M1288" s="15">
        <v>109</v>
      </c>
      <c r="N1288" t="s">
        <v>11228</v>
      </c>
      <c r="O1288" t="s">
        <v>11230</v>
      </c>
      <c r="P1288" t="s">
        <v>11232</v>
      </c>
    </row>
    <row r="1289" spans="1:16">
      <c r="A1289" t="s">
        <v>11235</v>
      </c>
      <c r="B1289" t="s">
        <v>11236</v>
      </c>
      <c r="C1289" t="s">
        <v>9295</v>
      </c>
      <c r="D1289" t="s">
        <v>13255</v>
      </c>
      <c r="E1289">
        <v>1804</v>
      </c>
      <c r="F1289" s="12" t="str">
        <f t="shared" si="80"/>
        <v>no</v>
      </c>
      <c r="G1289">
        <v>2380</v>
      </c>
      <c r="H1289" t="str">
        <f t="shared" si="81"/>
        <v>1001-5000</v>
      </c>
      <c r="I1289" t="str">
        <f t="shared" si="82"/>
        <v>0-0.30</v>
      </c>
      <c r="J1289">
        <v>0.24</v>
      </c>
      <c r="K1289">
        <v>4</v>
      </c>
      <c r="L1289">
        <f t="shared" si="83"/>
        <v>36609160</v>
      </c>
      <c r="M1289" s="15">
        <v>15382</v>
      </c>
      <c r="N1289" t="s">
        <v>11238</v>
      </c>
      <c r="O1289" t="s">
        <v>11240</v>
      </c>
      <c r="P1289" t="s">
        <v>11242</v>
      </c>
    </row>
    <row r="1290" spans="1:16">
      <c r="A1290" t="s">
        <v>11245</v>
      </c>
      <c r="B1290" t="s">
        <v>11246</v>
      </c>
      <c r="C1290" t="s">
        <v>8938</v>
      </c>
      <c r="D1290" t="s">
        <v>13248</v>
      </c>
      <c r="E1290">
        <v>6525</v>
      </c>
      <c r="F1290" s="12" t="str">
        <f t="shared" si="80"/>
        <v>no</v>
      </c>
      <c r="G1290">
        <v>8820</v>
      </c>
      <c r="H1290" t="str">
        <f t="shared" si="81"/>
        <v>5001-10001</v>
      </c>
      <c r="I1290" t="str">
        <f t="shared" si="82"/>
        <v>0-0.30</v>
      </c>
      <c r="J1290">
        <v>0.26</v>
      </c>
      <c r="K1290">
        <v>4.5</v>
      </c>
      <c r="L1290">
        <f t="shared" si="83"/>
        <v>45308340</v>
      </c>
      <c r="M1290" s="15">
        <v>5137</v>
      </c>
      <c r="N1290" t="s">
        <v>11248</v>
      </c>
      <c r="O1290" t="s">
        <v>11250</v>
      </c>
      <c r="P1290" t="s">
        <v>11252</v>
      </c>
    </row>
    <row r="1291" spans="1:16">
      <c r="A1291" t="s">
        <v>11255</v>
      </c>
      <c r="B1291" t="s">
        <v>11256</v>
      </c>
      <c r="C1291" t="s">
        <v>10094</v>
      </c>
      <c r="D1291" t="s">
        <v>13270</v>
      </c>
      <c r="E1291">
        <v>4999</v>
      </c>
      <c r="F1291" s="12" t="str">
        <f t="shared" si="80"/>
        <v>yes</v>
      </c>
      <c r="G1291">
        <v>24999</v>
      </c>
      <c r="H1291" t="str">
        <f t="shared" si="81"/>
        <v>10000+</v>
      </c>
      <c r="I1291" t="str">
        <f t="shared" si="82"/>
        <v>0.90+</v>
      </c>
      <c r="J1291">
        <v>0.8</v>
      </c>
      <c r="K1291">
        <v>4.5999999999999996</v>
      </c>
      <c r="L1291">
        <f t="shared" si="83"/>
        <v>3099876</v>
      </c>
      <c r="M1291" s="15">
        <v>124</v>
      </c>
      <c r="N1291" t="s">
        <v>11258</v>
      </c>
      <c r="O1291" t="s">
        <v>11260</v>
      </c>
      <c r="P1291" t="s">
        <v>11262</v>
      </c>
    </row>
    <row r="1292" spans="1:16">
      <c r="A1292" t="s">
        <v>11265</v>
      </c>
      <c r="B1292" t="s">
        <v>11266</v>
      </c>
      <c r="C1292" t="s">
        <v>9612</v>
      </c>
      <c r="D1292" t="s">
        <v>13263</v>
      </c>
      <c r="E1292">
        <v>1189</v>
      </c>
      <c r="F1292" s="12" t="str">
        <f t="shared" si="80"/>
        <v>no</v>
      </c>
      <c r="G1292">
        <v>2400</v>
      </c>
      <c r="H1292" t="str">
        <f t="shared" si="81"/>
        <v>1001-5000</v>
      </c>
      <c r="I1292" t="str">
        <f t="shared" si="82"/>
        <v>0.31-0.60</v>
      </c>
      <c r="J1292">
        <v>0.5</v>
      </c>
      <c r="K1292">
        <v>4.0999999999999996</v>
      </c>
      <c r="L1292">
        <f t="shared" si="83"/>
        <v>1483200</v>
      </c>
      <c r="M1292" s="15">
        <v>618</v>
      </c>
      <c r="N1292" t="s">
        <v>11268</v>
      </c>
      <c r="O1292" t="s">
        <v>11270</v>
      </c>
      <c r="P1292" t="s">
        <v>11272</v>
      </c>
    </row>
    <row r="1293" spans="1:16">
      <c r="A1293" t="s">
        <v>11275</v>
      </c>
      <c r="B1293" t="s">
        <v>11276</v>
      </c>
      <c r="C1293" t="s">
        <v>8563</v>
      </c>
      <c r="D1293" t="s">
        <v>13232</v>
      </c>
      <c r="E1293">
        <v>2590</v>
      </c>
      <c r="F1293" s="12" t="str">
        <f t="shared" si="80"/>
        <v>no</v>
      </c>
      <c r="G1293">
        <v>4200</v>
      </c>
      <c r="H1293" t="str">
        <f t="shared" si="81"/>
        <v>1001-5000</v>
      </c>
      <c r="I1293" t="str">
        <f t="shared" si="82"/>
        <v>0.31-0.60</v>
      </c>
      <c r="J1293">
        <v>0.38</v>
      </c>
      <c r="K1293">
        <v>4.0999999999999996</v>
      </c>
      <c r="L1293">
        <f t="shared" si="83"/>
        <v>264600</v>
      </c>
      <c r="M1293" s="15">
        <v>63</v>
      </c>
      <c r="N1293" t="s">
        <v>11278</v>
      </c>
      <c r="O1293" t="s">
        <v>11280</v>
      </c>
      <c r="P1293" t="s">
        <v>11282</v>
      </c>
    </row>
    <row r="1294" spans="1:16">
      <c r="A1294" t="s">
        <v>11285</v>
      </c>
      <c r="B1294" t="s">
        <v>11286</v>
      </c>
      <c r="C1294" t="s">
        <v>8563</v>
      </c>
      <c r="D1294" t="s">
        <v>13232</v>
      </c>
      <c r="E1294">
        <v>899</v>
      </c>
      <c r="F1294" s="12" t="str">
        <f t="shared" si="80"/>
        <v>no</v>
      </c>
      <c r="G1294">
        <v>1599</v>
      </c>
      <c r="H1294" t="str">
        <f t="shared" si="81"/>
        <v>1001-5000</v>
      </c>
      <c r="I1294" t="str">
        <f t="shared" si="82"/>
        <v>0.31-0.60</v>
      </c>
      <c r="J1294">
        <v>0.44</v>
      </c>
      <c r="K1294">
        <v>3.4</v>
      </c>
      <c r="L1294">
        <f t="shared" si="83"/>
        <v>23985</v>
      </c>
      <c r="M1294" s="15">
        <v>15</v>
      </c>
      <c r="N1294" t="s">
        <v>11288</v>
      </c>
      <c r="O1294" t="s">
        <v>11290</v>
      </c>
      <c r="P1294" t="s">
        <v>11292</v>
      </c>
    </row>
    <row r="1295" spans="1:16">
      <c r="A1295" t="s">
        <v>11295</v>
      </c>
      <c r="B1295" t="s">
        <v>11296</v>
      </c>
      <c r="C1295" t="s">
        <v>8563</v>
      </c>
      <c r="D1295" t="s">
        <v>13232</v>
      </c>
      <c r="E1295">
        <v>998</v>
      </c>
      <c r="F1295" s="12" t="str">
        <f t="shared" si="80"/>
        <v>yes</v>
      </c>
      <c r="G1295">
        <v>2999</v>
      </c>
      <c r="H1295" t="str">
        <f t="shared" si="81"/>
        <v>1001-5000</v>
      </c>
      <c r="I1295" t="str">
        <f t="shared" si="82"/>
        <v>0.90+</v>
      </c>
      <c r="J1295">
        <v>0.67</v>
      </c>
      <c r="K1295">
        <v>4.5999999999999996</v>
      </c>
      <c r="L1295">
        <f t="shared" si="83"/>
        <v>26991</v>
      </c>
      <c r="M1295" s="15">
        <v>9</v>
      </c>
      <c r="N1295" t="s">
        <v>11298</v>
      </c>
      <c r="O1295" t="s">
        <v>11300</v>
      </c>
      <c r="P1295" t="s">
        <v>11302</v>
      </c>
    </row>
    <row r="1296" spans="1:16">
      <c r="A1296" t="s">
        <v>11305</v>
      </c>
      <c r="B1296" t="s">
        <v>11306</v>
      </c>
      <c r="C1296" t="s">
        <v>8886</v>
      </c>
      <c r="D1296" t="s">
        <v>13246</v>
      </c>
      <c r="E1296">
        <v>998.06</v>
      </c>
      <c r="F1296" s="12" t="str">
        <f t="shared" si="80"/>
        <v>no</v>
      </c>
      <c r="G1296">
        <v>1282</v>
      </c>
      <c r="H1296" t="str">
        <f t="shared" si="81"/>
        <v>1001-5000</v>
      </c>
      <c r="I1296" t="str">
        <f t="shared" si="82"/>
        <v>0-0.30</v>
      </c>
      <c r="J1296">
        <v>0.22</v>
      </c>
      <c r="K1296">
        <v>4.2</v>
      </c>
      <c r="L1296">
        <f t="shared" si="83"/>
        <v>9325268</v>
      </c>
      <c r="M1296" s="15">
        <v>7274</v>
      </c>
      <c r="N1296" t="s">
        <v>11308</v>
      </c>
      <c r="O1296" t="s">
        <v>11310</v>
      </c>
      <c r="P1296" t="s">
        <v>11312</v>
      </c>
    </row>
    <row r="1297" spans="1:16">
      <c r="A1297" t="s">
        <v>11315</v>
      </c>
      <c r="B1297" t="s">
        <v>11316</v>
      </c>
      <c r="C1297" t="s">
        <v>9295</v>
      </c>
      <c r="D1297" t="s">
        <v>13255</v>
      </c>
      <c r="E1297">
        <v>1099</v>
      </c>
      <c r="F1297" s="12" t="str">
        <f t="shared" si="80"/>
        <v>no</v>
      </c>
      <c r="G1297">
        <v>1990</v>
      </c>
      <c r="H1297" t="str">
        <f t="shared" si="81"/>
        <v>1001-5000</v>
      </c>
      <c r="I1297" t="str">
        <f t="shared" si="82"/>
        <v>0.31-0.60</v>
      </c>
      <c r="J1297">
        <v>0.45</v>
      </c>
      <c r="K1297">
        <v>3.9</v>
      </c>
      <c r="L1297">
        <f t="shared" si="83"/>
        <v>11762890</v>
      </c>
      <c r="M1297" s="15">
        <v>5911</v>
      </c>
      <c r="N1297" t="s">
        <v>11318</v>
      </c>
      <c r="O1297" t="s">
        <v>11320</v>
      </c>
      <c r="P1297" t="s">
        <v>11322</v>
      </c>
    </row>
    <row r="1298" spans="1:16">
      <c r="A1298" t="s">
        <v>11325</v>
      </c>
      <c r="B1298" t="s">
        <v>11326</v>
      </c>
      <c r="C1298" t="s">
        <v>9386</v>
      </c>
      <c r="D1298" t="s">
        <v>13257</v>
      </c>
      <c r="E1298">
        <v>5999</v>
      </c>
      <c r="F1298" s="12" t="str">
        <f t="shared" si="80"/>
        <v>no</v>
      </c>
      <c r="G1298">
        <v>9999</v>
      </c>
      <c r="H1298" t="str">
        <f t="shared" si="81"/>
        <v>5001-10001</v>
      </c>
      <c r="I1298" t="str">
        <f t="shared" si="82"/>
        <v>0.31-0.60</v>
      </c>
      <c r="J1298">
        <v>0.4</v>
      </c>
      <c r="K1298">
        <v>4.2</v>
      </c>
      <c r="L1298">
        <f t="shared" si="83"/>
        <v>1699830</v>
      </c>
      <c r="M1298" s="15">
        <v>170</v>
      </c>
      <c r="N1298" t="s">
        <v>11328</v>
      </c>
      <c r="O1298" t="s">
        <v>11330</v>
      </c>
      <c r="P1298" t="s">
        <v>11332</v>
      </c>
    </row>
    <row r="1299" spans="1:16">
      <c r="A1299" t="s">
        <v>11335</v>
      </c>
      <c r="B1299" t="s">
        <v>11336</v>
      </c>
      <c r="C1299" t="s">
        <v>9944</v>
      </c>
      <c r="D1299" t="s">
        <v>13268</v>
      </c>
      <c r="E1299">
        <v>8886</v>
      </c>
      <c r="F1299" s="12" t="str">
        <f t="shared" si="80"/>
        <v>no</v>
      </c>
      <c r="G1299">
        <v>11850</v>
      </c>
      <c r="H1299" t="str">
        <f t="shared" si="81"/>
        <v>10000+</v>
      </c>
      <c r="I1299" t="str">
        <f t="shared" si="82"/>
        <v>0-0.30</v>
      </c>
      <c r="J1299">
        <v>0.25</v>
      </c>
      <c r="K1299">
        <v>4.2</v>
      </c>
      <c r="L1299">
        <f t="shared" si="83"/>
        <v>36320250</v>
      </c>
      <c r="M1299" s="15">
        <v>3065</v>
      </c>
      <c r="N1299" t="s">
        <v>11338</v>
      </c>
      <c r="O1299" t="s">
        <v>11340</v>
      </c>
      <c r="P1299" t="s">
        <v>11342</v>
      </c>
    </row>
    <row r="1300" spans="1:16">
      <c r="A1300" t="s">
        <v>11345</v>
      </c>
      <c r="B1300" t="s">
        <v>11346</v>
      </c>
      <c r="C1300" t="s">
        <v>8574</v>
      </c>
      <c r="D1300" t="s">
        <v>13233</v>
      </c>
      <c r="E1300">
        <v>475</v>
      </c>
      <c r="F1300" s="12" t="str">
        <f t="shared" si="80"/>
        <v>yes</v>
      </c>
      <c r="G1300">
        <v>999</v>
      </c>
      <c r="H1300" t="str">
        <f t="shared" si="81"/>
        <v>501-1000</v>
      </c>
      <c r="I1300" t="str">
        <f t="shared" si="82"/>
        <v>0.31-0.60</v>
      </c>
      <c r="J1300">
        <v>0.52</v>
      </c>
      <c r="K1300">
        <v>4.0999999999999996</v>
      </c>
      <c r="L1300">
        <f t="shared" si="83"/>
        <v>1019979</v>
      </c>
      <c r="M1300" s="15">
        <v>1021</v>
      </c>
      <c r="N1300" t="s">
        <v>11348</v>
      </c>
      <c r="O1300" t="s">
        <v>11350</v>
      </c>
      <c r="P1300" t="s">
        <v>11352</v>
      </c>
    </row>
    <row r="1301" spans="1:16">
      <c r="A1301" t="s">
        <v>11355</v>
      </c>
      <c r="B1301" t="s">
        <v>11356</v>
      </c>
      <c r="C1301" t="s">
        <v>8875</v>
      </c>
      <c r="D1301" t="s">
        <v>13245</v>
      </c>
      <c r="E1301">
        <v>4995</v>
      </c>
      <c r="F1301" s="12" t="str">
        <f t="shared" si="80"/>
        <v>yes</v>
      </c>
      <c r="G1301">
        <v>20049</v>
      </c>
      <c r="H1301" t="str">
        <f t="shared" si="81"/>
        <v>10000+</v>
      </c>
      <c r="I1301" t="str">
        <f t="shared" si="82"/>
        <v>0.90+</v>
      </c>
      <c r="J1301">
        <v>0.75</v>
      </c>
      <c r="K1301">
        <v>4.8</v>
      </c>
      <c r="L1301">
        <f t="shared" si="83"/>
        <v>79474236</v>
      </c>
      <c r="M1301" s="15">
        <v>3964</v>
      </c>
      <c r="N1301" t="s">
        <v>11358</v>
      </c>
      <c r="O1301" t="s">
        <v>11360</v>
      </c>
      <c r="P1301" t="s">
        <v>11362</v>
      </c>
    </row>
    <row r="1302" spans="1:16">
      <c r="A1302" t="s">
        <v>11365</v>
      </c>
      <c r="B1302" t="s">
        <v>11366</v>
      </c>
      <c r="C1302" t="s">
        <v>10094</v>
      </c>
      <c r="D1302" t="s">
        <v>13270</v>
      </c>
      <c r="E1302">
        <v>13999</v>
      </c>
      <c r="F1302" s="12" t="str">
        <f t="shared" si="80"/>
        <v>no</v>
      </c>
      <c r="G1302">
        <v>24850</v>
      </c>
      <c r="H1302" t="str">
        <f t="shared" si="81"/>
        <v>10000+</v>
      </c>
      <c r="I1302" t="str">
        <f t="shared" si="82"/>
        <v>0.31-0.60</v>
      </c>
      <c r="J1302">
        <v>0.44</v>
      </c>
      <c r="K1302">
        <v>4.4000000000000004</v>
      </c>
      <c r="L1302">
        <f t="shared" si="83"/>
        <v>222357800</v>
      </c>
      <c r="M1302" s="15">
        <v>8948</v>
      </c>
      <c r="N1302" t="s">
        <v>11368</v>
      </c>
      <c r="O1302" t="s">
        <v>11370</v>
      </c>
      <c r="P1302" t="s">
        <v>11372</v>
      </c>
    </row>
    <row r="1303" spans="1:16">
      <c r="A1303" t="s">
        <v>11375</v>
      </c>
      <c r="B1303" t="s">
        <v>11376</v>
      </c>
      <c r="C1303" t="s">
        <v>10094</v>
      </c>
      <c r="D1303" t="s">
        <v>13270</v>
      </c>
      <c r="E1303">
        <v>8499</v>
      </c>
      <c r="F1303" s="12" t="str">
        <f t="shared" si="80"/>
        <v>no</v>
      </c>
      <c r="G1303">
        <v>16490</v>
      </c>
      <c r="H1303" t="str">
        <f t="shared" si="81"/>
        <v>10000+</v>
      </c>
      <c r="I1303" t="str">
        <f t="shared" si="82"/>
        <v>0.31-0.60</v>
      </c>
      <c r="J1303">
        <v>0.48</v>
      </c>
      <c r="K1303">
        <v>4.3</v>
      </c>
      <c r="L1303">
        <f t="shared" si="83"/>
        <v>1599530</v>
      </c>
      <c r="M1303" s="15">
        <v>97</v>
      </c>
      <c r="N1303" t="s">
        <v>11378</v>
      </c>
      <c r="O1303" t="s">
        <v>11380</v>
      </c>
      <c r="P1303" t="s">
        <v>11382</v>
      </c>
    </row>
    <row r="1304" spans="1:16">
      <c r="A1304" t="s">
        <v>11385</v>
      </c>
      <c r="B1304" t="s">
        <v>11386</v>
      </c>
      <c r="C1304" t="s">
        <v>8699</v>
      </c>
      <c r="D1304" t="s">
        <v>13238</v>
      </c>
      <c r="E1304">
        <v>949</v>
      </c>
      <c r="F1304" s="12" t="str">
        <f t="shared" si="80"/>
        <v>no</v>
      </c>
      <c r="G1304">
        <v>975</v>
      </c>
      <c r="H1304" t="str">
        <f t="shared" si="81"/>
        <v>501-1000</v>
      </c>
      <c r="I1304" t="str">
        <f t="shared" si="82"/>
        <v>0-0.30</v>
      </c>
      <c r="J1304">
        <v>0.03</v>
      </c>
      <c r="K1304">
        <v>4.3</v>
      </c>
      <c r="L1304">
        <f t="shared" si="83"/>
        <v>7042425</v>
      </c>
      <c r="M1304" s="15">
        <v>7223</v>
      </c>
      <c r="N1304" t="s">
        <v>11388</v>
      </c>
      <c r="O1304" t="s">
        <v>11390</v>
      </c>
      <c r="P1304" t="s">
        <v>11392</v>
      </c>
    </row>
    <row r="1305" spans="1:16">
      <c r="A1305" t="s">
        <v>11395</v>
      </c>
      <c r="B1305" t="s">
        <v>11396</v>
      </c>
      <c r="C1305" t="s">
        <v>8886</v>
      </c>
      <c r="D1305" t="s">
        <v>13246</v>
      </c>
      <c r="E1305">
        <v>395</v>
      </c>
      <c r="F1305" s="12" t="str">
        <f t="shared" si="80"/>
        <v>no</v>
      </c>
      <c r="G1305">
        <v>499</v>
      </c>
      <c r="H1305" t="str">
        <f t="shared" si="81"/>
        <v>0-500</v>
      </c>
      <c r="I1305" t="str">
        <f t="shared" si="82"/>
        <v>0-0.30</v>
      </c>
      <c r="J1305">
        <v>0.21</v>
      </c>
      <c r="K1305">
        <v>4</v>
      </c>
      <c r="L1305">
        <f t="shared" si="83"/>
        <v>164670</v>
      </c>
      <c r="M1305" s="15">
        <v>330</v>
      </c>
      <c r="N1305" t="s">
        <v>11398</v>
      </c>
      <c r="O1305" t="s">
        <v>11400</v>
      </c>
      <c r="P1305" t="s">
        <v>11402</v>
      </c>
    </row>
    <row r="1306" spans="1:16">
      <c r="A1306" t="s">
        <v>11405</v>
      </c>
      <c r="B1306" t="s">
        <v>11406</v>
      </c>
      <c r="C1306" t="s">
        <v>11407</v>
      </c>
      <c r="D1306" t="s">
        <v>13284</v>
      </c>
      <c r="E1306">
        <v>635</v>
      </c>
      <c r="F1306" s="12" t="str">
        <f t="shared" si="80"/>
        <v>no</v>
      </c>
      <c r="G1306">
        <v>635</v>
      </c>
      <c r="H1306" t="str">
        <f t="shared" si="81"/>
        <v>501-1000</v>
      </c>
      <c r="I1306" t="str">
        <f t="shared" si="82"/>
        <v>0-0.30</v>
      </c>
      <c r="J1306">
        <v>0</v>
      </c>
      <c r="K1306">
        <v>4.3</v>
      </c>
      <c r="L1306">
        <f t="shared" si="83"/>
        <v>2901950</v>
      </c>
      <c r="M1306" s="15">
        <v>4570</v>
      </c>
      <c r="N1306" t="s">
        <v>11409</v>
      </c>
      <c r="O1306" t="s">
        <v>11411</v>
      </c>
      <c r="P1306" t="s">
        <v>11413</v>
      </c>
    </row>
    <row r="1307" spans="1:16">
      <c r="A1307" t="s">
        <v>11416</v>
      </c>
      <c r="B1307" t="s">
        <v>11417</v>
      </c>
      <c r="C1307" t="s">
        <v>8699</v>
      </c>
      <c r="D1307" t="s">
        <v>13238</v>
      </c>
      <c r="E1307">
        <v>717</v>
      </c>
      <c r="F1307" s="12" t="str">
        <f t="shared" si="80"/>
        <v>no</v>
      </c>
      <c r="G1307">
        <v>1390</v>
      </c>
      <c r="H1307" t="str">
        <f t="shared" si="81"/>
        <v>1001-5000</v>
      </c>
      <c r="I1307" t="str">
        <f t="shared" si="82"/>
        <v>0.31-0.60</v>
      </c>
      <c r="J1307">
        <v>0.48</v>
      </c>
      <c r="K1307">
        <v>4</v>
      </c>
      <c r="L1307">
        <f t="shared" si="83"/>
        <v>6765130</v>
      </c>
      <c r="M1307" s="15">
        <v>4867</v>
      </c>
      <c r="N1307" t="s">
        <v>11419</v>
      </c>
      <c r="O1307" t="s">
        <v>11421</v>
      </c>
      <c r="P1307" t="s">
        <v>11423</v>
      </c>
    </row>
    <row r="1308" spans="1:16">
      <c r="A1308" t="s">
        <v>11426</v>
      </c>
      <c r="B1308" t="s">
        <v>11427</v>
      </c>
      <c r="C1308" t="s">
        <v>11428</v>
      </c>
      <c r="D1308" t="s">
        <v>13285</v>
      </c>
      <c r="E1308">
        <v>27900</v>
      </c>
      <c r="F1308" s="12" t="str">
        <f t="shared" si="80"/>
        <v>yes</v>
      </c>
      <c r="G1308">
        <v>59900</v>
      </c>
      <c r="H1308" t="str">
        <f t="shared" si="81"/>
        <v>10000+</v>
      </c>
      <c r="I1308" t="str">
        <f t="shared" si="82"/>
        <v>0.31-0.60</v>
      </c>
      <c r="J1308">
        <v>0.53</v>
      </c>
      <c r="K1308">
        <v>4.4000000000000004</v>
      </c>
      <c r="L1308">
        <f t="shared" si="83"/>
        <v>317350200</v>
      </c>
      <c r="M1308" s="15">
        <v>5298</v>
      </c>
      <c r="N1308" t="s">
        <v>11430</v>
      </c>
      <c r="O1308" t="s">
        <v>11432</v>
      </c>
      <c r="P1308" t="s">
        <v>11434</v>
      </c>
    </row>
    <row r="1309" spans="1:16">
      <c r="A1309" t="s">
        <v>11437</v>
      </c>
      <c r="B1309" t="s">
        <v>11438</v>
      </c>
      <c r="C1309" t="s">
        <v>9644</v>
      </c>
      <c r="D1309" t="s">
        <v>13265</v>
      </c>
      <c r="E1309">
        <v>649</v>
      </c>
      <c r="F1309" s="12" t="str">
        <f t="shared" si="80"/>
        <v>no</v>
      </c>
      <c r="G1309">
        <v>670</v>
      </c>
      <c r="H1309" t="str">
        <f t="shared" si="81"/>
        <v>501-1000</v>
      </c>
      <c r="I1309" t="str">
        <f t="shared" si="82"/>
        <v>0-0.30</v>
      </c>
      <c r="J1309">
        <v>0.03</v>
      </c>
      <c r="K1309">
        <v>4.0999999999999996</v>
      </c>
      <c r="L1309">
        <f t="shared" si="83"/>
        <v>5216620</v>
      </c>
      <c r="M1309" s="15">
        <v>7786</v>
      </c>
      <c r="N1309" t="s">
        <v>11440</v>
      </c>
      <c r="O1309" t="s">
        <v>11442</v>
      </c>
      <c r="P1309" t="s">
        <v>11444</v>
      </c>
    </row>
    <row r="1310" spans="1:16">
      <c r="A1310" t="s">
        <v>11447</v>
      </c>
      <c r="B1310" t="s">
        <v>11448</v>
      </c>
      <c r="C1310" t="s">
        <v>9633</v>
      </c>
      <c r="D1310" t="s">
        <v>13264</v>
      </c>
      <c r="E1310">
        <v>193</v>
      </c>
      <c r="F1310" s="12" t="str">
        <f t="shared" si="80"/>
        <v>yes</v>
      </c>
      <c r="G1310">
        <v>399</v>
      </c>
      <c r="H1310" t="str">
        <f t="shared" si="81"/>
        <v>0-500</v>
      </c>
      <c r="I1310" t="str">
        <f t="shared" si="82"/>
        <v>0.31-0.60</v>
      </c>
      <c r="J1310">
        <v>0.52</v>
      </c>
      <c r="K1310">
        <v>3.6</v>
      </c>
      <c r="L1310">
        <f t="shared" si="83"/>
        <v>14763</v>
      </c>
      <c r="M1310" s="15">
        <v>37</v>
      </c>
      <c r="N1310" t="s">
        <v>11450</v>
      </c>
      <c r="O1310" t="s">
        <v>11452</v>
      </c>
      <c r="P1310" t="s">
        <v>11454</v>
      </c>
    </row>
    <row r="1311" spans="1:16">
      <c r="A1311" t="s">
        <v>11457</v>
      </c>
      <c r="B1311" t="s">
        <v>11458</v>
      </c>
      <c r="C1311" t="s">
        <v>8563</v>
      </c>
      <c r="D1311" t="s">
        <v>13232</v>
      </c>
      <c r="E1311">
        <v>1299</v>
      </c>
      <c r="F1311" s="12" t="str">
        <f t="shared" si="80"/>
        <v>no</v>
      </c>
      <c r="G1311">
        <v>2495</v>
      </c>
      <c r="H1311" t="str">
        <f t="shared" si="81"/>
        <v>1001-5000</v>
      </c>
      <c r="I1311" t="str">
        <f t="shared" si="82"/>
        <v>0.31-0.60</v>
      </c>
      <c r="J1311">
        <v>0.48</v>
      </c>
      <c r="K1311">
        <v>2</v>
      </c>
      <c r="L1311">
        <f t="shared" si="83"/>
        <v>4990</v>
      </c>
      <c r="M1311" s="15">
        <v>2</v>
      </c>
      <c r="N1311" t="s">
        <v>11460</v>
      </c>
      <c r="O1311" t="s">
        <v>11462</v>
      </c>
      <c r="P1311" t="s">
        <v>11464</v>
      </c>
    </row>
    <row r="1312" spans="1:16">
      <c r="A1312" t="s">
        <v>11467</v>
      </c>
      <c r="B1312" t="s">
        <v>11468</v>
      </c>
      <c r="C1312" t="s">
        <v>8710</v>
      </c>
      <c r="D1312" t="s">
        <v>13239</v>
      </c>
      <c r="E1312">
        <v>2449</v>
      </c>
      <c r="F1312" s="12" t="str">
        <f t="shared" si="80"/>
        <v>no</v>
      </c>
      <c r="G1312">
        <v>3390</v>
      </c>
      <c r="H1312" t="str">
        <f t="shared" si="81"/>
        <v>1001-5000</v>
      </c>
      <c r="I1312" t="str">
        <f t="shared" si="82"/>
        <v>0-0.30</v>
      </c>
      <c r="J1312">
        <v>0.28000000000000003</v>
      </c>
      <c r="K1312">
        <v>4</v>
      </c>
      <c r="L1312">
        <f t="shared" si="83"/>
        <v>17648340</v>
      </c>
      <c r="M1312" s="15">
        <v>5206</v>
      </c>
      <c r="N1312" t="s">
        <v>11470</v>
      </c>
      <c r="O1312" t="s">
        <v>11472</v>
      </c>
      <c r="P1312" t="s">
        <v>11474</v>
      </c>
    </row>
    <row r="1313" spans="1:16">
      <c r="A1313" t="s">
        <v>11477</v>
      </c>
      <c r="B1313" t="s">
        <v>11478</v>
      </c>
      <c r="C1313" t="s">
        <v>8721</v>
      </c>
      <c r="D1313" t="s">
        <v>13240</v>
      </c>
      <c r="E1313">
        <v>1049</v>
      </c>
      <c r="F1313" s="12" t="str">
        <f t="shared" si="80"/>
        <v>yes</v>
      </c>
      <c r="G1313">
        <v>2499</v>
      </c>
      <c r="H1313" t="str">
        <f t="shared" si="81"/>
        <v>1001-5000</v>
      </c>
      <c r="I1313" t="str">
        <f t="shared" si="82"/>
        <v>0.31-0.60</v>
      </c>
      <c r="J1313">
        <v>0.57999999999999996</v>
      </c>
      <c r="K1313">
        <v>3.7</v>
      </c>
      <c r="L1313">
        <f t="shared" si="83"/>
        <v>1594362</v>
      </c>
      <c r="M1313" s="15">
        <v>638</v>
      </c>
      <c r="N1313" t="s">
        <v>11479</v>
      </c>
      <c r="O1313" t="s">
        <v>11481</v>
      </c>
      <c r="P1313" t="s">
        <v>11483</v>
      </c>
    </row>
    <row r="1314" spans="1:16">
      <c r="A1314" t="s">
        <v>11486</v>
      </c>
      <c r="B1314" t="s">
        <v>11487</v>
      </c>
      <c r="C1314" t="s">
        <v>10993</v>
      </c>
      <c r="D1314" t="s">
        <v>13281</v>
      </c>
      <c r="E1314">
        <v>2399</v>
      </c>
      <c r="F1314" s="12" t="str">
        <f t="shared" si="80"/>
        <v>no</v>
      </c>
      <c r="G1314">
        <v>4200</v>
      </c>
      <c r="H1314" t="str">
        <f t="shared" si="81"/>
        <v>1001-5000</v>
      </c>
      <c r="I1314" t="str">
        <f t="shared" si="82"/>
        <v>0.31-0.60</v>
      </c>
      <c r="J1314">
        <v>0.43</v>
      </c>
      <c r="K1314">
        <v>3.8</v>
      </c>
      <c r="L1314">
        <f t="shared" si="83"/>
        <v>1667400</v>
      </c>
      <c r="M1314" s="15">
        <v>397</v>
      </c>
      <c r="N1314" t="s">
        <v>11489</v>
      </c>
      <c r="O1314" t="s">
        <v>11491</v>
      </c>
      <c r="P1314" t="s">
        <v>11493</v>
      </c>
    </row>
    <row r="1315" spans="1:16">
      <c r="A1315" t="s">
        <v>11496</v>
      </c>
      <c r="B1315" t="s">
        <v>11497</v>
      </c>
      <c r="C1315" t="s">
        <v>8969</v>
      </c>
      <c r="D1315" t="s">
        <v>13249</v>
      </c>
      <c r="E1315">
        <v>2286</v>
      </c>
      <c r="F1315" s="12" t="str">
        <f t="shared" si="80"/>
        <v>no</v>
      </c>
      <c r="G1315">
        <v>4495</v>
      </c>
      <c r="H1315" t="str">
        <f t="shared" si="81"/>
        <v>1001-5000</v>
      </c>
      <c r="I1315" t="str">
        <f t="shared" si="82"/>
        <v>0.31-0.60</v>
      </c>
      <c r="J1315">
        <v>0.49</v>
      </c>
      <c r="K1315">
        <v>3.9</v>
      </c>
      <c r="L1315">
        <f t="shared" si="83"/>
        <v>1465370</v>
      </c>
      <c r="M1315" s="15">
        <v>326</v>
      </c>
      <c r="N1315" t="s">
        <v>11499</v>
      </c>
      <c r="O1315" t="s">
        <v>11501</v>
      </c>
      <c r="P1315" t="s">
        <v>11503</v>
      </c>
    </row>
    <row r="1316" spans="1:16">
      <c r="A1316" t="s">
        <v>11506</v>
      </c>
      <c r="B1316" t="s">
        <v>11507</v>
      </c>
      <c r="C1316" t="s">
        <v>10571</v>
      </c>
      <c r="D1316" t="s">
        <v>13277</v>
      </c>
      <c r="E1316">
        <v>499</v>
      </c>
      <c r="F1316" s="12" t="str">
        <f t="shared" si="80"/>
        <v>yes</v>
      </c>
      <c r="G1316">
        <v>2199</v>
      </c>
      <c r="H1316" t="str">
        <f t="shared" si="81"/>
        <v>1001-5000</v>
      </c>
      <c r="I1316" t="str">
        <f t="shared" si="82"/>
        <v>0.90+</v>
      </c>
      <c r="J1316">
        <v>0.77</v>
      </c>
      <c r="K1316">
        <v>3.1</v>
      </c>
      <c r="L1316">
        <f t="shared" si="83"/>
        <v>7755873</v>
      </c>
      <c r="M1316" s="15">
        <v>3527</v>
      </c>
      <c r="N1316" t="s">
        <v>11509</v>
      </c>
      <c r="O1316" t="s">
        <v>11511</v>
      </c>
      <c r="P1316" t="s">
        <v>11513</v>
      </c>
    </row>
    <row r="1317" spans="1:16">
      <c r="A1317" t="s">
        <v>11516</v>
      </c>
      <c r="B1317" t="s">
        <v>11517</v>
      </c>
      <c r="C1317" t="s">
        <v>9284</v>
      </c>
      <c r="D1317" t="s">
        <v>13254</v>
      </c>
      <c r="E1317">
        <v>429</v>
      </c>
      <c r="F1317" s="12" t="str">
        <f t="shared" si="80"/>
        <v>yes</v>
      </c>
      <c r="G1317">
        <v>999</v>
      </c>
      <c r="H1317" t="str">
        <f t="shared" si="81"/>
        <v>501-1000</v>
      </c>
      <c r="I1317" t="str">
        <f t="shared" si="82"/>
        <v>0.31-0.60</v>
      </c>
      <c r="J1317">
        <v>0.56999999999999995</v>
      </c>
      <c r="K1317">
        <v>3</v>
      </c>
      <c r="L1317">
        <f t="shared" si="83"/>
        <v>616383</v>
      </c>
      <c r="M1317" s="15">
        <v>617</v>
      </c>
      <c r="N1317" t="s">
        <v>11519</v>
      </c>
      <c r="O1317" t="s">
        <v>11521</v>
      </c>
      <c r="P1317" t="s">
        <v>11523</v>
      </c>
    </row>
    <row r="1318" spans="1:16">
      <c r="A1318" t="s">
        <v>11526</v>
      </c>
      <c r="B1318" t="s">
        <v>11527</v>
      </c>
      <c r="C1318" t="s">
        <v>9061</v>
      </c>
      <c r="D1318" t="s">
        <v>13251</v>
      </c>
      <c r="E1318">
        <v>299</v>
      </c>
      <c r="F1318" s="12" t="str">
        <f t="shared" si="80"/>
        <v>no</v>
      </c>
      <c r="G1318">
        <v>595</v>
      </c>
      <c r="H1318" t="str">
        <f t="shared" si="81"/>
        <v>501-1000</v>
      </c>
      <c r="I1318" t="str">
        <f t="shared" si="82"/>
        <v>0.31-0.60</v>
      </c>
      <c r="J1318">
        <v>0.5</v>
      </c>
      <c r="K1318">
        <v>4</v>
      </c>
      <c r="L1318">
        <f t="shared" si="83"/>
        <v>186830</v>
      </c>
      <c r="M1318" s="15">
        <v>314</v>
      </c>
      <c r="N1318" t="s">
        <v>11529</v>
      </c>
      <c r="O1318" t="s">
        <v>11531</v>
      </c>
      <c r="P1318" t="s">
        <v>11533</v>
      </c>
    </row>
    <row r="1319" spans="1:16">
      <c r="A1319" t="s">
        <v>11536</v>
      </c>
      <c r="B1319" t="s">
        <v>11537</v>
      </c>
      <c r="C1319" t="s">
        <v>10094</v>
      </c>
      <c r="D1319" t="s">
        <v>13270</v>
      </c>
      <c r="E1319">
        <v>5395</v>
      </c>
      <c r="F1319" s="12" t="str">
        <f t="shared" si="80"/>
        <v>yes</v>
      </c>
      <c r="G1319">
        <v>19990</v>
      </c>
      <c r="H1319" t="str">
        <f t="shared" si="81"/>
        <v>10000+</v>
      </c>
      <c r="I1319" t="str">
        <f t="shared" si="82"/>
        <v>0.90+</v>
      </c>
      <c r="J1319">
        <v>0.73</v>
      </c>
      <c r="K1319">
        <v>4.4000000000000004</v>
      </c>
      <c r="L1319">
        <f t="shared" si="83"/>
        <v>10694650</v>
      </c>
      <c r="M1319" s="15">
        <v>535</v>
      </c>
      <c r="N1319" t="s">
        <v>11539</v>
      </c>
      <c r="O1319" t="s">
        <v>11541</v>
      </c>
      <c r="P1319" t="s">
        <v>11543</v>
      </c>
    </row>
    <row r="1320" spans="1:16">
      <c r="A1320" t="s">
        <v>11546</v>
      </c>
      <c r="B1320" t="s">
        <v>11547</v>
      </c>
      <c r="C1320" t="s">
        <v>8699</v>
      </c>
      <c r="D1320" t="s">
        <v>13238</v>
      </c>
      <c r="E1320">
        <v>559</v>
      </c>
      <c r="F1320" s="12" t="str">
        <f t="shared" si="80"/>
        <v>no</v>
      </c>
      <c r="G1320">
        <v>1010</v>
      </c>
      <c r="H1320" t="str">
        <f t="shared" si="81"/>
        <v>1001-5000</v>
      </c>
      <c r="I1320" t="str">
        <f t="shared" si="82"/>
        <v>0.31-0.60</v>
      </c>
      <c r="J1320">
        <v>0.45</v>
      </c>
      <c r="K1320">
        <v>4.0999999999999996</v>
      </c>
      <c r="L1320">
        <f t="shared" si="83"/>
        <v>17498250</v>
      </c>
      <c r="M1320" s="15">
        <v>17325</v>
      </c>
      <c r="N1320" t="s">
        <v>11549</v>
      </c>
      <c r="O1320" t="s">
        <v>11551</v>
      </c>
      <c r="P1320" t="s">
        <v>11553</v>
      </c>
    </row>
    <row r="1321" spans="1:16">
      <c r="A1321" t="s">
        <v>11556</v>
      </c>
      <c r="B1321" t="s">
        <v>11557</v>
      </c>
      <c r="C1321" t="s">
        <v>8699</v>
      </c>
      <c r="D1321" t="s">
        <v>13238</v>
      </c>
      <c r="E1321">
        <v>660</v>
      </c>
      <c r="F1321" s="12" t="str">
        <f t="shared" si="80"/>
        <v>no</v>
      </c>
      <c r="G1321">
        <v>1100</v>
      </c>
      <c r="H1321" t="str">
        <f t="shared" si="81"/>
        <v>1001-5000</v>
      </c>
      <c r="I1321" t="str">
        <f t="shared" si="82"/>
        <v>0.31-0.60</v>
      </c>
      <c r="J1321">
        <v>0.4</v>
      </c>
      <c r="K1321">
        <v>3.6</v>
      </c>
      <c r="L1321">
        <f t="shared" si="83"/>
        <v>100100</v>
      </c>
      <c r="M1321" s="15">
        <v>91</v>
      </c>
      <c r="N1321" t="s">
        <v>11559</v>
      </c>
      <c r="O1321" t="s">
        <v>11561</v>
      </c>
      <c r="P1321" t="s">
        <v>11563</v>
      </c>
    </row>
    <row r="1322" spans="1:16">
      <c r="A1322" t="s">
        <v>11566</v>
      </c>
      <c r="B1322" t="s">
        <v>11567</v>
      </c>
      <c r="C1322" t="s">
        <v>9030</v>
      </c>
      <c r="D1322" t="s">
        <v>13250</v>
      </c>
      <c r="E1322">
        <v>419</v>
      </c>
      <c r="F1322" s="12" t="str">
        <f t="shared" si="80"/>
        <v>yes</v>
      </c>
      <c r="G1322">
        <v>999</v>
      </c>
      <c r="H1322" t="str">
        <f t="shared" si="81"/>
        <v>501-1000</v>
      </c>
      <c r="I1322" t="str">
        <f t="shared" si="82"/>
        <v>0.31-0.60</v>
      </c>
      <c r="J1322">
        <v>0.57999999999999996</v>
      </c>
      <c r="K1322">
        <v>4.4000000000000004</v>
      </c>
      <c r="L1322">
        <f t="shared" si="83"/>
        <v>226773</v>
      </c>
      <c r="M1322" s="15">
        <v>227</v>
      </c>
      <c r="N1322" t="s">
        <v>11569</v>
      </c>
      <c r="O1322" t="s">
        <v>11571</v>
      </c>
      <c r="P1322" t="s">
        <v>11573</v>
      </c>
    </row>
    <row r="1323" spans="1:16">
      <c r="A1323" t="s">
        <v>11576</v>
      </c>
      <c r="B1323" t="s">
        <v>11577</v>
      </c>
      <c r="C1323" t="s">
        <v>8773</v>
      </c>
      <c r="D1323" t="s">
        <v>13243</v>
      </c>
      <c r="E1323">
        <v>7349</v>
      </c>
      <c r="F1323" s="12" t="str">
        <f t="shared" si="80"/>
        <v>no</v>
      </c>
      <c r="G1323">
        <v>10900</v>
      </c>
      <c r="H1323" t="str">
        <f t="shared" si="81"/>
        <v>10000+</v>
      </c>
      <c r="I1323" t="str">
        <f t="shared" si="82"/>
        <v>0.31-0.60</v>
      </c>
      <c r="J1323">
        <v>0.33</v>
      </c>
      <c r="K1323">
        <v>4.2</v>
      </c>
      <c r="L1323">
        <f t="shared" si="83"/>
        <v>130331300</v>
      </c>
      <c r="M1323" s="15">
        <v>11957</v>
      </c>
      <c r="N1323" t="s">
        <v>11579</v>
      </c>
      <c r="O1323" t="s">
        <v>11581</v>
      </c>
      <c r="P1323" t="s">
        <v>11583</v>
      </c>
    </row>
    <row r="1324" spans="1:16">
      <c r="A1324" t="s">
        <v>11586</v>
      </c>
      <c r="B1324" t="s">
        <v>11587</v>
      </c>
      <c r="C1324" t="s">
        <v>9295</v>
      </c>
      <c r="D1324" t="s">
        <v>13255</v>
      </c>
      <c r="E1324">
        <v>2899</v>
      </c>
      <c r="F1324" s="12" t="str">
        <f t="shared" si="80"/>
        <v>no</v>
      </c>
      <c r="G1324">
        <v>4005</v>
      </c>
      <c r="H1324" t="str">
        <f t="shared" si="81"/>
        <v>1001-5000</v>
      </c>
      <c r="I1324" t="str">
        <f t="shared" si="82"/>
        <v>0-0.30</v>
      </c>
      <c r="J1324">
        <v>0.28000000000000003</v>
      </c>
      <c r="K1324">
        <v>4.3</v>
      </c>
      <c r="L1324">
        <f t="shared" si="83"/>
        <v>28595700</v>
      </c>
      <c r="M1324" s="15">
        <v>7140</v>
      </c>
      <c r="N1324" t="s">
        <v>11589</v>
      </c>
      <c r="O1324" t="s">
        <v>11591</v>
      </c>
      <c r="P1324" t="s">
        <v>11593</v>
      </c>
    </row>
    <row r="1325" spans="1:16">
      <c r="A1325" t="s">
        <v>11596</v>
      </c>
      <c r="B1325" t="s">
        <v>11597</v>
      </c>
      <c r="C1325" t="s">
        <v>8969</v>
      </c>
      <c r="D1325" t="s">
        <v>13249</v>
      </c>
      <c r="E1325">
        <v>1799</v>
      </c>
      <c r="F1325" s="12" t="str">
        <f t="shared" si="80"/>
        <v>no</v>
      </c>
      <c r="G1325">
        <v>3295</v>
      </c>
      <c r="H1325" t="str">
        <f t="shared" si="81"/>
        <v>1001-5000</v>
      </c>
      <c r="I1325" t="str">
        <f t="shared" si="82"/>
        <v>0.31-0.60</v>
      </c>
      <c r="J1325">
        <v>0.45</v>
      </c>
      <c r="K1325">
        <v>3.8</v>
      </c>
      <c r="L1325">
        <f t="shared" si="83"/>
        <v>2263665</v>
      </c>
      <c r="M1325" s="15">
        <v>687</v>
      </c>
      <c r="N1325" t="s">
        <v>11599</v>
      </c>
      <c r="O1325" t="s">
        <v>11601</v>
      </c>
      <c r="P1325" t="s">
        <v>11603</v>
      </c>
    </row>
    <row r="1326" spans="1:16">
      <c r="A1326" t="s">
        <v>11606</v>
      </c>
      <c r="B1326" t="s">
        <v>11607</v>
      </c>
      <c r="C1326" t="s">
        <v>9061</v>
      </c>
      <c r="D1326" t="s">
        <v>13251</v>
      </c>
      <c r="E1326">
        <v>1474</v>
      </c>
      <c r="F1326" s="12" t="str">
        <f t="shared" si="80"/>
        <v>yes</v>
      </c>
      <c r="G1326">
        <v>4650</v>
      </c>
      <c r="H1326" t="str">
        <f t="shared" si="81"/>
        <v>1001-5000</v>
      </c>
      <c r="I1326" t="str">
        <f t="shared" si="82"/>
        <v>0.90+</v>
      </c>
      <c r="J1326">
        <v>0.68</v>
      </c>
      <c r="K1326">
        <v>4.0999999999999996</v>
      </c>
      <c r="L1326">
        <f t="shared" si="83"/>
        <v>4859250</v>
      </c>
      <c r="M1326" s="15">
        <v>1045</v>
      </c>
      <c r="N1326" t="s">
        <v>11609</v>
      </c>
      <c r="O1326" t="s">
        <v>11611</v>
      </c>
      <c r="P1326" t="s">
        <v>11613</v>
      </c>
    </row>
    <row r="1327" spans="1:16">
      <c r="A1327" t="s">
        <v>11616</v>
      </c>
      <c r="B1327" t="s">
        <v>11617</v>
      </c>
      <c r="C1327" t="s">
        <v>10094</v>
      </c>
      <c r="D1327" t="s">
        <v>13270</v>
      </c>
      <c r="E1327">
        <v>15999</v>
      </c>
      <c r="F1327" s="12" t="str">
        <f t="shared" si="80"/>
        <v>no</v>
      </c>
      <c r="G1327">
        <v>24500</v>
      </c>
      <c r="H1327" t="str">
        <f t="shared" si="81"/>
        <v>10000+</v>
      </c>
      <c r="I1327" t="str">
        <f t="shared" si="82"/>
        <v>0.31-0.60</v>
      </c>
      <c r="J1327">
        <v>0.35</v>
      </c>
      <c r="K1327">
        <v>4</v>
      </c>
      <c r="L1327">
        <f t="shared" si="83"/>
        <v>274547000</v>
      </c>
      <c r="M1327" s="15">
        <v>11206</v>
      </c>
      <c r="N1327" t="s">
        <v>11619</v>
      </c>
      <c r="O1327" t="s">
        <v>11621</v>
      </c>
      <c r="P1327" t="s">
        <v>11623</v>
      </c>
    </row>
    <row r="1328" spans="1:16">
      <c r="A1328" t="s">
        <v>11626</v>
      </c>
      <c r="B1328" t="s">
        <v>11627</v>
      </c>
      <c r="C1328" t="s">
        <v>8721</v>
      </c>
      <c r="D1328" t="s">
        <v>13240</v>
      </c>
      <c r="E1328">
        <v>3645</v>
      </c>
      <c r="F1328" s="12" t="str">
        <f t="shared" si="80"/>
        <v>no</v>
      </c>
      <c r="G1328">
        <v>6070</v>
      </c>
      <c r="H1328" t="str">
        <f t="shared" si="81"/>
        <v>5001-10001</v>
      </c>
      <c r="I1328" t="str">
        <f t="shared" si="82"/>
        <v>0.31-0.60</v>
      </c>
      <c r="J1328">
        <v>0.4</v>
      </c>
      <c r="K1328">
        <v>4.2</v>
      </c>
      <c r="L1328">
        <f t="shared" si="83"/>
        <v>3405270</v>
      </c>
      <c r="M1328" s="15">
        <v>561</v>
      </c>
      <c r="N1328" t="s">
        <v>11629</v>
      </c>
      <c r="O1328" t="s">
        <v>11631</v>
      </c>
      <c r="P1328" t="s">
        <v>11633</v>
      </c>
    </row>
    <row r="1329" spans="1:16">
      <c r="A1329" t="s">
        <v>11636</v>
      </c>
      <c r="B1329" t="s">
        <v>11637</v>
      </c>
      <c r="C1329" t="s">
        <v>8688</v>
      </c>
      <c r="D1329" t="s">
        <v>13237</v>
      </c>
      <c r="E1329">
        <v>375</v>
      </c>
      <c r="F1329" s="12" t="str">
        <f t="shared" si="80"/>
        <v>yes</v>
      </c>
      <c r="G1329">
        <v>999</v>
      </c>
      <c r="H1329" t="str">
        <f t="shared" si="81"/>
        <v>501-1000</v>
      </c>
      <c r="I1329" t="str">
        <f t="shared" si="82"/>
        <v>0.90+</v>
      </c>
      <c r="J1329">
        <v>0.62</v>
      </c>
      <c r="K1329">
        <v>3.6</v>
      </c>
      <c r="L1329">
        <f t="shared" si="83"/>
        <v>1986012</v>
      </c>
      <c r="M1329" s="15">
        <v>1988</v>
      </c>
      <c r="N1329" t="s">
        <v>11639</v>
      </c>
      <c r="O1329" t="s">
        <v>11641</v>
      </c>
      <c r="P1329" t="s">
        <v>11643</v>
      </c>
    </row>
    <row r="1330" spans="1:16">
      <c r="A1330" t="s">
        <v>11646</v>
      </c>
      <c r="B1330" t="s">
        <v>11647</v>
      </c>
      <c r="C1330" t="s">
        <v>9695</v>
      </c>
      <c r="D1330" t="s">
        <v>13266</v>
      </c>
      <c r="E1330">
        <v>2976</v>
      </c>
      <c r="F1330" s="12" t="str">
        <f t="shared" si="80"/>
        <v>no</v>
      </c>
      <c r="G1330">
        <v>3945</v>
      </c>
      <c r="H1330" t="str">
        <f t="shared" si="81"/>
        <v>1001-5000</v>
      </c>
      <c r="I1330" t="str">
        <f t="shared" si="82"/>
        <v>0-0.30</v>
      </c>
      <c r="J1330">
        <v>0.25</v>
      </c>
      <c r="K1330">
        <v>4.2</v>
      </c>
      <c r="L1330">
        <f t="shared" si="83"/>
        <v>14754300</v>
      </c>
      <c r="M1330" s="15">
        <v>3740</v>
      </c>
      <c r="N1330" t="s">
        <v>11649</v>
      </c>
      <c r="O1330" t="s">
        <v>11651</v>
      </c>
      <c r="P1330" t="s">
        <v>11653</v>
      </c>
    </row>
    <row r="1331" spans="1:16">
      <c r="A1331" t="s">
        <v>11656</v>
      </c>
      <c r="B1331" t="s">
        <v>11657</v>
      </c>
      <c r="C1331" t="s">
        <v>11064</v>
      </c>
      <c r="D1331" t="s">
        <v>13282</v>
      </c>
      <c r="E1331">
        <v>1099</v>
      </c>
      <c r="F1331" s="12" t="str">
        <f t="shared" si="80"/>
        <v>no</v>
      </c>
      <c r="G1331">
        <v>1499</v>
      </c>
      <c r="H1331" t="str">
        <f t="shared" si="81"/>
        <v>1001-5000</v>
      </c>
      <c r="I1331" t="str">
        <f t="shared" si="82"/>
        <v>0-0.30</v>
      </c>
      <c r="J1331">
        <v>0.27</v>
      </c>
      <c r="K1331">
        <v>4.0999999999999996</v>
      </c>
      <c r="L1331">
        <f t="shared" si="83"/>
        <v>6597099</v>
      </c>
      <c r="M1331" s="15">
        <v>4401</v>
      </c>
      <c r="N1331" t="s">
        <v>11659</v>
      </c>
      <c r="O1331" t="s">
        <v>11661</v>
      </c>
      <c r="P1331" t="s">
        <v>11663</v>
      </c>
    </row>
    <row r="1332" spans="1:16">
      <c r="A1332" t="s">
        <v>11666</v>
      </c>
      <c r="B1332" t="s">
        <v>11667</v>
      </c>
      <c r="C1332" t="s">
        <v>8897</v>
      </c>
      <c r="D1332" t="s">
        <v>13247</v>
      </c>
      <c r="E1332">
        <v>2575</v>
      </c>
      <c r="F1332" s="12" t="str">
        <f t="shared" si="80"/>
        <v>yes</v>
      </c>
      <c r="G1332">
        <v>6700</v>
      </c>
      <c r="H1332" t="str">
        <f t="shared" si="81"/>
        <v>5001-10001</v>
      </c>
      <c r="I1332" t="str">
        <f t="shared" si="82"/>
        <v>0.90+</v>
      </c>
      <c r="J1332">
        <v>0.62</v>
      </c>
      <c r="K1332">
        <v>4.2</v>
      </c>
      <c r="L1332">
        <f t="shared" si="83"/>
        <v>4093700</v>
      </c>
      <c r="M1332" s="15">
        <v>611</v>
      </c>
      <c r="N1332" t="s">
        <v>11669</v>
      </c>
      <c r="O1332" t="s">
        <v>11671</v>
      </c>
      <c r="P1332" t="s">
        <v>11673</v>
      </c>
    </row>
    <row r="1333" spans="1:16">
      <c r="A1333" t="s">
        <v>11676</v>
      </c>
      <c r="B1333" t="s">
        <v>11677</v>
      </c>
      <c r="C1333" t="s">
        <v>8710</v>
      </c>
      <c r="D1333" t="s">
        <v>13239</v>
      </c>
      <c r="E1333">
        <v>1649</v>
      </c>
      <c r="F1333" s="12" t="str">
        <f t="shared" si="80"/>
        <v>no</v>
      </c>
      <c r="G1333">
        <v>2800</v>
      </c>
      <c r="H1333" t="str">
        <f t="shared" si="81"/>
        <v>1001-5000</v>
      </c>
      <c r="I1333" t="str">
        <f t="shared" si="82"/>
        <v>0.31-0.60</v>
      </c>
      <c r="J1333">
        <v>0.41</v>
      </c>
      <c r="K1333">
        <v>3.9</v>
      </c>
      <c r="L1333">
        <f t="shared" si="83"/>
        <v>6053600</v>
      </c>
      <c r="M1333" s="15">
        <v>2162</v>
      </c>
      <c r="N1333" t="s">
        <v>11679</v>
      </c>
      <c r="O1333" t="s">
        <v>11681</v>
      </c>
      <c r="P1333" t="s">
        <v>11683</v>
      </c>
    </row>
    <row r="1334" spans="1:16">
      <c r="A1334" t="s">
        <v>11686</v>
      </c>
      <c r="B1334" t="s">
        <v>11687</v>
      </c>
      <c r="C1334" t="s">
        <v>8688</v>
      </c>
      <c r="D1334" t="s">
        <v>13237</v>
      </c>
      <c r="E1334">
        <v>799</v>
      </c>
      <c r="F1334" s="12" t="str">
        <f t="shared" si="80"/>
        <v>yes</v>
      </c>
      <c r="G1334">
        <v>1699</v>
      </c>
      <c r="H1334" t="str">
        <f t="shared" si="81"/>
        <v>1001-5000</v>
      </c>
      <c r="I1334" t="str">
        <f t="shared" si="82"/>
        <v>0.31-0.60</v>
      </c>
      <c r="J1334">
        <v>0.53</v>
      </c>
      <c r="K1334">
        <v>4</v>
      </c>
      <c r="L1334">
        <f t="shared" si="83"/>
        <v>164803</v>
      </c>
      <c r="M1334" s="15">
        <v>97</v>
      </c>
      <c r="N1334" t="s">
        <v>11689</v>
      </c>
      <c r="O1334" t="s">
        <v>11691</v>
      </c>
      <c r="P1334" t="s">
        <v>11693</v>
      </c>
    </row>
    <row r="1335" spans="1:16">
      <c r="A1335" t="s">
        <v>11696</v>
      </c>
      <c r="B1335" t="s">
        <v>11697</v>
      </c>
      <c r="C1335" t="s">
        <v>8688</v>
      </c>
      <c r="D1335" t="s">
        <v>13237</v>
      </c>
      <c r="E1335">
        <v>765</v>
      </c>
      <c r="F1335" s="12" t="str">
        <f t="shared" si="80"/>
        <v>no</v>
      </c>
      <c r="G1335">
        <v>970</v>
      </c>
      <c r="H1335" t="str">
        <f t="shared" si="81"/>
        <v>501-1000</v>
      </c>
      <c r="I1335" t="str">
        <f t="shared" si="82"/>
        <v>0-0.30</v>
      </c>
      <c r="J1335">
        <v>0.21</v>
      </c>
      <c r="K1335">
        <v>4.2</v>
      </c>
      <c r="L1335">
        <f t="shared" si="83"/>
        <v>5873350</v>
      </c>
      <c r="M1335" s="15">
        <v>6055</v>
      </c>
      <c r="N1335" t="s">
        <v>11699</v>
      </c>
      <c r="O1335" t="s">
        <v>11701</v>
      </c>
      <c r="P1335" t="s">
        <v>11703</v>
      </c>
    </row>
    <row r="1336" spans="1:16">
      <c r="A1336" t="s">
        <v>11706</v>
      </c>
      <c r="B1336" t="s">
        <v>11707</v>
      </c>
      <c r="C1336" t="s">
        <v>8574</v>
      </c>
      <c r="D1336" t="s">
        <v>13233</v>
      </c>
      <c r="E1336">
        <v>999</v>
      </c>
      <c r="F1336" s="12" t="str">
        <f t="shared" si="80"/>
        <v>no</v>
      </c>
      <c r="G1336">
        <v>1500</v>
      </c>
      <c r="H1336" t="str">
        <f t="shared" si="81"/>
        <v>1001-5000</v>
      </c>
      <c r="I1336" t="str">
        <f t="shared" si="82"/>
        <v>0.31-0.60</v>
      </c>
      <c r="J1336">
        <v>0.33</v>
      </c>
      <c r="K1336">
        <v>4.2</v>
      </c>
      <c r="L1336">
        <f t="shared" si="83"/>
        <v>579000</v>
      </c>
      <c r="M1336" s="15">
        <v>386</v>
      </c>
      <c r="N1336" t="s">
        <v>11709</v>
      </c>
      <c r="O1336" t="s">
        <v>11711</v>
      </c>
      <c r="P1336" t="s">
        <v>11713</v>
      </c>
    </row>
    <row r="1337" spans="1:16">
      <c r="A1337" t="s">
        <v>11716</v>
      </c>
      <c r="B1337" t="s">
        <v>11717</v>
      </c>
      <c r="C1337" t="s">
        <v>11718</v>
      </c>
      <c r="D1337" t="s">
        <v>13286</v>
      </c>
      <c r="E1337">
        <v>587</v>
      </c>
      <c r="F1337" s="12" t="str">
        <f t="shared" si="80"/>
        <v>yes</v>
      </c>
      <c r="G1337">
        <v>1295</v>
      </c>
      <c r="H1337" t="str">
        <f t="shared" si="81"/>
        <v>1001-5000</v>
      </c>
      <c r="I1337" t="str">
        <f t="shared" si="82"/>
        <v>0.31-0.60</v>
      </c>
      <c r="J1337">
        <v>0.55000000000000004</v>
      </c>
      <c r="K1337">
        <v>4.0999999999999996</v>
      </c>
      <c r="L1337">
        <f t="shared" si="83"/>
        <v>721315</v>
      </c>
      <c r="M1337" s="15">
        <v>557</v>
      </c>
      <c r="N1337" t="s">
        <v>11720</v>
      </c>
      <c r="O1337" t="s">
        <v>11722</v>
      </c>
      <c r="P1337" t="s">
        <v>11724</v>
      </c>
    </row>
    <row r="1338" spans="1:16">
      <c r="A1338" t="s">
        <v>11727</v>
      </c>
      <c r="B1338" t="s">
        <v>11728</v>
      </c>
      <c r="C1338" t="s">
        <v>11729</v>
      </c>
      <c r="D1338" t="s">
        <v>13287</v>
      </c>
      <c r="E1338">
        <v>12609</v>
      </c>
      <c r="F1338" s="12" t="str">
        <f t="shared" si="80"/>
        <v>no</v>
      </c>
      <c r="G1338">
        <v>23999</v>
      </c>
      <c r="H1338" t="str">
        <f t="shared" si="81"/>
        <v>10000+</v>
      </c>
      <c r="I1338" t="str">
        <f t="shared" si="82"/>
        <v>0.31-0.60</v>
      </c>
      <c r="J1338">
        <v>0.47</v>
      </c>
      <c r="K1338">
        <v>4.4000000000000004</v>
      </c>
      <c r="L1338">
        <f t="shared" si="83"/>
        <v>54909712</v>
      </c>
      <c r="M1338" s="15">
        <v>2288</v>
      </c>
      <c r="N1338" t="s">
        <v>11731</v>
      </c>
      <c r="O1338" t="s">
        <v>11733</v>
      </c>
      <c r="P1338" t="s">
        <v>11735</v>
      </c>
    </row>
    <row r="1339" spans="1:16">
      <c r="A1339" t="s">
        <v>11738</v>
      </c>
      <c r="B1339" t="s">
        <v>11739</v>
      </c>
      <c r="C1339" t="s">
        <v>8699</v>
      </c>
      <c r="D1339" t="s">
        <v>13238</v>
      </c>
      <c r="E1339">
        <v>699</v>
      </c>
      <c r="F1339" s="12" t="str">
        <f t="shared" si="80"/>
        <v>no</v>
      </c>
      <c r="G1339">
        <v>850</v>
      </c>
      <c r="H1339" t="str">
        <f t="shared" si="81"/>
        <v>501-1000</v>
      </c>
      <c r="I1339" t="str">
        <f t="shared" si="82"/>
        <v>0-0.30</v>
      </c>
      <c r="J1339">
        <v>0.18</v>
      </c>
      <c r="K1339">
        <v>4.0999999999999996</v>
      </c>
      <c r="L1339">
        <f t="shared" si="83"/>
        <v>940100</v>
      </c>
      <c r="M1339" s="15">
        <v>1106</v>
      </c>
      <c r="N1339" t="s">
        <v>11741</v>
      </c>
      <c r="O1339" t="s">
        <v>11743</v>
      </c>
      <c r="P1339" t="s">
        <v>13072</v>
      </c>
    </row>
    <row r="1340" spans="1:16">
      <c r="A1340" t="s">
        <v>11746</v>
      </c>
      <c r="B1340" t="s">
        <v>11747</v>
      </c>
      <c r="C1340" t="s">
        <v>9326</v>
      </c>
      <c r="D1340" t="s">
        <v>13256</v>
      </c>
      <c r="E1340">
        <v>3799</v>
      </c>
      <c r="F1340" s="12" t="str">
        <f t="shared" si="80"/>
        <v>no</v>
      </c>
      <c r="G1340">
        <v>6000</v>
      </c>
      <c r="H1340" t="str">
        <f t="shared" si="81"/>
        <v>5001-10001</v>
      </c>
      <c r="I1340" t="str">
        <f t="shared" si="82"/>
        <v>0.31-0.60</v>
      </c>
      <c r="J1340">
        <v>0.37</v>
      </c>
      <c r="K1340">
        <v>4.2</v>
      </c>
      <c r="L1340">
        <f t="shared" si="83"/>
        <v>71610000</v>
      </c>
      <c r="M1340" s="15">
        <v>11935</v>
      </c>
      <c r="N1340" t="s">
        <v>11749</v>
      </c>
      <c r="O1340" t="s">
        <v>11751</v>
      </c>
      <c r="P1340" t="s">
        <v>11753</v>
      </c>
    </row>
    <row r="1341" spans="1:16">
      <c r="A1341" t="s">
        <v>11756</v>
      </c>
      <c r="B1341" t="s">
        <v>11757</v>
      </c>
      <c r="C1341" t="s">
        <v>8844</v>
      </c>
      <c r="D1341" t="s">
        <v>13244</v>
      </c>
      <c r="E1341">
        <v>640</v>
      </c>
      <c r="F1341" s="12" t="str">
        <f t="shared" si="80"/>
        <v>no</v>
      </c>
      <c r="G1341">
        <v>1020</v>
      </c>
      <c r="H1341" t="str">
        <f t="shared" si="81"/>
        <v>1001-5000</v>
      </c>
      <c r="I1341" t="str">
        <f t="shared" si="82"/>
        <v>0.31-0.60</v>
      </c>
      <c r="J1341">
        <v>0.37</v>
      </c>
      <c r="K1341">
        <v>4.0999999999999996</v>
      </c>
      <c r="L1341">
        <f t="shared" si="83"/>
        <v>5160180</v>
      </c>
      <c r="M1341" s="15">
        <v>5059</v>
      </c>
      <c r="N1341" t="s">
        <v>11759</v>
      </c>
      <c r="O1341" t="s">
        <v>11761</v>
      </c>
      <c r="P1341" t="s">
        <v>11763</v>
      </c>
    </row>
    <row r="1342" spans="1:16">
      <c r="A1342" t="s">
        <v>11766</v>
      </c>
      <c r="B1342" t="s">
        <v>11767</v>
      </c>
      <c r="C1342" t="s">
        <v>8563</v>
      </c>
      <c r="D1342" t="s">
        <v>13232</v>
      </c>
      <c r="E1342">
        <v>979</v>
      </c>
      <c r="F1342" s="12" t="str">
        <f t="shared" si="80"/>
        <v>yes</v>
      </c>
      <c r="G1342">
        <v>1999</v>
      </c>
      <c r="H1342" t="str">
        <f t="shared" si="81"/>
        <v>1001-5000</v>
      </c>
      <c r="I1342" t="str">
        <f t="shared" si="82"/>
        <v>0.31-0.60</v>
      </c>
      <c r="J1342">
        <v>0.51</v>
      </c>
      <c r="K1342">
        <v>3.9</v>
      </c>
      <c r="L1342">
        <f t="shared" si="83"/>
        <v>313843</v>
      </c>
      <c r="M1342" s="15">
        <v>157</v>
      </c>
      <c r="N1342" t="s">
        <v>11769</v>
      </c>
      <c r="O1342" t="s">
        <v>11771</v>
      </c>
      <c r="P1342" t="s">
        <v>11773</v>
      </c>
    </row>
    <row r="1343" spans="1:16">
      <c r="A1343" t="s">
        <v>11776</v>
      </c>
      <c r="B1343" t="s">
        <v>11777</v>
      </c>
      <c r="C1343" t="s">
        <v>8721</v>
      </c>
      <c r="D1343" t="s">
        <v>13240</v>
      </c>
      <c r="E1343">
        <v>5365</v>
      </c>
      <c r="F1343" s="12" t="str">
        <f t="shared" si="80"/>
        <v>no</v>
      </c>
      <c r="G1343">
        <v>7445</v>
      </c>
      <c r="H1343" t="str">
        <f t="shared" si="81"/>
        <v>5001-10001</v>
      </c>
      <c r="I1343" t="str">
        <f t="shared" si="82"/>
        <v>0-0.30</v>
      </c>
      <c r="J1343">
        <v>0.28000000000000003</v>
      </c>
      <c r="K1343">
        <v>3.9</v>
      </c>
      <c r="L1343">
        <f t="shared" si="83"/>
        <v>26682880</v>
      </c>
      <c r="M1343" s="15">
        <v>3584</v>
      </c>
      <c r="N1343" t="s">
        <v>11779</v>
      </c>
      <c r="O1343" t="s">
        <v>11781</v>
      </c>
      <c r="P1343" t="s">
        <v>11783</v>
      </c>
    </row>
    <row r="1344" spans="1:16">
      <c r="A1344" t="s">
        <v>11786</v>
      </c>
      <c r="B1344" t="s">
        <v>11787</v>
      </c>
      <c r="C1344" t="s">
        <v>8897</v>
      </c>
      <c r="D1344" t="s">
        <v>13247</v>
      </c>
      <c r="E1344">
        <v>3199</v>
      </c>
      <c r="F1344" s="12" t="str">
        <f t="shared" si="80"/>
        <v>no</v>
      </c>
      <c r="G1344">
        <v>3500</v>
      </c>
      <c r="H1344" t="str">
        <f t="shared" si="81"/>
        <v>1001-5000</v>
      </c>
      <c r="I1344" t="str">
        <f t="shared" si="82"/>
        <v>0-0.30</v>
      </c>
      <c r="J1344">
        <v>0.09</v>
      </c>
      <c r="K1344">
        <v>4.2</v>
      </c>
      <c r="L1344">
        <f t="shared" si="83"/>
        <v>6646500</v>
      </c>
      <c r="M1344" s="15">
        <v>1899</v>
      </c>
      <c r="N1344" t="s">
        <v>11789</v>
      </c>
      <c r="O1344" t="s">
        <v>11791</v>
      </c>
      <c r="P1344" t="s">
        <v>11793</v>
      </c>
    </row>
    <row r="1345" spans="1:16">
      <c r="A1345" t="s">
        <v>11796</v>
      </c>
      <c r="B1345" t="s">
        <v>11797</v>
      </c>
      <c r="C1345" t="s">
        <v>10358</v>
      </c>
      <c r="D1345" t="s">
        <v>13274</v>
      </c>
      <c r="E1345">
        <v>979</v>
      </c>
      <c r="F1345" s="12" t="str">
        <f t="shared" si="80"/>
        <v>no</v>
      </c>
      <c r="G1345">
        <v>1395</v>
      </c>
      <c r="H1345" t="str">
        <f t="shared" si="81"/>
        <v>1001-5000</v>
      </c>
      <c r="I1345" t="str">
        <f t="shared" si="82"/>
        <v>0-0.30</v>
      </c>
      <c r="J1345">
        <v>0.3</v>
      </c>
      <c r="K1345">
        <v>4.2</v>
      </c>
      <c r="L1345">
        <f t="shared" si="83"/>
        <v>21276540</v>
      </c>
      <c r="M1345" s="15">
        <v>15252</v>
      </c>
      <c r="N1345" t="s">
        <v>11799</v>
      </c>
      <c r="O1345" t="s">
        <v>11801</v>
      </c>
      <c r="P1345" t="s">
        <v>11803</v>
      </c>
    </row>
    <row r="1346" spans="1:16">
      <c r="A1346" t="s">
        <v>11806</v>
      </c>
      <c r="B1346" t="s">
        <v>11807</v>
      </c>
      <c r="C1346" t="s">
        <v>8552</v>
      </c>
      <c r="D1346" t="s">
        <v>13231</v>
      </c>
      <c r="E1346">
        <v>929</v>
      </c>
      <c r="F1346" s="12" t="str">
        <f t="shared" ref="F1346:F1409" si="84">IF(J1346 &gt; 0.5, "yes","no")</f>
        <v>yes</v>
      </c>
      <c r="G1346">
        <v>2199</v>
      </c>
      <c r="H1346" t="str">
        <f t="shared" ref="H1346:H1409" si="85">IF(G1346&lt;=500,"0-500",IF(G1346&lt;=1000,"501-1000",IF(G1346&lt;=5000,"1001-5000",IF(G1346&lt;=10000,"5001-10001","10000+"))))</f>
        <v>1001-5000</v>
      </c>
      <c r="I1346" t="str">
        <f t="shared" ref="I1346:I1409" si="86">IF(J1346&lt;=0.3,"0-0.30",IF(J1346&lt;=0.6,"0.31-0.60",IF(J1346&lt;=0.09,"0.61-0.90","0.90+")))</f>
        <v>0.31-0.60</v>
      </c>
      <c r="J1346">
        <v>0.57999999999999996</v>
      </c>
      <c r="K1346">
        <v>3.7</v>
      </c>
      <c r="L1346">
        <f t="shared" ref="L1346:L1409" si="87">G1346*M1346</f>
        <v>8796</v>
      </c>
      <c r="M1346" s="15">
        <v>4</v>
      </c>
      <c r="N1346" t="s">
        <v>11809</v>
      </c>
      <c r="O1346" t="s">
        <v>11811</v>
      </c>
      <c r="P1346" t="s">
        <v>11813</v>
      </c>
    </row>
    <row r="1347" spans="1:16">
      <c r="A1347" t="s">
        <v>11816</v>
      </c>
      <c r="B1347" t="s">
        <v>11817</v>
      </c>
      <c r="C1347" t="s">
        <v>10409</v>
      </c>
      <c r="D1347" t="s">
        <v>13275</v>
      </c>
      <c r="E1347">
        <v>3710</v>
      </c>
      <c r="F1347" s="12" t="str">
        <f t="shared" si="84"/>
        <v>no</v>
      </c>
      <c r="G1347">
        <v>4330</v>
      </c>
      <c r="H1347" t="str">
        <f t="shared" si="85"/>
        <v>1001-5000</v>
      </c>
      <c r="I1347" t="str">
        <f t="shared" si="86"/>
        <v>0-0.30</v>
      </c>
      <c r="J1347">
        <v>0.14000000000000001</v>
      </c>
      <c r="K1347">
        <v>3.7</v>
      </c>
      <c r="L1347">
        <f t="shared" si="87"/>
        <v>7196460</v>
      </c>
      <c r="M1347" s="15">
        <v>1662</v>
      </c>
      <c r="N1347" t="s">
        <v>11819</v>
      </c>
      <c r="O1347" t="s">
        <v>11821</v>
      </c>
      <c r="P1347" t="s">
        <v>11823</v>
      </c>
    </row>
    <row r="1348" spans="1:16">
      <c r="A1348" t="s">
        <v>11826</v>
      </c>
      <c r="B1348" t="s">
        <v>11827</v>
      </c>
      <c r="C1348" t="s">
        <v>8710</v>
      </c>
      <c r="D1348" t="s">
        <v>13239</v>
      </c>
      <c r="E1348">
        <v>2033</v>
      </c>
      <c r="F1348" s="12" t="str">
        <f t="shared" si="84"/>
        <v>yes</v>
      </c>
      <c r="G1348">
        <v>4295</v>
      </c>
      <c r="H1348" t="str">
        <f t="shared" si="85"/>
        <v>1001-5000</v>
      </c>
      <c r="I1348" t="str">
        <f t="shared" si="86"/>
        <v>0.31-0.60</v>
      </c>
      <c r="J1348">
        <v>0.53</v>
      </c>
      <c r="K1348">
        <v>3.4</v>
      </c>
      <c r="L1348">
        <f t="shared" si="87"/>
        <v>1812490</v>
      </c>
      <c r="M1348" s="15">
        <v>422</v>
      </c>
      <c r="N1348" t="s">
        <v>11829</v>
      </c>
      <c r="O1348" t="s">
        <v>11831</v>
      </c>
      <c r="P1348" t="s">
        <v>11833</v>
      </c>
    </row>
    <row r="1349" spans="1:16">
      <c r="A1349" t="s">
        <v>11836</v>
      </c>
      <c r="B1349" t="s">
        <v>11837</v>
      </c>
      <c r="C1349" t="s">
        <v>8552</v>
      </c>
      <c r="D1349" t="s">
        <v>13231</v>
      </c>
      <c r="E1349">
        <v>9495</v>
      </c>
      <c r="F1349" s="12" t="str">
        <f t="shared" si="84"/>
        <v>no</v>
      </c>
      <c r="G1349">
        <v>18990</v>
      </c>
      <c r="H1349" t="str">
        <f t="shared" si="85"/>
        <v>10000+</v>
      </c>
      <c r="I1349" t="str">
        <f t="shared" si="86"/>
        <v>0.31-0.60</v>
      </c>
      <c r="J1349">
        <v>0.5</v>
      </c>
      <c r="K1349">
        <v>4.2</v>
      </c>
      <c r="L1349">
        <f t="shared" si="87"/>
        <v>1500210</v>
      </c>
      <c r="M1349" s="15">
        <v>79</v>
      </c>
      <c r="N1349" t="s">
        <v>11839</v>
      </c>
      <c r="O1349" t="s">
        <v>11841</v>
      </c>
      <c r="P1349" t="s">
        <v>11843</v>
      </c>
    </row>
    <row r="1350" spans="1:16">
      <c r="A1350" t="s">
        <v>11846</v>
      </c>
      <c r="B1350" t="s">
        <v>11847</v>
      </c>
      <c r="C1350" t="s">
        <v>8773</v>
      </c>
      <c r="D1350" t="s">
        <v>13243</v>
      </c>
      <c r="E1350">
        <v>7799</v>
      </c>
      <c r="F1350" s="12" t="str">
        <f t="shared" si="84"/>
        <v>no</v>
      </c>
      <c r="G1350">
        <v>12500</v>
      </c>
      <c r="H1350" t="str">
        <f t="shared" si="85"/>
        <v>10000+</v>
      </c>
      <c r="I1350" t="str">
        <f t="shared" si="86"/>
        <v>0.31-0.60</v>
      </c>
      <c r="J1350">
        <v>0.38</v>
      </c>
      <c r="K1350">
        <v>4</v>
      </c>
      <c r="L1350">
        <f t="shared" si="87"/>
        <v>64500000</v>
      </c>
      <c r="M1350" s="15">
        <v>5160</v>
      </c>
      <c r="N1350" t="s">
        <v>11849</v>
      </c>
      <c r="O1350" t="s">
        <v>11851</v>
      </c>
      <c r="P1350" t="s">
        <v>11853</v>
      </c>
    </row>
    <row r="1351" spans="1:16">
      <c r="A1351" t="s">
        <v>11856</v>
      </c>
      <c r="B1351" t="s">
        <v>11857</v>
      </c>
      <c r="C1351" t="s">
        <v>8541</v>
      </c>
      <c r="D1351" t="s">
        <v>13230</v>
      </c>
      <c r="E1351">
        <v>949</v>
      </c>
      <c r="F1351" s="12" t="str">
        <f t="shared" si="84"/>
        <v>yes</v>
      </c>
      <c r="G1351">
        <v>2385</v>
      </c>
      <c r="H1351" t="str">
        <f t="shared" si="85"/>
        <v>1001-5000</v>
      </c>
      <c r="I1351" t="str">
        <f t="shared" si="86"/>
        <v>0.31-0.60</v>
      </c>
      <c r="J1351">
        <v>0.6</v>
      </c>
      <c r="K1351">
        <v>4.0999999999999996</v>
      </c>
      <c r="L1351">
        <f t="shared" si="87"/>
        <v>5511735</v>
      </c>
      <c r="M1351" s="15">
        <v>2311</v>
      </c>
      <c r="N1351" t="s">
        <v>11859</v>
      </c>
      <c r="O1351" t="s">
        <v>11861</v>
      </c>
      <c r="P1351" t="s">
        <v>11863</v>
      </c>
    </row>
    <row r="1352" spans="1:16">
      <c r="A1352" t="s">
        <v>11866</v>
      </c>
      <c r="B1352" t="s">
        <v>11867</v>
      </c>
      <c r="C1352" t="s">
        <v>8721</v>
      </c>
      <c r="D1352" t="s">
        <v>13240</v>
      </c>
      <c r="E1352">
        <v>2790</v>
      </c>
      <c r="F1352" s="12" t="str">
        <f t="shared" si="84"/>
        <v>no</v>
      </c>
      <c r="G1352">
        <v>4890</v>
      </c>
      <c r="H1352" t="str">
        <f t="shared" si="85"/>
        <v>1001-5000</v>
      </c>
      <c r="I1352" t="str">
        <f t="shared" si="86"/>
        <v>0.31-0.60</v>
      </c>
      <c r="J1352">
        <v>0.43</v>
      </c>
      <c r="K1352">
        <v>3.9</v>
      </c>
      <c r="L1352">
        <f t="shared" si="87"/>
        <v>2875320</v>
      </c>
      <c r="M1352" s="15">
        <v>588</v>
      </c>
      <c r="N1352" t="s">
        <v>11869</v>
      </c>
      <c r="O1352" t="s">
        <v>11871</v>
      </c>
      <c r="P1352" t="s">
        <v>11873</v>
      </c>
    </row>
    <row r="1353" spans="1:16">
      <c r="A1353" t="s">
        <v>11876</v>
      </c>
      <c r="B1353" t="s">
        <v>11877</v>
      </c>
      <c r="C1353" t="s">
        <v>8699</v>
      </c>
      <c r="D1353" t="s">
        <v>13238</v>
      </c>
      <c r="E1353">
        <v>645</v>
      </c>
      <c r="F1353" s="12" t="str">
        <f t="shared" si="84"/>
        <v>no</v>
      </c>
      <c r="G1353">
        <v>1100</v>
      </c>
      <c r="H1353" t="str">
        <f t="shared" si="85"/>
        <v>1001-5000</v>
      </c>
      <c r="I1353" t="str">
        <f t="shared" si="86"/>
        <v>0.31-0.60</v>
      </c>
      <c r="J1353">
        <v>0.41</v>
      </c>
      <c r="K1353">
        <v>4</v>
      </c>
      <c r="L1353">
        <f t="shared" si="87"/>
        <v>3598100</v>
      </c>
      <c r="M1353" s="15">
        <v>3271</v>
      </c>
      <c r="N1353" t="s">
        <v>11879</v>
      </c>
      <c r="O1353" t="s">
        <v>11881</v>
      </c>
      <c r="P1353" t="s">
        <v>11883</v>
      </c>
    </row>
    <row r="1354" spans="1:16">
      <c r="A1354" t="s">
        <v>11886</v>
      </c>
      <c r="B1354" t="s">
        <v>11887</v>
      </c>
      <c r="C1354" t="s">
        <v>8710</v>
      </c>
      <c r="D1354" t="s">
        <v>13239</v>
      </c>
      <c r="E1354">
        <v>2237.81</v>
      </c>
      <c r="F1354" s="12" t="str">
        <f t="shared" si="84"/>
        <v>no</v>
      </c>
      <c r="G1354">
        <v>3899</v>
      </c>
      <c r="H1354" t="str">
        <f t="shared" si="85"/>
        <v>1001-5000</v>
      </c>
      <c r="I1354" t="str">
        <f t="shared" si="86"/>
        <v>0.31-0.60</v>
      </c>
      <c r="J1354">
        <v>0.43</v>
      </c>
      <c r="K1354">
        <v>3.9</v>
      </c>
      <c r="L1354">
        <f t="shared" si="87"/>
        <v>42904596</v>
      </c>
      <c r="M1354" s="15">
        <v>11004</v>
      </c>
      <c r="N1354" t="s">
        <v>11889</v>
      </c>
      <c r="O1354" t="s">
        <v>11891</v>
      </c>
      <c r="P1354" t="s">
        <v>11893</v>
      </c>
    </row>
    <row r="1355" spans="1:16">
      <c r="A1355" t="s">
        <v>11896</v>
      </c>
      <c r="B1355" t="s">
        <v>11897</v>
      </c>
      <c r="C1355" t="s">
        <v>8773</v>
      </c>
      <c r="D1355" t="s">
        <v>13243</v>
      </c>
      <c r="E1355">
        <v>8699</v>
      </c>
      <c r="F1355" s="12" t="str">
        <f t="shared" si="84"/>
        <v>no</v>
      </c>
      <c r="G1355">
        <v>16899</v>
      </c>
      <c r="H1355" t="str">
        <f t="shared" si="85"/>
        <v>10000+</v>
      </c>
      <c r="I1355" t="str">
        <f t="shared" si="86"/>
        <v>0.31-0.60</v>
      </c>
      <c r="J1355">
        <v>0.49</v>
      </c>
      <c r="K1355">
        <v>4.2</v>
      </c>
      <c r="L1355">
        <f t="shared" si="87"/>
        <v>53992305</v>
      </c>
      <c r="M1355" s="15">
        <v>3195</v>
      </c>
      <c r="N1355" t="s">
        <v>11899</v>
      </c>
      <c r="O1355" t="s">
        <v>11901</v>
      </c>
      <c r="P1355" t="s">
        <v>11903</v>
      </c>
    </row>
    <row r="1356" spans="1:16">
      <c r="A1356" t="s">
        <v>11906</v>
      </c>
      <c r="B1356" t="s">
        <v>11907</v>
      </c>
      <c r="C1356" t="s">
        <v>11908</v>
      </c>
      <c r="D1356" t="s">
        <v>13288</v>
      </c>
      <c r="E1356">
        <v>42990</v>
      </c>
      <c r="F1356" s="12" t="str">
        <f t="shared" si="84"/>
        <v>no</v>
      </c>
      <c r="G1356">
        <v>75990</v>
      </c>
      <c r="H1356" t="str">
        <f t="shared" si="85"/>
        <v>10000+</v>
      </c>
      <c r="I1356" t="str">
        <f t="shared" si="86"/>
        <v>0.31-0.60</v>
      </c>
      <c r="J1356">
        <v>0.43</v>
      </c>
      <c r="K1356">
        <v>4.3</v>
      </c>
      <c r="L1356">
        <f t="shared" si="87"/>
        <v>245523690</v>
      </c>
      <c r="M1356" s="15">
        <v>3231</v>
      </c>
      <c r="N1356" t="s">
        <v>11910</v>
      </c>
      <c r="O1356" t="s">
        <v>11912</v>
      </c>
      <c r="P1356" t="s">
        <v>11914</v>
      </c>
    </row>
    <row r="1357" spans="1:16">
      <c r="A1357" t="s">
        <v>11917</v>
      </c>
      <c r="B1357" t="s">
        <v>11918</v>
      </c>
      <c r="C1357" t="s">
        <v>9633</v>
      </c>
      <c r="D1357" t="s">
        <v>13264</v>
      </c>
      <c r="E1357">
        <v>825</v>
      </c>
      <c r="F1357" s="12" t="str">
        <f t="shared" si="84"/>
        <v>no</v>
      </c>
      <c r="G1357">
        <v>825</v>
      </c>
      <c r="H1357" t="str">
        <f t="shared" si="85"/>
        <v>501-1000</v>
      </c>
      <c r="I1357" t="str">
        <f t="shared" si="86"/>
        <v>0-0.30</v>
      </c>
      <c r="J1357">
        <v>0</v>
      </c>
      <c r="K1357">
        <v>4</v>
      </c>
      <c r="L1357">
        <f t="shared" si="87"/>
        <v>2677950</v>
      </c>
      <c r="M1357" s="15">
        <v>3246</v>
      </c>
      <c r="N1357" t="s">
        <v>11920</v>
      </c>
      <c r="O1357" t="s">
        <v>11922</v>
      </c>
      <c r="P1357" t="s">
        <v>11924</v>
      </c>
    </row>
    <row r="1358" spans="1:16">
      <c r="A1358" t="s">
        <v>11927</v>
      </c>
      <c r="B1358" t="s">
        <v>11928</v>
      </c>
      <c r="C1358" t="s">
        <v>9284</v>
      </c>
      <c r="D1358" t="s">
        <v>13254</v>
      </c>
      <c r="E1358">
        <v>161</v>
      </c>
      <c r="F1358" s="12" t="str">
        <f t="shared" si="84"/>
        <v>no</v>
      </c>
      <c r="G1358">
        <v>300</v>
      </c>
      <c r="H1358" t="str">
        <f t="shared" si="85"/>
        <v>0-500</v>
      </c>
      <c r="I1358" t="str">
        <f t="shared" si="86"/>
        <v>0.31-0.60</v>
      </c>
      <c r="J1358">
        <v>0.46</v>
      </c>
      <c r="K1358">
        <v>2.6</v>
      </c>
      <c r="L1358">
        <f t="shared" si="87"/>
        <v>7200</v>
      </c>
      <c r="M1358" s="15">
        <v>24</v>
      </c>
      <c r="N1358" t="s">
        <v>11930</v>
      </c>
      <c r="O1358" t="s">
        <v>11932</v>
      </c>
      <c r="P1358" t="s">
        <v>11934</v>
      </c>
    </row>
    <row r="1359" spans="1:16">
      <c r="A1359" t="s">
        <v>11937</v>
      </c>
      <c r="B1359" t="s">
        <v>11938</v>
      </c>
      <c r="C1359" t="s">
        <v>8647</v>
      </c>
      <c r="D1359" t="s">
        <v>13236</v>
      </c>
      <c r="E1359">
        <v>697</v>
      </c>
      <c r="F1359" s="12" t="str">
        <f t="shared" si="84"/>
        <v>yes</v>
      </c>
      <c r="G1359">
        <v>1499</v>
      </c>
      <c r="H1359" t="str">
        <f t="shared" si="85"/>
        <v>1001-5000</v>
      </c>
      <c r="I1359" t="str">
        <f t="shared" si="86"/>
        <v>0.31-0.60</v>
      </c>
      <c r="J1359">
        <v>0.54</v>
      </c>
      <c r="K1359">
        <v>3.8</v>
      </c>
      <c r="L1359">
        <f t="shared" si="87"/>
        <v>215856</v>
      </c>
      <c r="M1359" s="15">
        <v>144</v>
      </c>
      <c r="N1359" t="s">
        <v>11940</v>
      </c>
      <c r="O1359" t="s">
        <v>11942</v>
      </c>
      <c r="P1359" t="s">
        <v>11944</v>
      </c>
    </row>
    <row r="1360" spans="1:16">
      <c r="A1360" t="s">
        <v>11947</v>
      </c>
      <c r="B1360" t="s">
        <v>11948</v>
      </c>
      <c r="C1360" t="s">
        <v>11949</v>
      </c>
      <c r="D1360" t="s">
        <v>13289</v>
      </c>
      <c r="E1360">
        <v>688</v>
      </c>
      <c r="F1360" s="12" t="str">
        <f t="shared" si="84"/>
        <v>no</v>
      </c>
      <c r="G1360">
        <v>747</v>
      </c>
      <c r="H1360" t="str">
        <f t="shared" si="85"/>
        <v>501-1000</v>
      </c>
      <c r="I1360" t="str">
        <f t="shared" si="86"/>
        <v>0-0.30</v>
      </c>
      <c r="J1360">
        <v>0.08</v>
      </c>
      <c r="K1360">
        <v>4.5</v>
      </c>
      <c r="L1360">
        <f t="shared" si="87"/>
        <v>1703160</v>
      </c>
      <c r="M1360" s="15">
        <v>2280</v>
      </c>
      <c r="N1360" t="s">
        <v>11951</v>
      </c>
      <c r="O1360" t="s">
        <v>11953</v>
      </c>
      <c r="P1360" t="s">
        <v>11955</v>
      </c>
    </row>
    <row r="1361" spans="1:16">
      <c r="A1361" t="s">
        <v>11958</v>
      </c>
      <c r="B1361" t="s">
        <v>11959</v>
      </c>
      <c r="C1361" t="s">
        <v>9397</v>
      </c>
      <c r="D1361" t="s">
        <v>13258</v>
      </c>
      <c r="E1361">
        <v>2199</v>
      </c>
      <c r="F1361" s="12" t="str">
        <f t="shared" si="84"/>
        <v>no</v>
      </c>
      <c r="G1361">
        <v>3999</v>
      </c>
      <c r="H1361" t="str">
        <f t="shared" si="85"/>
        <v>1001-5000</v>
      </c>
      <c r="I1361" t="str">
        <f t="shared" si="86"/>
        <v>0.31-0.60</v>
      </c>
      <c r="J1361">
        <v>0.45</v>
      </c>
      <c r="K1361">
        <v>3.5</v>
      </c>
      <c r="L1361">
        <f t="shared" si="87"/>
        <v>1359660</v>
      </c>
      <c r="M1361" s="15">
        <v>340</v>
      </c>
      <c r="N1361" t="s">
        <v>11961</v>
      </c>
      <c r="O1361" t="s">
        <v>11963</v>
      </c>
      <c r="P1361" t="s">
        <v>11965</v>
      </c>
    </row>
    <row r="1362" spans="1:16">
      <c r="A1362" t="s">
        <v>11968</v>
      </c>
      <c r="B1362" t="s">
        <v>11969</v>
      </c>
      <c r="C1362" t="s">
        <v>8563</v>
      </c>
      <c r="D1362" t="s">
        <v>13232</v>
      </c>
      <c r="E1362">
        <v>6850</v>
      </c>
      <c r="F1362" s="12" t="str">
        <f t="shared" si="84"/>
        <v>no</v>
      </c>
      <c r="G1362">
        <v>11990</v>
      </c>
      <c r="H1362" t="str">
        <f t="shared" si="85"/>
        <v>10000+</v>
      </c>
      <c r="I1362" t="str">
        <f t="shared" si="86"/>
        <v>0.31-0.60</v>
      </c>
      <c r="J1362">
        <v>0.43</v>
      </c>
      <c r="K1362">
        <v>3.9</v>
      </c>
      <c r="L1362">
        <f t="shared" si="87"/>
        <v>1726560</v>
      </c>
      <c r="M1362" s="15">
        <v>144</v>
      </c>
      <c r="N1362" t="s">
        <v>11971</v>
      </c>
      <c r="O1362" t="s">
        <v>11973</v>
      </c>
      <c r="P1362" t="s">
        <v>11975</v>
      </c>
    </row>
    <row r="1363" spans="1:16">
      <c r="A1363" t="s">
        <v>11978</v>
      </c>
      <c r="B1363" t="s">
        <v>11979</v>
      </c>
      <c r="C1363" t="s">
        <v>8721</v>
      </c>
      <c r="D1363" t="s">
        <v>13240</v>
      </c>
      <c r="E1363">
        <v>2699</v>
      </c>
      <c r="F1363" s="12" t="str">
        <f t="shared" si="84"/>
        <v>no</v>
      </c>
      <c r="G1363">
        <v>3799</v>
      </c>
      <c r="H1363" t="str">
        <f t="shared" si="85"/>
        <v>1001-5000</v>
      </c>
      <c r="I1363" t="str">
        <f t="shared" si="86"/>
        <v>0-0.30</v>
      </c>
      <c r="J1363">
        <v>0.28999999999999998</v>
      </c>
      <c r="K1363">
        <v>4</v>
      </c>
      <c r="L1363">
        <f t="shared" si="87"/>
        <v>2761873</v>
      </c>
      <c r="M1363" s="15">
        <v>727</v>
      </c>
      <c r="N1363" t="s">
        <v>11981</v>
      </c>
      <c r="O1363" t="s">
        <v>11983</v>
      </c>
      <c r="P1363" t="s">
        <v>11985</v>
      </c>
    </row>
    <row r="1364" spans="1:16">
      <c r="A1364" t="s">
        <v>11988</v>
      </c>
      <c r="B1364" t="s">
        <v>11989</v>
      </c>
      <c r="C1364" t="s">
        <v>11990</v>
      </c>
      <c r="D1364" t="s">
        <v>13290</v>
      </c>
      <c r="E1364">
        <v>899</v>
      </c>
      <c r="F1364" s="12" t="str">
        <f t="shared" si="84"/>
        <v>yes</v>
      </c>
      <c r="G1364">
        <v>1999</v>
      </c>
      <c r="H1364" t="str">
        <f t="shared" si="85"/>
        <v>1001-5000</v>
      </c>
      <c r="I1364" t="str">
        <f t="shared" si="86"/>
        <v>0.31-0.60</v>
      </c>
      <c r="J1364">
        <v>0.55000000000000004</v>
      </c>
      <c r="K1364">
        <v>4</v>
      </c>
      <c r="L1364">
        <f t="shared" si="87"/>
        <v>1663168</v>
      </c>
      <c r="M1364" s="15">
        <v>832</v>
      </c>
      <c r="N1364" t="s">
        <v>11992</v>
      </c>
      <c r="O1364" t="s">
        <v>11994</v>
      </c>
      <c r="P1364" t="s">
        <v>11996</v>
      </c>
    </row>
    <row r="1365" spans="1:16">
      <c r="A1365" t="s">
        <v>11999</v>
      </c>
      <c r="B1365" t="s">
        <v>12000</v>
      </c>
      <c r="C1365" t="s">
        <v>8563</v>
      </c>
      <c r="D1365" t="s">
        <v>13232</v>
      </c>
      <c r="E1365">
        <v>1090</v>
      </c>
      <c r="F1365" s="12" t="str">
        <f t="shared" si="84"/>
        <v>yes</v>
      </c>
      <c r="G1365">
        <v>2999</v>
      </c>
      <c r="H1365" t="str">
        <f t="shared" si="85"/>
        <v>1001-5000</v>
      </c>
      <c r="I1365" t="str">
        <f t="shared" si="86"/>
        <v>0.90+</v>
      </c>
      <c r="J1365">
        <v>0.64</v>
      </c>
      <c r="K1365">
        <v>3.5</v>
      </c>
      <c r="L1365">
        <f t="shared" si="87"/>
        <v>170943</v>
      </c>
      <c r="M1365" s="15">
        <v>57</v>
      </c>
      <c r="N1365" t="s">
        <v>12002</v>
      </c>
      <c r="O1365" t="s">
        <v>12004</v>
      </c>
      <c r="P1365" t="s">
        <v>12006</v>
      </c>
    </row>
    <row r="1366" spans="1:16">
      <c r="A1366" t="s">
        <v>12009</v>
      </c>
      <c r="B1366" t="s">
        <v>12010</v>
      </c>
      <c r="C1366" t="s">
        <v>8585</v>
      </c>
      <c r="D1366" t="s">
        <v>13234</v>
      </c>
      <c r="E1366">
        <v>295</v>
      </c>
      <c r="F1366" s="12" t="str">
        <f t="shared" si="84"/>
        <v>yes</v>
      </c>
      <c r="G1366">
        <v>599</v>
      </c>
      <c r="H1366" t="str">
        <f t="shared" si="85"/>
        <v>501-1000</v>
      </c>
      <c r="I1366" t="str">
        <f t="shared" si="86"/>
        <v>0.31-0.60</v>
      </c>
      <c r="J1366">
        <v>0.51</v>
      </c>
      <c r="K1366">
        <v>4</v>
      </c>
      <c r="L1366">
        <f t="shared" si="87"/>
        <v>984756</v>
      </c>
      <c r="M1366" s="15">
        <v>1644</v>
      </c>
      <c r="N1366" t="s">
        <v>12012</v>
      </c>
      <c r="O1366" t="s">
        <v>12014</v>
      </c>
      <c r="P1366" t="s">
        <v>12016</v>
      </c>
    </row>
    <row r="1367" spans="1:16">
      <c r="A1367" t="s">
        <v>12019</v>
      </c>
      <c r="B1367" t="s">
        <v>12020</v>
      </c>
      <c r="C1367" t="s">
        <v>8762</v>
      </c>
      <c r="D1367" t="s">
        <v>13242</v>
      </c>
      <c r="E1367">
        <v>479</v>
      </c>
      <c r="F1367" s="12" t="str">
        <f t="shared" si="84"/>
        <v>yes</v>
      </c>
      <c r="G1367">
        <v>1999</v>
      </c>
      <c r="H1367" t="str">
        <f t="shared" si="85"/>
        <v>1001-5000</v>
      </c>
      <c r="I1367" t="str">
        <f t="shared" si="86"/>
        <v>0.90+</v>
      </c>
      <c r="J1367">
        <v>0.76</v>
      </c>
      <c r="K1367">
        <v>3.4</v>
      </c>
      <c r="L1367">
        <f t="shared" si="87"/>
        <v>2130934</v>
      </c>
      <c r="M1367" s="15">
        <v>1066</v>
      </c>
      <c r="N1367" t="s">
        <v>12022</v>
      </c>
      <c r="O1367" t="s">
        <v>12024</v>
      </c>
      <c r="P1367" t="s">
        <v>12026</v>
      </c>
    </row>
    <row r="1368" spans="1:16">
      <c r="A1368" t="s">
        <v>12029</v>
      </c>
      <c r="B1368" t="s">
        <v>12030</v>
      </c>
      <c r="C1368" t="s">
        <v>8721</v>
      </c>
      <c r="D1368" t="s">
        <v>13240</v>
      </c>
      <c r="E1368">
        <v>2949</v>
      </c>
      <c r="F1368" s="12" t="str">
        <f t="shared" si="84"/>
        <v>no</v>
      </c>
      <c r="G1368">
        <v>4849</v>
      </c>
      <c r="H1368" t="str">
        <f t="shared" si="85"/>
        <v>1001-5000</v>
      </c>
      <c r="I1368" t="str">
        <f t="shared" si="86"/>
        <v>0.31-0.60</v>
      </c>
      <c r="J1368">
        <v>0.39</v>
      </c>
      <c r="K1368">
        <v>4.2</v>
      </c>
      <c r="L1368">
        <f t="shared" si="87"/>
        <v>38636832</v>
      </c>
      <c r="M1368" s="15">
        <v>7968</v>
      </c>
      <c r="N1368" t="s">
        <v>12032</v>
      </c>
      <c r="O1368" t="s">
        <v>12034</v>
      </c>
      <c r="P1368" t="s">
        <v>12036</v>
      </c>
    </row>
    <row r="1369" spans="1:16">
      <c r="A1369" t="s">
        <v>12039</v>
      </c>
      <c r="B1369" t="s">
        <v>12040</v>
      </c>
      <c r="C1369" t="s">
        <v>8844</v>
      </c>
      <c r="D1369" t="s">
        <v>13244</v>
      </c>
      <c r="E1369">
        <v>335</v>
      </c>
      <c r="F1369" s="12" t="str">
        <f t="shared" si="84"/>
        <v>no</v>
      </c>
      <c r="G1369">
        <v>510</v>
      </c>
      <c r="H1369" t="str">
        <f t="shared" si="85"/>
        <v>501-1000</v>
      </c>
      <c r="I1369" t="str">
        <f t="shared" si="86"/>
        <v>0.31-0.60</v>
      </c>
      <c r="J1369">
        <v>0.34</v>
      </c>
      <c r="K1369">
        <v>3.8</v>
      </c>
      <c r="L1369">
        <f t="shared" si="87"/>
        <v>1629450</v>
      </c>
      <c r="M1369" s="15">
        <v>3195</v>
      </c>
      <c r="N1369" t="s">
        <v>12042</v>
      </c>
      <c r="O1369" t="s">
        <v>12044</v>
      </c>
      <c r="P1369" t="s">
        <v>12046</v>
      </c>
    </row>
    <row r="1370" spans="1:16">
      <c r="A1370" t="s">
        <v>12049</v>
      </c>
      <c r="B1370" t="s">
        <v>12050</v>
      </c>
      <c r="C1370" t="s">
        <v>9612</v>
      </c>
      <c r="D1370" t="s">
        <v>13263</v>
      </c>
      <c r="E1370">
        <v>293</v>
      </c>
      <c r="F1370" s="12" t="str">
        <f t="shared" si="84"/>
        <v>no</v>
      </c>
      <c r="G1370">
        <v>499</v>
      </c>
      <c r="H1370" t="str">
        <f t="shared" si="85"/>
        <v>0-500</v>
      </c>
      <c r="I1370" t="str">
        <f t="shared" si="86"/>
        <v>0.31-0.60</v>
      </c>
      <c r="J1370">
        <v>0.41</v>
      </c>
      <c r="K1370">
        <v>4.0999999999999996</v>
      </c>
      <c r="L1370">
        <f t="shared" si="87"/>
        <v>726544</v>
      </c>
      <c r="M1370" s="15">
        <v>1456</v>
      </c>
      <c r="N1370" t="s">
        <v>12052</v>
      </c>
      <c r="O1370" t="s">
        <v>12054</v>
      </c>
      <c r="P1370" t="s">
        <v>12056</v>
      </c>
    </row>
    <row r="1371" spans="1:16">
      <c r="A1371" t="s">
        <v>12059</v>
      </c>
      <c r="B1371" t="s">
        <v>12060</v>
      </c>
      <c r="C1371" t="s">
        <v>12061</v>
      </c>
      <c r="D1371" t="s">
        <v>13291</v>
      </c>
      <c r="E1371">
        <v>599</v>
      </c>
      <c r="F1371" s="12" t="str">
        <f t="shared" si="84"/>
        <v>yes</v>
      </c>
      <c r="G1371">
        <v>1299</v>
      </c>
      <c r="H1371" t="str">
        <f t="shared" si="85"/>
        <v>1001-5000</v>
      </c>
      <c r="I1371" t="str">
        <f t="shared" si="86"/>
        <v>0.31-0.60</v>
      </c>
      <c r="J1371">
        <v>0.54</v>
      </c>
      <c r="K1371">
        <v>4.2</v>
      </c>
      <c r="L1371">
        <f t="shared" si="87"/>
        <v>766410</v>
      </c>
      <c r="M1371" s="15">
        <v>590</v>
      </c>
      <c r="N1371" t="s">
        <v>12063</v>
      </c>
      <c r="O1371" t="s">
        <v>12065</v>
      </c>
      <c r="P1371" t="s">
        <v>12067</v>
      </c>
    </row>
    <row r="1372" spans="1:16">
      <c r="A1372" t="s">
        <v>12070</v>
      </c>
      <c r="B1372" t="s">
        <v>12071</v>
      </c>
      <c r="C1372" t="s">
        <v>9633</v>
      </c>
      <c r="D1372" t="s">
        <v>13264</v>
      </c>
      <c r="E1372">
        <v>499</v>
      </c>
      <c r="F1372" s="12" t="str">
        <f t="shared" si="84"/>
        <v>no</v>
      </c>
      <c r="G1372">
        <v>999</v>
      </c>
      <c r="H1372" t="str">
        <f t="shared" si="85"/>
        <v>501-1000</v>
      </c>
      <c r="I1372" t="str">
        <f t="shared" si="86"/>
        <v>0.31-0.60</v>
      </c>
      <c r="J1372">
        <v>0.5</v>
      </c>
      <c r="K1372">
        <v>4.3</v>
      </c>
      <c r="L1372">
        <f t="shared" si="87"/>
        <v>1434564</v>
      </c>
      <c r="M1372" s="15">
        <v>1436</v>
      </c>
      <c r="N1372" t="s">
        <v>12073</v>
      </c>
      <c r="O1372" t="s">
        <v>12075</v>
      </c>
      <c r="P1372" t="s">
        <v>12077</v>
      </c>
    </row>
    <row r="1373" spans="1:16">
      <c r="A1373" t="s">
        <v>12080</v>
      </c>
      <c r="B1373" t="s">
        <v>12081</v>
      </c>
      <c r="C1373" t="s">
        <v>8699</v>
      </c>
      <c r="D1373" t="s">
        <v>13238</v>
      </c>
      <c r="E1373">
        <v>849</v>
      </c>
      <c r="F1373" s="12" t="str">
        <f t="shared" si="84"/>
        <v>no</v>
      </c>
      <c r="G1373">
        <v>1190</v>
      </c>
      <c r="H1373" t="str">
        <f t="shared" si="85"/>
        <v>1001-5000</v>
      </c>
      <c r="I1373" t="str">
        <f t="shared" si="86"/>
        <v>0-0.30</v>
      </c>
      <c r="J1373">
        <v>0.28999999999999998</v>
      </c>
      <c r="K1373">
        <v>4.2</v>
      </c>
      <c r="L1373">
        <f t="shared" si="87"/>
        <v>4978960</v>
      </c>
      <c r="M1373" s="15">
        <v>4184</v>
      </c>
      <c r="N1373" t="s">
        <v>12083</v>
      </c>
      <c r="O1373" t="s">
        <v>12085</v>
      </c>
      <c r="P1373" t="s">
        <v>12087</v>
      </c>
    </row>
    <row r="1374" spans="1:16">
      <c r="A1374" t="s">
        <v>12090</v>
      </c>
      <c r="B1374" t="s">
        <v>12091</v>
      </c>
      <c r="C1374" t="s">
        <v>9612</v>
      </c>
      <c r="D1374" t="s">
        <v>13263</v>
      </c>
      <c r="E1374">
        <v>249</v>
      </c>
      <c r="F1374" s="12" t="str">
        <f t="shared" si="84"/>
        <v>no</v>
      </c>
      <c r="G1374">
        <v>400</v>
      </c>
      <c r="H1374" t="str">
        <f t="shared" si="85"/>
        <v>0-500</v>
      </c>
      <c r="I1374" t="str">
        <f t="shared" si="86"/>
        <v>0.31-0.60</v>
      </c>
      <c r="J1374">
        <v>0.38</v>
      </c>
      <c r="K1374">
        <v>4.0999999999999996</v>
      </c>
      <c r="L1374">
        <f t="shared" si="87"/>
        <v>277200</v>
      </c>
      <c r="M1374" s="15">
        <v>693</v>
      </c>
      <c r="N1374" t="s">
        <v>12093</v>
      </c>
      <c r="O1374" t="s">
        <v>12095</v>
      </c>
      <c r="P1374" t="s">
        <v>12097</v>
      </c>
    </row>
    <row r="1375" spans="1:16">
      <c r="A1375" t="s">
        <v>12100</v>
      </c>
      <c r="B1375" t="s">
        <v>12101</v>
      </c>
      <c r="C1375" t="s">
        <v>9633</v>
      </c>
      <c r="D1375" t="s">
        <v>13264</v>
      </c>
      <c r="E1375">
        <v>185</v>
      </c>
      <c r="F1375" s="12" t="str">
        <f t="shared" si="84"/>
        <v>yes</v>
      </c>
      <c r="G1375">
        <v>599</v>
      </c>
      <c r="H1375" t="str">
        <f t="shared" si="85"/>
        <v>501-1000</v>
      </c>
      <c r="I1375" t="str">
        <f t="shared" si="86"/>
        <v>0.90+</v>
      </c>
      <c r="J1375">
        <v>0.69</v>
      </c>
      <c r="K1375">
        <v>3.9</v>
      </c>
      <c r="L1375">
        <f t="shared" si="87"/>
        <v>782294</v>
      </c>
      <c r="M1375" s="15">
        <v>1306</v>
      </c>
      <c r="N1375" t="s">
        <v>12103</v>
      </c>
      <c r="O1375" t="s">
        <v>12105</v>
      </c>
      <c r="P1375" t="s">
        <v>12107</v>
      </c>
    </row>
    <row r="1376" spans="1:16">
      <c r="A1376" t="s">
        <v>12110</v>
      </c>
      <c r="B1376" t="s">
        <v>12111</v>
      </c>
      <c r="C1376" t="s">
        <v>8563</v>
      </c>
      <c r="D1376" t="s">
        <v>13232</v>
      </c>
      <c r="E1376">
        <v>778</v>
      </c>
      <c r="F1376" s="12" t="str">
        <f t="shared" si="84"/>
        <v>no</v>
      </c>
      <c r="G1376">
        <v>999</v>
      </c>
      <c r="H1376" t="str">
        <f t="shared" si="85"/>
        <v>501-1000</v>
      </c>
      <c r="I1376" t="str">
        <f t="shared" si="86"/>
        <v>0-0.30</v>
      </c>
      <c r="J1376">
        <v>0.22</v>
      </c>
      <c r="K1376">
        <v>3.3</v>
      </c>
      <c r="L1376">
        <f t="shared" si="87"/>
        <v>7992</v>
      </c>
      <c r="M1376" s="15">
        <v>8</v>
      </c>
      <c r="N1376" t="s">
        <v>12113</v>
      </c>
      <c r="O1376" t="s">
        <v>12115</v>
      </c>
      <c r="P1376" t="s">
        <v>12117</v>
      </c>
    </row>
    <row r="1377" spans="1:16">
      <c r="A1377" t="s">
        <v>12120</v>
      </c>
      <c r="B1377" t="s">
        <v>12121</v>
      </c>
      <c r="C1377" t="s">
        <v>12122</v>
      </c>
      <c r="D1377" t="s">
        <v>13292</v>
      </c>
      <c r="E1377">
        <v>279</v>
      </c>
      <c r="F1377" s="12" t="str">
        <f t="shared" si="84"/>
        <v>yes</v>
      </c>
      <c r="G1377">
        <v>699</v>
      </c>
      <c r="H1377" t="str">
        <f t="shared" si="85"/>
        <v>501-1000</v>
      </c>
      <c r="I1377" t="str">
        <f t="shared" si="86"/>
        <v>0.31-0.60</v>
      </c>
      <c r="J1377">
        <v>0.6</v>
      </c>
      <c r="K1377">
        <v>4.3</v>
      </c>
      <c r="L1377">
        <f t="shared" si="87"/>
        <v>1625874</v>
      </c>
      <c r="M1377" s="15">
        <v>2326</v>
      </c>
      <c r="N1377" t="s">
        <v>12124</v>
      </c>
      <c r="O1377" t="s">
        <v>12126</v>
      </c>
      <c r="P1377" t="s">
        <v>12128</v>
      </c>
    </row>
    <row r="1378" spans="1:16">
      <c r="A1378" t="s">
        <v>12131</v>
      </c>
      <c r="B1378" t="s">
        <v>12132</v>
      </c>
      <c r="C1378" t="s">
        <v>9633</v>
      </c>
      <c r="D1378" t="s">
        <v>13264</v>
      </c>
      <c r="E1378">
        <v>215</v>
      </c>
      <c r="F1378" s="12" t="str">
        <f t="shared" si="84"/>
        <v>yes</v>
      </c>
      <c r="G1378">
        <v>1499</v>
      </c>
      <c r="H1378" t="str">
        <f t="shared" si="85"/>
        <v>1001-5000</v>
      </c>
      <c r="I1378" t="str">
        <f t="shared" si="86"/>
        <v>0.90+</v>
      </c>
      <c r="J1378">
        <v>0.86</v>
      </c>
      <c r="K1378">
        <v>3.9</v>
      </c>
      <c r="L1378">
        <f t="shared" si="87"/>
        <v>1504996</v>
      </c>
      <c r="M1378" s="15">
        <v>1004</v>
      </c>
      <c r="N1378" t="s">
        <v>12134</v>
      </c>
      <c r="O1378" t="s">
        <v>12136</v>
      </c>
      <c r="P1378" t="s">
        <v>12138</v>
      </c>
    </row>
    <row r="1379" spans="1:16">
      <c r="A1379" t="s">
        <v>12141</v>
      </c>
      <c r="B1379" t="s">
        <v>12142</v>
      </c>
      <c r="C1379" t="s">
        <v>8699</v>
      </c>
      <c r="D1379" t="s">
        <v>13238</v>
      </c>
      <c r="E1379">
        <v>889</v>
      </c>
      <c r="F1379" s="12" t="str">
        <f t="shared" si="84"/>
        <v>no</v>
      </c>
      <c r="G1379">
        <v>1295</v>
      </c>
      <c r="H1379" t="str">
        <f t="shared" si="85"/>
        <v>1001-5000</v>
      </c>
      <c r="I1379" t="str">
        <f t="shared" si="86"/>
        <v>0.31-0.60</v>
      </c>
      <c r="J1379">
        <v>0.31</v>
      </c>
      <c r="K1379">
        <v>4.3</v>
      </c>
      <c r="L1379">
        <f t="shared" si="87"/>
        <v>8288000</v>
      </c>
      <c r="M1379" s="15">
        <v>6400</v>
      </c>
      <c r="N1379" t="s">
        <v>12144</v>
      </c>
      <c r="O1379" t="s">
        <v>12146</v>
      </c>
      <c r="P1379" t="s">
        <v>12148</v>
      </c>
    </row>
    <row r="1380" spans="1:16">
      <c r="A1380" t="s">
        <v>12151</v>
      </c>
      <c r="B1380" t="s">
        <v>12152</v>
      </c>
      <c r="C1380" t="s">
        <v>8721</v>
      </c>
      <c r="D1380" t="s">
        <v>13240</v>
      </c>
      <c r="E1380">
        <v>1449</v>
      </c>
      <c r="F1380" s="12" t="str">
        <f t="shared" si="84"/>
        <v>yes</v>
      </c>
      <c r="G1380">
        <v>4999</v>
      </c>
      <c r="H1380" t="str">
        <f t="shared" si="85"/>
        <v>1001-5000</v>
      </c>
      <c r="I1380" t="str">
        <f t="shared" si="86"/>
        <v>0.90+</v>
      </c>
      <c r="J1380">
        <v>0.71</v>
      </c>
      <c r="K1380">
        <v>3.6</v>
      </c>
      <c r="L1380">
        <f t="shared" si="87"/>
        <v>314937</v>
      </c>
      <c r="M1380" s="15">
        <v>63</v>
      </c>
      <c r="N1380" t="s">
        <v>12154</v>
      </c>
      <c r="O1380" t="s">
        <v>12156</v>
      </c>
      <c r="P1380" t="s">
        <v>12158</v>
      </c>
    </row>
    <row r="1381" spans="1:16">
      <c r="A1381" t="s">
        <v>12161</v>
      </c>
      <c r="B1381" t="s">
        <v>12162</v>
      </c>
      <c r="C1381" t="s">
        <v>8721</v>
      </c>
      <c r="D1381" t="s">
        <v>13240</v>
      </c>
      <c r="E1381">
        <v>1190</v>
      </c>
      <c r="F1381" s="12" t="str">
        <f t="shared" si="84"/>
        <v>yes</v>
      </c>
      <c r="G1381">
        <v>2550</v>
      </c>
      <c r="H1381" t="str">
        <f t="shared" si="85"/>
        <v>1001-5000</v>
      </c>
      <c r="I1381" t="str">
        <f t="shared" si="86"/>
        <v>0.31-0.60</v>
      </c>
      <c r="J1381">
        <v>0.53</v>
      </c>
      <c r="K1381">
        <v>3.8</v>
      </c>
      <c r="L1381">
        <f t="shared" si="87"/>
        <v>3011550</v>
      </c>
      <c r="M1381" s="15">
        <v>1181</v>
      </c>
      <c r="N1381" t="s">
        <v>12164</v>
      </c>
      <c r="O1381" t="s">
        <v>12166</v>
      </c>
      <c r="P1381" t="s">
        <v>12168</v>
      </c>
    </row>
    <row r="1382" spans="1:16">
      <c r="A1382" t="s">
        <v>12171</v>
      </c>
      <c r="B1382" t="s">
        <v>12172</v>
      </c>
      <c r="C1382" t="s">
        <v>10094</v>
      </c>
      <c r="D1382" t="s">
        <v>13270</v>
      </c>
      <c r="E1382">
        <v>1799</v>
      </c>
      <c r="F1382" s="12" t="str">
        <f t="shared" si="84"/>
        <v>no</v>
      </c>
      <c r="G1382">
        <v>1950</v>
      </c>
      <c r="H1382" t="str">
        <f t="shared" si="85"/>
        <v>1001-5000</v>
      </c>
      <c r="I1382" t="str">
        <f t="shared" si="86"/>
        <v>0-0.30</v>
      </c>
      <c r="J1382">
        <v>0.08</v>
      </c>
      <c r="K1382">
        <v>3.9</v>
      </c>
      <c r="L1382">
        <f t="shared" si="87"/>
        <v>3681600</v>
      </c>
      <c r="M1382" s="15">
        <v>1888</v>
      </c>
      <c r="N1382" t="s">
        <v>12174</v>
      </c>
      <c r="O1382" t="s">
        <v>12176</v>
      </c>
      <c r="P1382" t="s">
        <v>12178</v>
      </c>
    </row>
    <row r="1383" spans="1:16">
      <c r="A1383" t="s">
        <v>12181</v>
      </c>
      <c r="B1383" t="s">
        <v>12182</v>
      </c>
      <c r="C1383" t="s">
        <v>8710</v>
      </c>
      <c r="D1383" t="s">
        <v>13239</v>
      </c>
      <c r="E1383">
        <v>6120</v>
      </c>
      <c r="F1383" s="12" t="str">
        <f t="shared" si="84"/>
        <v>no</v>
      </c>
      <c r="G1383">
        <v>8478</v>
      </c>
      <c r="H1383" t="str">
        <f t="shared" si="85"/>
        <v>5001-10001</v>
      </c>
      <c r="I1383" t="str">
        <f t="shared" si="86"/>
        <v>0-0.30</v>
      </c>
      <c r="J1383">
        <v>0.28000000000000003</v>
      </c>
      <c r="K1383">
        <v>4.5999999999999996</v>
      </c>
      <c r="L1383">
        <f t="shared" si="87"/>
        <v>55530900</v>
      </c>
      <c r="M1383" s="15">
        <v>6550</v>
      </c>
      <c r="N1383" t="s">
        <v>12184</v>
      </c>
      <c r="O1383" t="s">
        <v>12186</v>
      </c>
      <c r="P1383" t="s">
        <v>12188</v>
      </c>
    </row>
    <row r="1384" spans="1:16">
      <c r="A1384" t="s">
        <v>12191</v>
      </c>
      <c r="B1384" t="s">
        <v>12192</v>
      </c>
      <c r="C1384" t="s">
        <v>8710</v>
      </c>
      <c r="D1384" t="s">
        <v>13239</v>
      </c>
      <c r="E1384">
        <v>1799</v>
      </c>
      <c r="F1384" s="12" t="str">
        <f t="shared" si="84"/>
        <v>no</v>
      </c>
      <c r="G1384">
        <v>3299</v>
      </c>
      <c r="H1384" t="str">
        <f t="shared" si="85"/>
        <v>1001-5000</v>
      </c>
      <c r="I1384" t="str">
        <f t="shared" si="86"/>
        <v>0.31-0.60</v>
      </c>
      <c r="J1384">
        <v>0.45</v>
      </c>
      <c r="K1384">
        <v>3.8</v>
      </c>
      <c r="L1384">
        <f t="shared" si="87"/>
        <v>6089954</v>
      </c>
      <c r="M1384" s="15">
        <v>1846</v>
      </c>
      <c r="N1384" t="s">
        <v>12194</v>
      </c>
      <c r="O1384" t="s">
        <v>12196</v>
      </c>
      <c r="P1384" t="s">
        <v>12198</v>
      </c>
    </row>
    <row r="1385" spans="1:16">
      <c r="A1385" t="s">
        <v>12201</v>
      </c>
      <c r="B1385" t="s">
        <v>12202</v>
      </c>
      <c r="C1385" t="s">
        <v>8710</v>
      </c>
      <c r="D1385" t="s">
        <v>13239</v>
      </c>
      <c r="E1385">
        <v>2199</v>
      </c>
      <c r="F1385" s="12" t="str">
        <f t="shared" si="84"/>
        <v>no</v>
      </c>
      <c r="G1385">
        <v>3895</v>
      </c>
      <c r="H1385" t="str">
        <f t="shared" si="85"/>
        <v>1001-5000</v>
      </c>
      <c r="I1385" t="str">
        <f t="shared" si="86"/>
        <v>0.31-0.60</v>
      </c>
      <c r="J1385">
        <v>0.44</v>
      </c>
      <c r="K1385">
        <v>3.9</v>
      </c>
      <c r="L1385">
        <f t="shared" si="87"/>
        <v>4226075</v>
      </c>
      <c r="M1385" s="15">
        <v>1085</v>
      </c>
      <c r="N1385" t="s">
        <v>12204</v>
      </c>
      <c r="O1385" t="s">
        <v>12206</v>
      </c>
      <c r="P1385" t="s">
        <v>12208</v>
      </c>
    </row>
    <row r="1386" spans="1:16">
      <c r="A1386" t="s">
        <v>12211</v>
      </c>
      <c r="B1386" t="s">
        <v>12212</v>
      </c>
      <c r="C1386" t="s">
        <v>9695</v>
      </c>
      <c r="D1386" t="s">
        <v>13266</v>
      </c>
      <c r="E1386">
        <v>3685</v>
      </c>
      <c r="F1386" s="12" t="str">
        <f t="shared" si="84"/>
        <v>no</v>
      </c>
      <c r="G1386">
        <v>5495</v>
      </c>
      <c r="H1386" t="str">
        <f t="shared" si="85"/>
        <v>5001-10001</v>
      </c>
      <c r="I1386" t="str">
        <f t="shared" si="86"/>
        <v>0.31-0.60</v>
      </c>
      <c r="J1386">
        <v>0.33</v>
      </c>
      <c r="K1386">
        <v>4.0999999999999996</v>
      </c>
      <c r="L1386">
        <f t="shared" si="87"/>
        <v>1593550</v>
      </c>
      <c r="M1386" s="15">
        <v>290</v>
      </c>
      <c r="N1386" t="s">
        <v>12214</v>
      </c>
      <c r="O1386" t="s">
        <v>12216</v>
      </c>
      <c r="P1386" t="s">
        <v>12218</v>
      </c>
    </row>
    <row r="1387" spans="1:16">
      <c r="A1387" t="s">
        <v>12221</v>
      </c>
      <c r="B1387" t="s">
        <v>12222</v>
      </c>
      <c r="C1387" t="s">
        <v>8938</v>
      </c>
      <c r="D1387" t="s">
        <v>13248</v>
      </c>
      <c r="E1387">
        <v>649</v>
      </c>
      <c r="F1387" s="12" t="str">
        <f t="shared" si="84"/>
        <v>no</v>
      </c>
      <c r="G1387">
        <v>999</v>
      </c>
      <c r="H1387" t="str">
        <f t="shared" si="85"/>
        <v>501-1000</v>
      </c>
      <c r="I1387" t="str">
        <f t="shared" si="86"/>
        <v>0.31-0.60</v>
      </c>
      <c r="J1387">
        <v>0.35</v>
      </c>
      <c r="K1387">
        <v>3.6</v>
      </c>
      <c r="L1387">
        <f t="shared" si="87"/>
        <v>3996</v>
      </c>
      <c r="M1387" s="15">
        <v>4</v>
      </c>
      <c r="N1387" t="s">
        <v>12224</v>
      </c>
      <c r="O1387" t="s">
        <v>12226</v>
      </c>
      <c r="P1387" t="s">
        <v>12228</v>
      </c>
    </row>
    <row r="1388" spans="1:16">
      <c r="A1388" t="s">
        <v>12231</v>
      </c>
      <c r="B1388" t="s">
        <v>12232</v>
      </c>
      <c r="C1388" t="s">
        <v>10420</v>
      </c>
      <c r="D1388" t="s">
        <v>13276</v>
      </c>
      <c r="E1388">
        <v>8599</v>
      </c>
      <c r="F1388" s="12" t="str">
        <f t="shared" si="84"/>
        <v>no</v>
      </c>
      <c r="G1388">
        <v>8995</v>
      </c>
      <c r="H1388" t="str">
        <f t="shared" si="85"/>
        <v>5001-10001</v>
      </c>
      <c r="I1388" t="str">
        <f t="shared" si="86"/>
        <v>0-0.30</v>
      </c>
      <c r="J1388">
        <v>0.04</v>
      </c>
      <c r="K1388">
        <v>4.4000000000000004</v>
      </c>
      <c r="L1388">
        <f t="shared" si="87"/>
        <v>87557330</v>
      </c>
      <c r="M1388" s="15">
        <v>9734</v>
      </c>
      <c r="N1388" t="s">
        <v>12234</v>
      </c>
      <c r="O1388" t="s">
        <v>12236</v>
      </c>
      <c r="P1388" t="s">
        <v>12238</v>
      </c>
    </row>
    <row r="1389" spans="1:16">
      <c r="A1389" t="s">
        <v>12241</v>
      </c>
      <c r="B1389" t="s">
        <v>12242</v>
      </c>
      <c r="C1389" t="s">
        <v>8699</v>
      </c>
      <c r="D1389" t="s">
        <v>13238</v>
      </c>
      <c r="E1389">
        <v>1110</v>
      </c>
      <c r="F1389" s="12" t="str">
        <f t="shared" si="84"/>
        <v>no</v>
      </c>
      <c r="G1389">
        <v>1599</v>
      </c>
      <c r="H1389" t="str">
        <f t="shared" si="85"/>
        <v>1001-5000</v>
      </c>
      <c r="I1389" t="str">
        <f t="shared" si="86"/>
        <v>0.31-0.60</v>
      </c>
      <c r="J1389">
        <v>0.31</v>
      </c>
      <c r="K1389">
        <v>4.3</v>
      </c>
      <c r="L1389">
        <f t="shared" si="87"/>
        <v>6431178</v>
      </c>
      <c r="M1389" s="15">
        <v>4022</v>
      </c>
      <c r="N1389" t="s">
        <v>12244</v>
      </c>
      <c r="O1389" t="s">
        <v>12246</v>
      </c>
      <c r="P1389" t="s">
        <v>12248</v>
      </c>
    </row>
    <row r="1390" spans="1:16">
      <c r="A1390" t="s">
        <v>12251</v>
      </c>
      <c r="B1390" t="s">
        <v>12252</v>
      </c>
      <c r="C1390" t="s">
        <v>8721</v>
      </c>
      <c r="D1390" t="s">
        <v>13240</v>
      </c>
      <c r="E1390">
        <v>1499</v>
      </c>
      <c r="F1390" s="12" t="str">
        <f t="shared" si="84"/>
        <v>yes</v>
      </c>
      <c r="G1390">
        <v>3500</v>
      </c>
      <c r="H1390" t="str">
        <f t="shared" si="85"/>
        <v>1001-5000</v>
      </c>
      <c r="I1390" t="str">
        <f t="shared" si="86"/>
        <v>0.31-0.60</v>
      </c>
      <c r="J1390">
        <v>0.56999999999999995</v>
      </c>
      <c r="K1390">
        <v>4.7</v>
      </c>
      <c r="L1390">
        <f t="shared" si="87"/>
        <v>9068500</v>
      </c>
      <c r="M1390" s="15">
        <v>2591</v>
      </c>
      <c r="N1390" t="s">
        <v>12254</v>
      </c>
      <c r="O1390" t="s">
        <v>12256</v>
      </c>
      <c r="P1390" t="s">
        <v>12258</v>
      </c>
    </row>
    <row r="1391" spans="1:16">
      <c r="A1391" t="s">
        <v>12261</v>
      </c>
      <c r="B1391" t="s">
        <v>12262</v>
      </c>
      <c r="C1391" t="s">
        <v>8585</v>
      </c>
      <c r="D1391" t="s">
        <v>13234</v>
      </c>
      <c r="E1391">
        <v>759</v>
      </c>
      <c r="F1391" s="12" t="str">
        <f t="shared" si="84"/>
        <v>yes</v>
      </c>
      <c r="G1391">
        <v>1999</v>
      </c>
      <c r="H1391" t="str">
        <f t="shared" si="85"/>
        <v>1001-5000</v>
      </c>
      <c r="I1391" t="str">
        <f t="shared" si="86"/>
        <v>0.90+</v>
      </c>
      <c r="J1391">
        <v>0.62</v>
      </c>
      <c r="K1391">
        <v>4.3</v>
      </c>
      <c r="L1391">
        <f t="shared" si="87"/>
        <v>1063468</v>
      </c>
      <c r="M1391" s="15">
        <v>532</v>
      </c>
      <c r="N1391" t="s">
        <v>12264</v>
      </c>
      <c r="O1391" t="s">
        <v>12266</v>
      </c>
      <c r="P1391" t="s">
        <v>12268</v>
      </c>
    </row>
    <row r="1392" spans="1:16">
      <c r="A1392" t="s">
        <v>12271</v>
      </c>
      <c r="B1392" t="s">
        <v>12272</v>
      </c>
      <c r="C1392" t="s">
        <v>8969</v>
      </c>
      <c r="D1392" t="s">
        <v>13249</v>
      </c>
      <c r="E1392">
        <v>2669</v>
      </c>
      <c r="F1392" s="12" t="str">
        <f t="shared" si="84"/>
        <v>no</v>
      </c>
      <c r="G1392">
        <v>3199</v>
      </c>
      <c r="H1392" t="str">
        <f t="shared" si="85"/>
        <v>1001-5000</v>
      </c>
      <c r="I1392" t="str">
        <f t="shared" si="86"/>
        <v>0-0.30</v>
      </c>
      <c r="J1392">
        <v>0.17</v>
      </c>
      <c r="K1392">
        <v>3.9</v>
      </c>
      <c r="L1392">
        <f t="shared" si="87"/>
        <v>831740</v>
      </c>
      <c r="M1392" s="15">
        <v>260</v>
      </c>
      <c r="N1392" t="s">
        <v>12274</v>
      </c>
      <c r="O1392" t="s">
        <v>12276</v>
      </c>
      <c r="P1392" t="s">
        <v>12278</v>
      </c>
    </row>
    <row r="1393" spans="1:16">
      <c r="A1393" t="s">
        <v>12281</v>
      </c>
      <c r="B1393" t="s">
        <v>12282</v>
      </c>
      <c r="C1393" t="s">
        <v>9061</v>
      </c>
      <c r="D1393" t="s">
        <v>13251</v>
      </c>
      <c r="E1393">
        <v>929</v>
      </c>
      <c r="F1393" s="12" t="str">
        <f t="shared" si="84"/>
        <v>no</v>
      </c>
      <c r="G1393">
        <v>1300</v>
      </c>
      <c r="H1393" t="str">
        <f t="shared" si="85"/>
        <v>1001-5000</v>
      </c>
      <c r="I1393" t="str">
        <f t="shared" si="86"/>
        <v>0-0.30</v>
      </c>
      <c r="J1393">
        <v>0.28999999999999998</v>
      </c>
      <c r="K1393">
        <v>3.9</v>
      </c>
      <c r="L1393">
        <f t="shared" si="87"/>
        <v>2173600</v>
      </c>
      <c r="M1393" s="15">
        <v>1672</v>
      </c>
      <c r="N1393" t="s">
        <v>12284</v>
      </c>
      <c r="O1393" t="s">
        <v>12286</v>
      </c>
      <c r="P1393" t="s">
        <v>12288</v>
      </c>
    </row>
    <row r="1394" spans="1:16">
      <c r="A1394" t="s">
        <v>12291</v>
      </c>
      <c r="B1394" t="s">
        <v>12292</v>
      </c>
      <c r="C1394" t="s">
        <v>8886</v>
      </c>
      <c r="D1394" t="s">
        <v>13246</v>
      </c>
      <c r="E1394">
        <v>199</v>
      </c>
      <c r="F1394" s="12" t="str">
        <f t="shared" si="84"/>
        <v>no</v>
      </c>
      <c r="G1394">
        <v>399</v>
      </c>
      <c r="H1394" t="str">
        <f t="shared" si="85"/>
        <v>0-500</v>
      </c>
      <c r="I1394" t="str">
        <f t="shared" si="86"/>
        <v>0.31-0.60</v>
      </c>
      <c r="J1394">
        <v>0.5</v>
      </c>
      <c r="K1394">
        <v>3.7</v>
      </c>
      <c r="L1394">
        <f t="shared" si="87"/>
        <v>3170055</v>
      </c>
      <c r="M1394" s="15">
        <v>7945</v>
      </c>
      <c r="N1394" t="s">
        <v>12294</v>
      </c>
      <c r="O1394" t="s">
        <v>12296</v>
      </c>
      <c r="P1394" t="s">
        <v>12298</v>
      </c>
    </row>
    <row r="1395" spans="1:16">
      <c r="A1395" t="s">
        <v>12301</v>
      </c>
      <c r="B1395" t="s">
        <v>12302</v>
      </c>
      <c r="C1395" t="s">
        <v>8574</v>
      </c>
      <c r="D1395" t="s">
        <v>13233</v>
      </c>
      <c r="E1395">
        <v>279</v>
      </c>
      <c r="F1395" s="12" t="str">
        <f t="shared" si="84"/>
        <v>yes</v>
      </c>
      <c r="G1395">
        <v>599</v>
      </c>
      <c r="H1395" t="str">
        <f t="shared" si="85"/>
        <v>501-1000</v>
      </c>
      <c r="I1395" t="str">
        <f t="shared" si="86"/>
        <v>0.31-0.60</v>
      </c>
      <c r="J1395">
        <v>0.53</v>
      </c>
      <c r="K1395">
        <v>3.5</v>
      </c>
      <c r="L1395">
        <f t="shared" si="87"/>
        <v>818833</v>
      </c>
      <c r="M1395" s="15">
        <v>1367</v>
      </c>
      <c r="N1395" t="s">
        <v>12304</v>
      </c>
      <c r="O1395" t="s">
        <v>12306</v>
      </c>
      <c r="P1395" t="s">
        <v>12308</v>
      </c>
    </row>
    <row r="1396" spans="1:16">
      <c r="A1396" t="s">
        <v>12311</v>
      </c>
      <c r="B1396" t="s">
        <v>12312</v>
      </c>
      <c r="C1396" t="s">
        <v>8688</v>
      </c>
      <c r="D1396" t="s">
        <v>13237</v>
      </c>
      <c r="E1396">
        <v>549</v>
      </c>
      <c r="F1396" s="12" t="str">
        <f t="shared" si="84"/>
        <v>no</v>
      </c>
      <c r="G1396">
        <v>999</v>
      </c>
      <c r="H1396" t="str">
        <f t="shared" si="85"/>
        <v>501-1000</v>
      </c>
      <c r="I1396" t="str">
        <f t="shared" si="86"/>
        <v>0.31-0.60</v>
      </c>
      <c r="J1396">
        <v>0.45</v>
      </c>
      <c r="K1396">
        <v>4</v>
      </c>
      <c r="L1396">
        <f t="shared" si="87"/>
        <v>1311687</v>
      </c>
      <c r="M1396" s="15">
        <v>1313</v>
      </c>
      <c r="N1396" t="s">
        <v>12314</v>
      </c>
      <c r="O1396" t="s">
        <v>12316</v>
      </c>
      <c r="P1396" t="s">
        <v>12318</v>
      </c>
    </row>
    <row r="1397" spans="1:16">
      <c r="A1397" t="s">
        <v>12321</v>
      </c>
      <c r="B1397" t="s">
        <v>12322</v>
      </c>
      <c r="C1397" t="s">
        <v>10327</v>
      </c>
      <c r="D1397" t="s">
        <v>13273</v>
      </c>
      <c r="E1397">
        <v>85</v>
      </c>
      <c r="F1397" s="12" t="str">
        <f t="shared" si="84"/>
        <v>yes</v>
      </c>
      <c r="G1397">
        <v>199</v>
      </c>
      <c r="H1397" t="str">
        <f t="shared" si="85"/>
        <v>0-500</v>
      </c>
      <c r="I1397" t="str">
        <f t="shared" si="86"/>
        <v>0.31-0.60</v>
      </c>
      <c r="J1397">
        <v>0.56999999999999995</v>
      </c>
      <c r="K1397">
        <v>4.0999999999999996</v>
      </c>
      <c r="L1397">
        <f t="shared" si="87"/>
        <v>42188</v>
      </c>
      <c r="M1397" s="15">
        <v>212</v>
      </c>
      <c r="N1397" t="s">
        <v>12324</v>
      </c>
      <c r="O1397" t="s">
        <v>12326</v>
      </c>
      <c r="P1397" t="s">
        <v>12328</v>
      </c>
    </row>
    <row r="1398" spans="1:16">
      <c r="A1398" t="s">
        <v>12331</v>
      </c>
      <c r="B1398" t="s">
        <v>12332</v>
      </c>
      <c r="C1398" t="s">
        <v>8938</v>
      </c>
      <c r="D1398" t="s">
        <v>13248</v>
      </c>
      <c r="E1398">
        <v>499</v>
      </c>
      <c r="F1398" s="12" t="str">
        <f t="shared" si="84"/>
        <v>yes</v>
      </c>
      <c r="G1398">
        <v>1299</v>
      </c>
      <c r="H1398" t="str">
        <f t="shared" si="85"/>
        <v>1001-5000</v>
      </c>
      <c r="I1398" t="str">
        <f t="shared" si="86"/>
        <v>0.90+</v>
      </c>
      <c r="J1398">
        <v>0.62</v>
      </c>
      <c r="K1398">
        <v>3.9</v>
      </c>
      <c r="L1398">
        <f t="shared" si="87"/>
        <v>84435</v>
      </c>
      <c r="M1398" s="15">
        <v>65</v>
      </c>
      <c r="N1398" t="s">
        <v>12334</v>
      </c>
      <c r="O1398" t="s">
        <v>12336</v>
      </c>
      <c r="P1398" t="s">
        <v>12338</v>
      </c>
    </row>
    <row r="1399" spans="1:16">
      <c r="A1399" t="s">
        <v>12341</v>
      </c>
      <c r="B1399" t="s">
        <v>12342</v>
      </c>
      <c r="C1399" t="s">
        <v>8938</v>
      </c>
      <c r="D1399" t="s">
        <v>13248</v>
      </c>
      <c r="E1399">
        <v>5865</v>
      </c>
      <c r="F1399" s="12" t="str">
        <f t="shared" si="84"/>
        <v>no</v>
      </c>
      <c r="G1399">
        <v>7776</v>
      </c>
      <c r="H1399" t="str">
        <f t="shared" si="85"/>
        <v>5001-10001</v>
      </c>
      <c r="I1399" t="str">
        <f t="shared" si="86"/>
        <v>0-0.30</v>
      </c>
      <c r="J1399">
        <v>0.25</v>
      </c>
      <c r="K1399">
        <v>4.4000000000000004</v>
      </c>
      <c r="L1399">
        <f t="shared" si="87"/>
        <v>21282912</v>
      </c>
      <c r="M1399" s="15">
        <v>2737</v>
      </c>
      <c r="N1399" t="s">
        <v>12344</v>
      </c>
      <c r="O1399" t="s">
        <v>12346</v>
      </c>
      <c r="P1399" t="s">
        <v>12348</v>
      </c>
    </row>
    <row r="1400" spans="1:16">
      <c r="A1400" t="s">
        <v>12351</v>
      </c>
      <c r="B1400" t="s">
        <v>12352</v>
      </c>
      <c r="C1400" t="s">
        <v>8541</v>
      </c>
      <c r="D1400" t="s">
        <v>13230</v>
      </c>
      <c r="E1400">
        <v>1260</v>
      </c>
      <c r="F1400" s="12" t="str">
        <f t="shared" si="84"/>
        <v>no</v>
      </c>
      <c r="G1400">
        <v>2299</v>
      </c>
      <c r="H1400" t="str">
        <f t="shared" si="85"/>
        <v>1001-5000</v>
      </c>
      <c r="I1400" t="str">
        <f t="shared" si="86"/>
        <v>0.31-0.60</v>
      </c>
      <c r="J1400">
        <v>0.45</v>
      </c>
      <c r="K1400">
        <v>4.3</v>
      </c>
      <c r="L1400">
        <f t="shared" si="87"/>
        <v>126445</v>
      </c>
      <c r="M1400" s="15">
        <v>55</v>
      </c>
      <c r="N1400" t="s">
        <v>12354</v>
      </c>
      <c r="O1400" t="s">
        <v>12356</v>
      </c>
      <c r="P1400" t="s">
        <v>12358</v>
      </c>
    </row>
    <row r="1401" spans="1:16">
      <c r="A1401" t="s">
        <v>12361</v>
      </c>
      <c r="B1401" t="s">
        <v>12362</v>
      </c>
      <c r="C1401" t="s">
        <v>12363</v>
      </c>
      <c r="D1401" t="s">
        <v>13293</v>
      </c>
      <c r="E1401">
        <v>1099</v>
      </c>
      <c r="F1401" s="12" t="str">
        <f t="shared" si="84"/>
        <v>no</v>
      </c>
      <c r="G1401">
        <v>1500</v>
      </c>
      <c r="H1401" t="str">
        <f t="shared" si="85"/>
        <v>1001-5000</v>
      </c>
      <c r="I1401" t="str">
        <f t="shared" si="86"/>
        <v>0-0.30</v>
      </c>
      <c r="J1401">
        <v>0.27</v>
      </c>
      <c r="K1401">
        <v>4.5</v>
      </c>
      <c r="L1401">
        <f t="shared" si="87"/>
        <v>1597500</v>
      </c>
      <c r="M1401" s="15">
        <v>1065</v>
      </c>
      <c r="N1401" t="s">
        <v>12365</v>
      </c>
      <c r="O1401" t="s">
        <v>12367</v>
      </c>
      <c r="P1401" t="s">
        <v>12369</v>
      </c>
    </row>
    <row r="1402" spans="1:16">
      <c r="A1402" t="s">
        <v>12372</v>
      </c>
      <c r="B1402" t="s">
        <v>12373</v>
      </c>
      <c r="C1402" t="s">
        <v>9061</v>
      </c>
      <c r="D1402" t="s">
        <v>13251</v>
      </c>
      <c r="E1402">
        <v>1928</v>
      </c>
      <c r="F1402" s="12" t="str">
        <f t="shared" si="84"/>
        <v>no</v>
      </c>
      <c r="G1402">
        <v>2590</v>
      </c>
      <c r="H1402" t="str">
        <f t="shared" si="85"/>
        <v>1001-5000</v>
      </c>
      <c r="I1402" t="str">
        <f t="shared" si="86"/>
        <v>0-0.30</v>
      </c>
      <c r="J1402">
        <v>0.26</v>
      </c>
      <c r="K1402">
        <v>4</v>
      </c>
      <c r="L1402">
        <f t="shared" si="87"/>
        <v>6156430</v>
      </c>
      <c r="M1402" s="15">
        <v>2377</v>
      </c>
      <c r="N1402" t="s">
        <v>12375</v>
      </c>
      <c r="O1402" t="s">
        <v>12377</v>
      </c>
      <c r="P1402" t="s">
        <v>12379</v>
      </c>
    </row>
    <row r="1403" spans="1:16">
      <c r="A1403" t="s">
        <v>12382</v>
      </c>
      <c r="B1403" t="s">
        <v>12383</v>
      </c>
      <c r="C1403" t="s">
        <v>8773</v>
      </c>
      <c r="D1403" t="s">
        <v>13243</v>
      </c>
      <c r="E1403">
        <v>3249</v>
      </c>
      <c r="F1403" s="12" t="str">
        <f t="shared" si="84"/>
        <v>no</v>
      </c>
      <c r="G1403">
        <v>6299</v>
      </c>
      <c r="H1403" t="str">
        <f t="shared" si="85"/>
        <v>5001-10001</v>
      </c>
      <c r="I1403" t="str">
        <f t="shared" si="86"/>
        <v>0.31-0.60</v>
      </c>
      <c r="J1403">
        <v>0.48</v>
      </c>
      <c r="K1403">
        <v>3.9</v>
      </c>
      <c r="L1403">
        <f t="shared" si="87"/>
        <v>16182131</v>
      </c>
      <c r="M1403" s="15">
        <v>2569</v>
      </c>
      <c r="N1403" t="s">
        <v>12385</v>
      </c>
      <c r="O1403" t="s">
        <v>12387</v>
      </c>
      <c r="P1403" t="s">
        <v>12389</v>
      </c>
    </row>
    <row r="1404" spans="1:16">
      <c r="A1404" t="s">
        <v>12392</v>
      </c>
      <c r="B1404" t="s">
        <v>12393</v>
      </c>
      <c r="C1404" t="s">
        <v>9061</v>
      </c>
      <c r="D1404" t="s">
        <v>13251</v>
      </c>
      <c r="E1404">
        <v>1199</v>
      </c>
      <c r="F1404" s="12" t="str">
        <f t="shared" si="84"/>
        <v>no</v>
      </c>
      <c r="G1404">
        <v>1795</v>
      </c>
      <c r="H1404" t="str">
        <f t="shared" si="85"/>
        <v>1001-5000</v>
      </c>
      <c r="I1404" t="str">
        <f t="shared" si="86"/>
        <v>0.31-0.60</v>
      </c>
      <c r="J1404">
        <v>0.33</v>
      </c>
      <c r="K1404">
        <v>4.2</v>
      </c>
      <c r="L1404">
        <f t="shared" si="87"/>
        <v>10710765</v>
      </c>
      <c r="M1404" s="15">
        <v>5967</v>
      </c>
      <c r="N1404" t="s">
        <v>12395</v>
      </c>
      <c r="O1404" t="s">
        <v>12397</v>
      </c>
      <c r="P1404" t="s">
        <v>12399</v>
      </c>
    </row>
    <row r="1405" spans="1:16">
      <c r="A1405" t="s">
        <v>12402</v>
      </c>
      <c r="B1405" t="s">
        <v>12403</v>
      </c>
      <c r="C1405" t="s">
        <v>8541</v>
      </c>
      <c r="D1405" t="s">
        <v>13230</v>
      </c>
      <c r="E1405">
        <v>1456</v>
      </c>
      <c r="F1405" s="12" t="str">
        <f t="shared" si="84"/>
        <v>yes</v>
      </c>
      <c r="G1405">
        <v>3190</v>
      </c>
      <c r="H1405" t="str">
        <f t="shared" si="85"/>
        <v>1001-5000</v>
      </c>
      <c r="I1405" t="str">
        <f t="shared" si="86"/>
        <v>0.31-0.60</v>
      </c>
      <c r="J1405">
        <v>0.54</v>
      </c>
      <c r="K1405">
        <v>4.0999999999999996</v>
      </c>
      <c r="L1405">
        <f t="shared" si="87"/>
        <v>5665440</v>
      </c>
      <c r="M1405" s="15">
        <v>1776</v>
      </c>
      <c r="N1405" t="s">
        <v>12405</v>
      </c>
      <c r="O1405" t="s">
        <v>12407</v>
      </c>
      <c r="P1405" t="s">
        <v>12409</v>
      </c>
    </row>
    <row r="1406" spans="1:16">
      <c r="A1406" t="s">
        <v>12412</v>
      </c>
      <c r="B1406" t="s">
        <v>12413</v>
      </c>
      <c r="C1406" t="s">
        <v>8938</v>
      </c>
      <c r="D1406" t="s">
        <v>13248</v>
      </c>
      <c r="E1406">
        <v>3349</v>
      </c>
      <c r="F1406" s="12" t="str">
        <f t="shared" si="84"/>
        <v>no</v>
      </c>
      <c r="G1406">
        <v>4799</v>
      </c>
      <c r="H1406" t="str">
        <f t="shared" si="85"/>
        <v>1001-5000</v>
      </c>
      <c r="I1406" t="str">
        <f t="shared" si="86"/>
        <v>0-0.30</v>
      </c>
      <c r="J1406">
        <v>0.3</v>
      </c>
      <c r="K1406">
        <v>3.7</v>
      </c>
      <c r="L1406">
        <f t="shared" si="87"/>
        <v>20155800</v>
      </c>
      <c r="M1406" s="15">
        <v>4200</v>
      </c>
      <c r="N1406" t="s">
        <v>12415</v>
      </c>
      <c r="O1406" t="s">
        <v>12417</v>
      </c>
      <c r="P1406" t="s">
        <v>12419</v>
      </c>
    </row>
    <row r="1407" spans="1:16">
      <c r="A1407" t="s">
        <v>12422</v>
      </c>
      <c r="B1407" t="s">
        <v>12423</v>
      </c>
      <c r="C1407" t="s">
        <v>9386</v>
      </c>
      <c r="D1407" t="s">
        <v>13257</v>
      </c>
      <c r="E1407">
        <v>4899</v>
      </c>
      <c r="F1407" s="12" t="str">
        <f t="shared" si="84"/>
        <v>no</v>
      </c>
      <c r="G1407">
        <v>8999</v>
      </c>
      <c r="H1407" t="str">
        <f t="shared" si="85"/>
        <v>5001-10001</v>
      </c>
      <c r="I1407" t="str">
        <f t="shared" si="86"/>
        <v>0.31-0.60</v>
      </c>
      <c r="J1407">
        <v>0.46</v>
      </c>
      <c r="K1407">
        <v>4.0999999999999996</v>
      </c>
      <c r="L1407">
        <f t="shared" si="87"/>
        <v>2672703</v>
      </c>
      <c r="M1407" s="15">
        <v>297</v>
      </c>
      <c r="N1407" t="s">
        <v>12425</v>
      </c>
      <c r="O1407" t="s">
        <v>12427</v>
      </c>
      <c r="P1407" t="s">
        <v>12429</v>
      </c>
    </row>
    <row r="1408" spans="1:16">
      <c r="A1408" t="s">
        <v>12432</v>
      </c>
      <c r="B1408" t="s">
        <v>12433</v>
      </c>
      <c r="C1408" t="s">
        <v>8762</v>
      </c>
      <c r="D1408" t="s">
        <v>13242</v>
      </c>
      <c r="E1408">
        <v>1199</v>
      </c>
      <c r="F1408" s="12" t="str">
        <f t="shared" si="84"/>
        <v>no</v>
      </c>
      <c r="G1408">
        <v>1899</v>
      </c>
      <c r="H1408" t="str">
        <f t="shared" si="85"/>
        <v>1001-5000</v>
      </c>
      <c r="I1408" t="str">
        <f t="shared" si="86"/>
        <v>0.31-0.60</v>
      </c>
      <c r="J1408">
        <v>0.37</v>
      </c>
      <c r="K1408">
        <v>4.2</v>
      </c>
      <c r="L1408">
        <f t="shared" si="87"/>
        <v>7326342</v>
      </c>
      <c r="M1408" s="15">
        <v>3858</v>
      </c>
      <c r="N1408" t="s">
        <v>12435</v>
      </c>
      <c r="O1408" t="s">
        <v>12437</v>
      </c>
      <c r="P1408" t="s">
        <v>12439</v>
      </c>
    </row>
    <row r="1409" spans="1:16">
      <c r="A1409" t="s">
        <v>12442</v>
      </c>
      <c r="B1409" t="s">
        <v>12443</v>
      </c>
      <c r="C1409" t="s">
        <v>11105</v>
      </c>
      <c r="D1409" t="s">
        <v>13283</v>
      </c>
      <c r="E1409">
        <v>3290</v>
      </c>
      <c r="F1409" s="12" t="str">
        <f t="shared" si="84"/>
        <v>no</v>
      </c>
      <c r="G1409">
        <v>5799</v>
      </c>
      <c r="H1409" t="str">
        <f t="shared" si="85"/>
        <v>5001-10001</v>
      </c>
      <c r="I1409" t="str">
        <f t="shared" si="86"/>
        <v>0.31-0.60</v>
      </c>
      <c r="J1409">
        <v>0.43</v>
      </c>
      <c r="K1409">
        <v>4.3</v>
      </c>
      <c r="L1409">
        <f t="shared" si="87"/>
        <v>974232</v>
      </c>
      <c r="M1409" s="15">
        <v>168</v>
      </c>
      <c r="N1409" t="s">
        <v>12445</v>
      </c>
      <c r="O1409" t="s">
        <v>12447</v>
      </c>
      <c r="P1409" t="s">
        <v>12449</v>
      </c>
    </row>
    <row r="1410" spans="1:16">
      <c r="A1410" t="s">
        <v>12452</v>
      </c>
      <c r="B1410" t="s">
        <v>12453</v>
      </c>
      <c r="C1410" t="s">
        <v>8574</v>
      </c>
      <c r="D1410" t="s">
        <v>13233</v>
      </c>
      <c r="E1410">
        <v>179</v>
      </c>
      <c r="F1410" s="12" t="str">
        <f t="shared" ref="F1410:F1466" si="88">IF(J1410 &gt; 0.5, "yes","no")</f>
        <v>yes</v>
      </c>
      <c r="G1410">
        <v>799</v>
      </c>
      <c r="H1410" t="str">
        <f t="shared" ref="H1410:H1466" si="89">IF(G1410&lt;=500,"0-500",IF(G1410&lt;=1000,"501-1000",IF(G1410&lt;=5000,"1001-5000",IF(G1410&lt;=10000,"5001-10001","10000+"))))</f>
        <v>501-1000</v>
      </c>
      <c r="I1410" t="str">
        <f t="shared" ref="I1410:I1466" si="90">IF(J1410&lt;=0.3,"0-0.30",IF(J1410&lt;=0.6,"0.31-0.60",IF(J1410&lt;=0.09,"0.61-0.90","0.90+")))</f>
        <v>0.90+</v>
      </c>
      <c r="J1410">
        <v>0.78</v>
      </c>
      <c r="K1410">
        <v>3.6</v>
      </c>
      <c r="L1410">
        <f t="shared" ref="L1410:L1466" si="91">G1410*M1410</f>
        <v>80699</v>
      </c>
      <c r="M1410" s="15">
        <v>101</v>
      </c>
      <c r="N1410" t="s">
        <v>12455</v>
      </c>
      <c r="O1410" t="s">
        <v>12457</v>
      </c>
      <c r="P1410" t="s">
        <v>12459</v>
      </c>
    </row>
    <row r="1411" spans="1:16">
      <c r="A1411" t="s">
        <v>12462</v>
      </c>
      <c r="B1411" t="s">
        <v>12463</v>
      </c>
      <c r="C1411" t="s">
        <v>12122</v>
      </c>
      <c r="D1411" t="s">
        <v>13292</v>
      </c>
      <c r="E1411">
        <v>149</v>
      </c>
      <c r="F1411" s="12" t="str">
        <f t="shared" si="88"/>
        <v>no</v>
      </c>
      <c r="G1411">
        <v>300</v>
      </c>
      <c r="H1411" t="str">
        <f t="shared" si="89"/>
        <v>0-500</v>
      </c>
      <c r="I1411" t="str">
        <f t="shared" si="90"/>
        <v>0.31-0.60</v>
      </c>
      <c r="J1411">
        <v>0.5</v>
      </c>
      <c r="K1411">
        <v>4.0999999999999996</v>
      </c>
      <c r="L1411">
        <f t="shared" si="91"/>
        <v>1222200</v>
      </c>
      <c r="M1411" s="15">
        <v>4074</v>
      </c>
      <c r="N1411" t="s">
        <v>12465</v>
      </c>
      <c r="O1411" t="s">
        <v>12467</v>
      </c>
      <c r="P1411" t="s">
        <v>12469</v>
      </c>
    </row>
    <row r="1412" spans="1:16">
      <c r="A1412" t="s">
        <v>12472</v>
      </c>
      <c r="B1412" t="s">
        <v>12473</v>
      </c>
      <c r="C1412" t="s">
        <v>8710</v>
      </c>
      <c r="D1412" t="s">
        <v>13239</v>
      </c>
      <c r="E1412">
        <v>5490</v>
      </c>
      <c r="F1412" s="12" t="str">
        <f t="shared" si="88"/>
        <v>no</v>
      </c>
      <c r="G1412">
        <v>7200</v>
      </c>
      <c r="H1412" t="str">
        <f t="shared" si="89"/>
        <v>5001-10001</v>
      </c>
      <c r="I1412" t="str">
        <f t="shared" si="90"/>
        <v>0-0.30</v>
      </c>
      <c r="J1412">
        <v>0.24</v>
      </c>
      <c r="K1412">
        <v>4.5</v>
      </c>
      <c r="L1412">
        <f t="shared" si="91"/>
        <v>10137600</v>
      </c>
      <c r="M1412" s="15">
        <v>1408</v>
      </c>
      <c r="N1412" t="s">
        <v>12475</v>
      </c>
      <c r="O1412" t="s">
        <v>12477</v>
      </c>
      <c r="P1412" t="s">
        <v>12479</v>
      </c>
    </row>
    <row r="1413" spans="1:16">
      <c r="A1413" t="s">
        <v>12482</v>
      </c>
      <c r="B1413" t="s">
        <v>12483</v>
      </c>
      <c r="C1413" t="s">
        <v>8585</v>
      </c>
      <c r="D1413" t="s">
        <v>13234</v>
      </c>
      <c r="E1413">
        <v>379</v>
      </c>
      <c r="F1413" s="12" t="str">
        <f t="shared" si="88"/>
        <v>no</v>
      </c>
      <c r="G1413">
        <v>389</v>
      </c>
      <c r="H1413" t="str">
        <f t="shared" si="89"/>
        <v>0-500</v>
      </c>
      <c r="I1413" t="str">
        <f t="shared" si="90"/>
        <v>0-0.30</v>
      </c>
      <c r="J1413">
        <v>0.03</v>
      </c>
      <c r="K1413">
        <v>4.2</v>
      </c>
      <c r="L1413">
        <f t="shared" si="91"/>
        <v>1454471</v>
      </c>
      <c r="M1413" s="15">
        <v>3739</v>
      </c>
      <c r="N1413" t="s">
        <v>12485</v>
      </c>
      <c r="O1413" t="s">
        <v>12487</v>
      </c>
      <c r="P1413" t="s">
        <v>12489</v>
      </c>
    </row>
    <row r="1414" spans="1:16">
      <c r="A1414" t="s">
        <v>12492</v>
      </c>
      <c r="B1414" t="s">
        <v>12493</v>
      </c>
      <c r="C1414" t="s">
        <v>10094</v>
      </c>
      <c r="D1414" t="s">
        <v>13270</v>
      </c>
      <c r="E1414">
        <v>8699</v>
      </c>
      <c r="F1414" s="12" t="str">
        <f t="shared" si="88"/>
        <v>no</v>
      </c>
      <c r="G1414">
        <v>13049</v>
      </c>
      <c r="H1414" t="str">
        <f t="shared" si="89"/>
        <v>10000+</v>
      </c>
      <c r="I1414" t="str">
        <f t="shared" si="90"/>
        <v>0.31-0.60</v>
      </c>
      <c r="J1414">
        <v>0.33</v>
      </c>
      <c r="K1414">
        <v>4.3</v>
      </c>
      <c r="L1414">
        <f t="shared" si="91"/>
        <v>76871659</v>
      </c>
      <c r="M1414" s="15">
        <v>5891</v>
      </c>
      <c r="N1414" t="s">
        <v>12495</v>
      </c>
      <c r="O1414" t="s">
        <v>12497</v>
      </c>
      <c r="P1414" t="s">
        <v>12499</v>
      </c>
    </row>
    <row r="1415" spans="1:16">
      <c r="A1415" t="s">
        <v>12502</v>
      </c>
      <c r="B1415" t="s">
        <v>12503</v>
      </c>
      <c r="C1415" t="s">
        <v>8710</v>
      </c>
      <c r="D1415" t="s">
        <v>13239</v>
      </c>
      <c r="E1415">
        <v>3041.67</v>
      </c>
      <c r="F1415" s="12" t="str">
        <f t="shared" si="88"/>
        <v>no</v>
      </c>
      <c r="G1415">
        <v>5999</v>
      </c>
      <c r="H1415" t="str">
        <f t="shared" si="89"/>
        <v>5001-10001</v>
      </c>
      <c r="I1415" t="str">
        <f t="shared" si="90"/>
        <v>0.31-0.60</v>
      </c>
      <c r="J1415">
        <v>0.49</v>
      </c>
      <c r="K1415">
        <v>4</v>
      </c>
      <c r="L1415">
        <f t="shared" si="91"/>
        <v>4661223</v>
      </c>
      <c r="M1415" s="15">
        <v>777</v>
      </c>
      <c r="N1415" t="s">
        <v>12505</v>
      </c>
      <c r="O1415" t="s">
        <v>12507</v>
      </c>
      <c r="P1415" t="s">
        <v>12509</v>
      </c>
    </row>
    <row r="1416" spans="1:16">
      <c r="A1416" t="s">
        <v>12512</v>
      </c>
      <c r="B1416" t="s">
        <v>12513</v>
      </c>
      <c r="C1416" t="s">
        <v>8688</v>
      </c>
      <c r="D1416" t="s">
        <v>13237</v>
      </c>
      <c r="E1416">
        <v>1745</v>
      </c>
      <c r="F1416" s="12" t="str">
        <f t="shared" si="88"/>
        <v>no</v>
      </c>
      <c r="G1416">
        <v>2400</v>
      </c>
      <c r="H1416" t="str">
        <f t="shared" si="89"/>
        <v>1001-5000</v>
      </c>
      <c r="I1416" t="str">
        <f t="shared" si="90"/>
        <v>0-0.30</v>
      </c>
      <c r="J1416">
        <v>0.27</v>
      </c>
      <c r="K1416">
        <v>4.2</v>
      </c>
      <c r="L1416">
        <f t="shared" si="91"/>
        <v>33984000</v>
      </c>
      <c r="M1416" s="15">
        <v>14160</v>
      </c>
      <c r="N1416" t="s">
        <v>12515</v>
      </c>
      <c r="O1416" t="s">
        <v>12517</v>
      </c>
      <c r="P1416" t="s">
        <v>12519</v>
      </c>
    </row>
    <row r="1417" spans="1:16">
      <c r="A1417" t="s">
        <v>12522</v>
      </c>
      <c r="B1417" t="s">
        <v>12523</v>
      </c>
      <c r="C1417" t="s">
        <v>8647</v>
      </c>
      <c r="D1417" t="s">
        <v>13236</v>
      </c>
      <c r="E1417">
        <v>3180</v>
      </c>
      <c r="F1417" s="12" t="str">
        <f t="shared" si="88"/>
        <v>no</v>
      </c>
      <c r="G1417">
        <v>5295</v>
      </c>
      <c r="H1417" t="str">
        <f t="shared" si="89"/>
        <v>5001-10001</v>
      </c>
      <c r="I1417" t="str">
        <f t="shared" si="90"/>
        <v>0.31-0.60</v>
      </c>
      <c r="J1417">
        <v>0.4</v>
      </c>
      <c r="K1417">
        <v>4.2</v>
      </c>
      <c r="L1417">
        <f t="shared" si="91"/>
        <v>36636105</v>
      </c>
      <c r="M1417" s="15">
        <v>6919</v>
      </c>
      <c r="N1417" t="s">
        <v>12525</v>
      </c>
      <c r="O1417" t="s">
        <v>12527</v>
      </c>
      <c r="P1417" t="s">
        <v>12529</v>
      </c>
    </row>
    <row r="1418" spans="1:16">
      <c r="A1418" t="s">
        <v>12532</v>
      </c>
      <c r="B1418" t="s">
        <v>12533</v>
      </c>
      <c r="C1418" t="s">
        <v>10094</v>
      </c>
      <c r="D1418" t="s">
        <v>13270</v>
      </c>
      <c r="E1418">
        <v>4999</v>
      </c>
      <c r="F1418" s="12" t="str">
        <f t="shared" si="88"/>
        <v>yes</v>
      </c>
      <c r="G1418">
        <v>24999</v>
      </c>
      <c r="H1418" t="str">
        <f t="shared" si="89"/>
        <v>10000+</v>
      </c>
      <c r="I1418" t="str">
        <f t="shared" si="90"/>
        <v>0.90+</v>
      </c>
      <c r="J1418">
        <v>0.8</v>
      </c>
      <c r="K1418">
        <v>4.5</v>
      </c>
      <c r="L1418">
        <f t="shared" si="91"/>
        <v>7174713</v>
      </c>
      <c r="M1418" s="15">
        <v>287</v>
      </c>
      <c r="N1418" t="s">
        <v>12535</v>
      </c>
      <c r="O1418" t="s">
        <v>12537</v>
      </c>
      <c r="P1418" t="s">
        <v>12539</v>
      </c>
    </row>
    <row r="1419" spans="1:16">
      <c r="A1419" t="s">
        <v>12542</v>
      </c>
      <c r="B1419" t="s">
        <v>12543</v>
      </c>
      <c r="C1419" t="s">
        <v>8886</v>
      </c>
      <c r="D1419" t="s">
        <v>13246</v>
      </c>
      <c r="E1419">
        <v>390</v>
      </c>
      <c r="F1419" s="12" t="str">
        <f t="shared" si="88"/>
        <v>yes</v>
      </c>
      <c r="G1419">
        <v>799</v>
      </c>
      <c r="H1419" t="str">
        <f t="shared" si="89"/>
        <v>501-1000</v>
      </c>
      <c r="I1419" t="str">
        <f t="shared" si="90"/>
        <v>0.31-0.60</v>
      </c>
      <c r="J1419">
        <v>0.51</v>
      </c>
      <c r="K1419">
        <v>3.8</v>
      </c>
      <c r="L1419">
        <f t="shared" si="91"/>
        <v>229313</v>
      </c>
      <c r="M1419" s="15">
        <v>287</v>
      </c>
      <c r="N1419" t="s">
        <v>12545</v>
      </c>
      <c r="O1419" t="s">
        <v>12547</v>
      </c>
      <c r="P1419" t="s">
        <v>12549</v>
      </c>
    </row>
    <row r="1420" spans="1:16">
      <c r="A1420" t="s">
        <v>12552</v>
      </c>
      <c r="B1420" t="s">
        <v>12553</v>
      </c>
      <c r="C1420" t="s">
        <v>12554</v>
      </c>
      <c r="D1420" t="s">
        <v>13294</v>
      </c>
      <c r="E1420">
        <v>1999</v>
      </c>
      <c r="F1420" s="12" t="str">
        <f t="shared" si="88"/>
        <v>no</v>
      </c>
      <c r="G1420">
        <v>2999</v>
      </c>
      <c r="H1420" t="str">
        <f t="shared" si="89"/>
        <v>1001-5000</v>
      </c>
      <c r="I1420" t="str">
        <f t="shared" si="90"/>
        <v>0.31-0.60</v>
      </c>
      <c r="J1420">
        <v>0.33</v>
      </c>
      <c r="K1420">
        <v>4.4000000000000004</v>
      </c>
      <c r="L1420">
        <f t="shared" si="91"/>
        <v>1163612</v>
      </c>
      <c r="M1420" s="15">
        <v>388</v>
      </c>
      <c r="N1420" t="s">
        <v>12556</v>
      </c>
      <c r="O1420" t="s">
        <v>12558</v>
      </c>
      <c r="P1420" t="s">
        <v>12560</v>
      </c>
    </row>
    <row r="1421" spans="1:16">
      <c r="A1421" t="s">
        <v>12563</v>
      </c>
      <c r="B1421" t="s">
        <v>12564</v>
      </c>
      <c r="C1421" t="s">
        <v>9030</v>
      </c>
      <c r="D1421" t="s">
        <v>13250</v>
      </c>
      <c r="E1421">
        <v>1624</v>
      </c>
      <c r="F1421" s="12" t="str">
        <f t="shared" si="88"/>
        <v>no</v>
      </c>
      <c r="G1421">
        <v>2495</v>
      </c>
      <c r="H1421" t="str">
        <f t="shared" si="89"/>
        <v>1001-5000</v>
      </c>
      <c r="I1421" t="str">
        <f t="shared" si="90"/>
        <v>0.31-0.60</v>
      </c>
      <c r="J1421">
        <v>0.35</v>
      </c>
      <c r="K1421">
        <v>4.0999999999999996</v>
      </c>
      <c r="L1421">
        <f t="shared" si="91"/>
        <v>2063365</v>
      </c>
      <c r="M1421" s="15">
        <v>827</v>
      </c>
      <c r="N1421" t="s">
        <v>12566</v>
      </c>
      <c r="O1421" t="s">
        <v>12568</v>
      </c>
      <c r="P1421" t="s">
        <v>12570</v>
      </c>
    </row>
    <row r="1422" spans="1:16">
      <c r="A1422" t="s">
        <v>12573</v>
      </c>
      <c r="B1422" t="s">
        <v>12574</v>
      </c>
      <c r="C1422" t="s">
        <v>12122</v>
      </c>
      <c r="D1422" t="s">
        <v>13292</v>
      </c>
      <c r="E1422">
        <v>184</v>
      </c>
      <c r="F1422" s="12" t="str">
        <f t="shared" si="88"/>
        <v>yes</v>
      </c>
      <c r="G1422">
        <v>450</v>
      </c>
      <c r="H1422" t="str">
        <f t="shared" si="89"/>
        <v>0-500</v>
      </c>
      <c r="I1422" t="str">
        <f t="shared" si="90"/>
        <v>0.31-0.60</v>
      </c>
      <c r="J1422">
        <v>0.59</v>
      </c>
      <c r="K1422">
        <v>4.2</v>
      </c>
      <c r="L1422">
        <f t="shared" si="91"/>
        <v>2236950</v>
      </c>
      <c r="M1422" s="15">
        <v>4971</v>
      </c>
      <c r="N1422" t="s">
        <v>12576</v>
      </c>
      <c r="O1422" t="s">
        <v>12578</v>
      </c>
      <c r="P1422" t="s">
        <v>12580</v>
      </c>
    </row>
    <row r="1423" spans="1:16">
      <c r="A1423" t="s">
        <v>12583</v>
      </c>
      <c r="B1423" t="s">
        <v>12584</v>
      </c>
      <c r="C1423" t="s">
        <v>8574</v>
      </c>
      <c r="D1423" t="s">
        <v>13233</v>
      </c>
      <c r="E1423">
        <v>445</v>
      </c>
      <c r="F1423" s="12" t="str">
        <f t="shared" si="88"/>
        <v>yes</v>
      </c>
      <c r="G1423">
        <v>999</v>
      </c>
      <c r="H1423" t="str">
        <f t="shared" si="89"/>
        <v>501-1000</v>
      </c>
      <c r="I1423" t="str">
        <f t="shared" si="90"/>
        <v>0.31-0.60</v>
      </c>
      <c r="J1423">
        <v>0.55000000000000004</v>
      </c>
      <c r="K1423">
        <v>4.3</v>
      </c>
      <c r="L1423">
        <f t="shared" si="91"/>
        <v>228771</v>
      </c>
      <c r="M1423" s="15">
        <v>229</v>
      </c>
      <c r="N1423" t="s">
        <v>12586</v>
      </c>
      <c r="O1423" t="s">
        <v>12588</v>
      </c>
      <c r="P1423" t="s">
        <v>12590</v>
      </c>
    </row>
    <row r="1424" spans="1:16">
      <c r="A1424" t="s">
        <v>12593</v>
      </c>
      <c r="B1424" t="s">
        <v>12594</v>
      </c>
      <c r="C1424" t="s">
        <v>12595</v>
      </c>
      <c r="D1424" t="s">
        <v>13295</v>
      </c>
      <c r="E1424">
        <v>699</v>
      </c>
      <c r="F1424" s="12" t="str">
        <f t="shared" si="88"/>
        <v>yes</v>
      </c>
      <c r="G1424">
        <v>1690</v>
      </c>
      <c r="H1424" t="str">
        <f t="shared" si="89"/>
        <v>1001-5000</v>
      </c>
      <c r="I1424" t="str">
        <f t="shared" si="90"/>
        <v>0.31-0.60</v>
      </c>
      <c r="J1424">
        <v>0.59</v>
      </c>
      <c r="K1424">
        <v>4.0999999999999996</v>
      </c>
      <c r="L1424">
        <f t="shared" si="91"/>
        <v>5955560</v>
      </c>
      <c r="M1424" s="15">
        <v>3524</v>
      </c>
      <c r="N1424" t="s">
        <v>12597</v>
      </c>
      <c r="O1424" t="s">
        <v>12599</v>
      </c>
      <c r="P1424" t="s">
        <v>12601</v>
      </c>
    </row>
    <row r="1425" spans="1:16">
      <c r="A1425" t="s">
        <v>12604</v>
      </c>
      <c r="B1425" t="s">
        <v>12605</v>
      </c>
      <c r="C1425" t="s">
        <v>8647</v>
      </c>
      <c r="D1425" t="s">
        <v>13236</v>
      </c>
      <c r="E1425">
        <v>1601</v>
      </c>
      <c r="F1425" s="12" t="str">
        <f t="shared" si="88"/>
        <v>yes</v>
      </c>
      <c r="G1425">
        <v>3890</v>
      </c>
      <c r="H1425" t="str">
        <f t="shared" si="89"/>
        <v>1001-5000</v>
      </c>
      <c r="I1425" t="str">
        <f t="shared" si="90"/>
        <v>0.31-0.60</v>
      </c>
      <c r="J1425">
        <v>0.59</v>
      </c>
      <c r="K1425">
        <v>4.2</v>
      </c>
      <c r="L1425">
        <f t="shared" si="91"/>
        <v>606840</v>
      </c>
      <c r="M1425" s="15">
        <v>156</v>
      </c>
      <c r="N1425" t="s">
        <v>12607</v>
      </c>
      <c r="O1425" t="s">
        <v>12609</v>
      </c>
      <c r="P1425" t="s">
        <v>12611</v>
      </c>
    </row>
    <row r="1426" spans="1:16">
      <c r="A1426" t="s">
        <v>12614</v>
      </c>
      <c r="B1426" t="s">
        <v>12615</v>
      </c>
      <c r="C1426" t="s">
        <v>9633</v>
      </c>
      <c r="D1426" t="s">
        <v>13264</v>
      </c>
      <c r="E1426">
        <v>231</v>
      </c>
      <c r="F1426" s="12" t="str">
        <f t="shared" si="88"/>
        <v>no</v>
      </c>
      <c r="G1426">
        <v>260</v>
      </c>
      <c r="H1426" t="str">
        <f t="shared" si="89"/>
        <v>0-500</v>
      </c>
      <c r="I1426" t="str">
        <f t="shared" si="90"/>
        <v>0-0.30</v>
      </c>
      <c r="J1426">
        <v>0.11</v>
      </c>
      <c r="K1426">
        <v>4.0999999999999996</v>
      </c>
      <c r="L1426">
        <f t="shared" si="91"/>
        <v>127400</v>
      </c>
      <c r="M1426" s="15">
        <v>490</v>
      </c>
      <c r="N1426" t="s">
        <v>12617</v>
      </c>
      <c r="O1426" t="s">
        <v>12619</v>
      </c>
      <c r="P1426" t="s">
        <v>13073</v>
      </c>
    </row>
    <row r="1427" spans="1:16">
      <c r="A1427" t="s">
        <v>12623</v>
      </c>
      <c r="B1427" t="s">
        <v>12624</v>
      </c>
      <c r="C1427" t="s">
        <v>8574</v>
      </c>
      <c r="D1427" t="s">
        <v>13233</v>
      </c>
      <c r="E1427">
        <v>369</v>
      </c>
      <c r="F1427" s="12" t="str">
        <f t="shared" si="88"/>
        <v>no</v>
      </c>
      <c r="G1427">
        <v>599</v>
      </c>
      <c r="H1427" t="str">
        <f t="shared" si="89"/>
        <v>501-1000</v>
      </c>
      <c r="I1427" t="str">
        <f t="shared" si="90"/>
        <v>0.31-0.60</v>
      </c>
      <c r="J1427">
        <v>0.38</v>
      </c>
      <c r="K1427">
        <v>3.9</v>
      </c>
      <c r="L1427">
        <f t="shared" si="91"/>
        <v>49118</v>
      </c>
      <c r="M1427" s="15">
        <v>82</v>
      </c>
      <c r="N1427" t="s">
        <v>12626</v>
      </c>
      <c r="O1427" t="s">
        <v>12628</v>
      </c>
      <c r="P1427" t="s">
        <v>12630</v>
      </c>
    </row>
    <row r="1428" spans="1:16">
      <c r="A1428" t="s">
        <v>12633</v>
      </c>
      <c r="B1428" t="s">
        <v>12634</v>
      </c>
      <c r="C1428" t="s">
        <v>8541</v>
      </c>
      <c r="D1428" t="s">
        <v>13230</v>
      </c>
      <c r="E1428">
        <v>809</v>
      </c>
      <c r="F1428" s="12" t="str">
        <f t="shared" si="88"/>
        <v>yes</v>
      </c>
      <c r="G1428">
        <v>1950</v>
      </c>
      <c r="H1428" t="str">
        <f t="shared" si="89"/>
        <v>1001-5000</v>
      </c>
      <c r="I1428" t="str">
        <f t="shared" si="90"/>
        <v>0.31-0.60</v>
      </c>
      <c r="J1428">
        <v>0.59</v>
      </c>
      <c r="K1428">
        <v>3.9</v>
      </c>
      <c r="L1428">
        <f t="shared" si="91"/>
        <v>1384500</v>
      </c>
      <c r="M1428" s="15">
        <v>710</v>
      </c>
      <c r="N1428" t="s">
        <v>12636</v>
      </c>
      <c r="O1428" t="s">
        <v>12638</v>
      </c>
      <c r="P1428" t="s">
        <v>12640</v>
      </c>
    </row>
    <row r="1429" spans="1:16">
      <c r="A1429" t="s">
        <v>12643</v>
      </c>
      <c r="B1429" t="s">
        <v>12644</v>
      </c>
      <c r="C1429" t="s">
        <v>8710</v>
      </c>
      <c r="D1429" t="s">
        <v>13239</v>
      </c>
      <c r="E1429">
        <v>1199</v>
      </c>
      <c r="F1429" s="12" t="str">
        <f t="shared" si="88"/>
        <v>yes</v>
      </c>
      <c r="G1429">
        <v>2990</v>
      </c>
      <c r="H1429" t="str">
        <f t="shared" si="89"/>
        <v>1001-5000</v>
      </c>
      <c r="I1429" t="str">
        <f t="shared" si="90"/>
        <v>0.31-0.60</v>
      </c>
      <c r="J1429">
        <v>0.6</v>
      </c>
      <c r="K1429">
        <v>3.8</v>
      </c>
      <c r="L1429">
        <f t="shared" si="91"/>
        <v>397670</v>
      </c>
      <c r="M1429" s="15">
        <v>133</v>
      </c>
      <c r="N1429" t="s">
        <v>12646</v>
      </c>
      <c r="O1429" t="s">
        <v>12648</v>
      </c>
      <c r="P1429" t="s">
        <v>12650</v>
      </c>
    </row>
    <row r="1430" spans="1:16">
      <c r="A1430" t="s">
        <v>12653</v>
      </c>
      <c r="B1430" t="s">
        <v>12654</v>
      </c>
      <c r="C1430" t="s">
        <v>8710</v>
      </c>
      <c r="D1430" t="s">
        <v>13239</v>
      </c>
      <c r="E1430">
        <v>6120</v>
      </c>
      <c r="F1430" s="12" t="str">
        <f t="shared" si="88"/>
        <v>no</v>
      </c>
      <c r="G1430">
        <v>8073</v>
      </c>
      <c r="H1430" t="str">
        <f t="shared" si="89"/>
        <v>5001-10001</v>
      </c>
      <c r="I1430" t="str">
        <f t="shared" si="90"/>
        <v>0-0.30</v>
      </c>
      <c r="J1430">
        <v>0.24</v>
      </c>
      <c r="K1430">
        <v>4.5999999999999996</v>
      </c>
      <c r="L1430">
        <f t="shared" si="91"/>
        <v>22208823</v>
      </c>
      <c r="M1430" s="15">
        <v>2751</v>
      </c>
      <c r="N1430" t="s">
        <v>12656</v>
      </c>
      <c r="O1430" t="s">
        <v>12658</v>
      </c>
      <c r="P1430" t="s">
        <v>12660</v>
      </c>
    </row>
    <row r="1431" spans="1:16">
      <c r="A1431" t="s">
        <v>12663</v>
      </c>
      <c r="B1431" t="s">
        <v>12664</v>
      </c>
      <c r="C1431" t="s">
        <v>8897</v>
      </c>
      <c r="D1431" t="s">
        <v>13247</v>
      </c>
      <c r="E1431">
        <v>1799</v>
      </c>
      <c r="F1431" s="12" t="str">
        <f t="shared" si="88"/>
        <v>no</v>
      </c>
      <c r="G1431">
        <v>2599</v>
      </c>
      <c r="H1431" t="str">
        <f t="shared" si="89"/>
        <v>1001-5000</v>
      </c>
      <c r="I1431" t="str">
        <f t="shared" si="90"/>
        <v>0.31-0.60</v>
      </c>
      <c r="J1431">
        <v>0.31</v>
      </c>
      <c r="K1431">
        <v>3.6</v>
      </c>
      <c r="L1431">
        <f t="shared" si="91"/>
        <v>2003829</v>
      </c>
      <c r="M1431" s="15">
        <v>771</v>
      </c>
      <c r="N1431" t="s">
        <v>12666</v>
      </c>
      <c r="O1431" t="s">
        <v>12668</v>
      </c>
      <c r="P1431" t="s">
        <v>12670</v>
      </c>
    </row>
    <row r="1432" spans="1:16">
      <c r="A1432" t="s">
        <v>12673</v>
      </c>
      <c r="B1432" t="s">
        <v>12674</v>
      </c>
      <c r="C1432" t="s">
        <v>11428</v>
      </c>
      <c r="D1432" t="s">
        <v>13285</v>
      </c>
      <c r="E1432">
        <v>18999</v>
      </c>
      <c r="F1432" s="12" t="str">
        <f t="shared" si="88"/>
        <v>no</v>
      </c>
      <c r="G1432">
        <v>29999</v>
      </c>
      <c r="H1432" t="str">
        <f t="shared" si="89"/>
        <v>10000+</v>
      </c>
      <c r="I1432" t="str">
        <f t="shared" si="90"/>
        <v>0.31-0.60</v>
      </c>
      <c r="J1432">
        <v>0.37</v>
      </c>
      <c r="K1432">
        <v>4.0999999999999996</v>
      </c>
      <c r="L1432">
        <f t="shared" si="91"/>
        <v>76077464</v>
      </c>
      <c r="M1432" s="15">
        <v>2536</v>
      </c>
      <c r="N1432" t="s">
        <v>12676</v>
      </c>
      <c r="O1432" t="s">
        <v>12678</v>
      </c>
      <c r="P1432" t="s">
        <v>12680</v>
      </c>
    </row>
    <row r="1433" spans="1:16">
      <c r="A1433" t="s">
        <v>12683</v>
      </c>
      <c r="B1433" t="s">
        <v>12684</v>
      </c>
      <c r="C1433" t="s">
        <v>9591</v>
      </c>
      <c r="D1433" t="s">
        <v>13262</v>
      </c>
      <c r="E1433">
        <v>1999</v>
      </c>
      <c r="F1433" s="12" t="str">
        <f t="shared" si="88"/>
        <v>no</v>
      </c>
      <c r="G1433">
        <v>2360</v>
      </c>
      <c r="H1433" t="str">
        <f t="shared" si="89"/>
        <v>1001-5000</v>
      </c>
      <c r="I1433" t="str">
        <f t="shared" si="90"/>
        <v>0-0.30</v>
      </c>
      <c r="J1433">
        <v>0.15</v>
      </c>
      <c r="K1433">
        <v>4.2</v>
      </c>
      <c r="L1433">
        <f t="shared" si="91"/>
        <v>18410360</v>
      </c>
      <c r="M1433" s="15">
        <v>7801</v>
      </c>
      <c r="N1433" t="s">
        <v>12686</v>
      </c>
      <c r="O1433" t="s">
        <v>12688</v>
      </c>
      <c r="P1433" t="s">
        <v>12690</v>
      </c>
    </row>
    <row r="1434" spans="1:16">
      <c r="A1434" t="s">
        <v>12693</v>
      </c>
      <c r="B1434" t="s">
        <v>12694</v>
      </c>
      <c r="C1434" t="s">
        <v>12695</v>
      </c>
      <c r="D1434" t="s">
        <v>13296</v>
      </c>
      <c r="E1434">
        <v>5999</v>
      </c>
      <c r="F1434" s="12" t="str">
        <f t="shared" si="88"/>
        <v>no</v>
      </c>
      <c r="G1434">
        <v>11495</v>
      </c>
      <c r="H1434" t="str">
        <f t="shared" si="89"/>
        <v>10000+</v>
      </c>
      <c r="I1434" t="str">
        <f t="shared" si="90"/>
        <v>0.31-0.60</v>
      </c>
      <c r="J1434">
        <v>0.48</v>
      </c>
      <c r="K1434">
        <v>4.3</v>
      </c>
      <c r="L1434">
        <f t="shared" si="91"/>
        <v>6138330</v>
      </c>
      <c r="M1434" s="15">
        <v>534</v>
      </c>
      <c r="N1434" t="s">
        <v>12697</v>
      </c>
      <c r="O1434" t="s">
        <v>12699</v>
      </c>
      <c r="P1434" t="s">
        <v>12701</v>
      </c>
    </row>
    <row r="1435" spans="1:16">
      <c r="A1435" t="s">
        <v>12704</v>
      </c>
      <c r="B1435" t="s">
        <v>12705</v>
      </c>
      <c r="C1435" t="s">
        <v>9295</v>
      </c>
      <c r="D1435" t="s">
        <v>13255</v>
      </c>
      <c r="E1435">
        <v>2599</v>
      </c>
      <c r="F1435" s="12" t="str">
        <f t="shared" si="88"/>
        <v>no</v>
      </c>
      <c r="G1435">
        <v>4780</v>
      </c>
      <c r="H1435" t="str">
        <f t="shared" si="89"/>
        <v>1001-5000</v>
      </c>
      <c r="I1435" t="str">
        <f t="shared" si="90"/>
        <v>0.31-0.60</v>
      </c>
      <c r="J1435">
        <v>0.46</v>
      </c>
      <c r="K1435">
        <v>3.9</v>
      </c>
      <c r="L1435">
        <f t="shared" si="91"/>
        <v>4292440</v>
      </c>
      <c r="M1435" s="15">
        <v>898</v>
      </c>
      <c r="N1435" t="s">
        <v>12707</v>
      </c>
      <c r="O1435" t="s">
        <v>12709</v>
      </c>
      <c r="P1435" t="s">
        <v>12711</v>
      </c>
    </row>
    <row r="1436" spans="1:16">
      <c r="A1436" t="s">
        <v>12714</v>
      </c>
      <c r="B1436" t="s">
        <v>12715</v>
      </c>
      <c r="C1436" t="s">
        <v>11990</v>
      </c>
      <c r="D1436" t="s">
        <v>13290</v>
      </c>
      <c r="E1436">
        <v>1199</v>
      </c>
      <c r="F1436" s="12" t="str">
        <f t="shared" si="88"/>
        <v>no</v>
      </c>
      <c r="G1436">
        <v>2400</v>
      </c>
      <c r="H1436" t="str">
        <f t="shared" si="89"/>
        <v>1001-5000</v>
      </c>
      <c r="I1436" t="str">
        <f t="shared" si="90"/>
        <v>0.31-0.60</v>
      </c>
      <c r="J1436">
        <v>0.5</v>
      </c>
      <c r="K1436">
        <v>3.9</v>
      </c>
      <c r="L1436">
        <f t="shared" si="91"/>
        <v>2884800</v>
      </c>
      <c r="M1436" s="15">
        <v>1202</v>
      </c>
      <c r="N1436" t="s">
        <v>12717</v>
      </c>
      <c r="O1436" t="s">
        <v>12719</v>
      </c>
      <c r="P1436" t="s">
        <v>12721</v>
      </c>
    </row>
    <row r="1437" spans="1:16">
      <c r="A1437" t="s">
        <v>12724</v>
      </c>
      <c r="B1437" t="s">
        <v>12725</v>
      </c>
      <c r="C1437" t="s">
        <v>8886</v>
      </c>
      <c r="D1437" t="s">
        <v>13246</v>
      </c>
      <c r="E1437">
        <v>219</v>
      </c>
      <c r="F1437" s="12" t="str">
        <f t="shared" si="88"/>
        <v>no</v>
      </c>
      <c r="G1437">
        <v>249</v>
      </c>
      <c r="H1437" t="str">
        <f t="shared" si="89"/>
        <v>0-500</v>
      </c>
      <c r="I1437" t="str">
        <f t="shared" si="90"/>
        <v>0-0.30</v>
      </c>
      <c r="J1437">
        <v>0.12</v>
      </c>
      <c r="K1437">
        <v>4</v>
      </c>
      <c r="L1437">
        <f t="shared" si="91"/>
        <v>275892</v>
      </c>
      <c r="M1437" s="15">
        <v>1108</v>
      </c>
      <c r="N1437" t="s">
        <v>12727</v>
      </c>
      <c r="O1437" t="s">
        <v>12729</v>
      </c>
      <c r="P1437" t="s">
        <v>12731</v>
      </c>
    </row>
    <row r="1438" spans="1:16">
      <c r="A1438" t="s">
        <v>12734</v>
      </c>
      <c r="B1438" t="s">
        <v>12735</v>
      </c>
      <c r="C1438" t="s">
        <v>8563</v>
      </c>
      <c r="D1438" t="s">
        <v>13232</v>
      </c>
      <c r="E1438">
        <v>799</v>
      </c>
      <c r="F1438" s="12" t="str">
        <f t="shared" si="88"/>
        <v>no</v>
      </c>
      <c r="G1438">
        <v>1199</v>
      </c>
      <c r="H1438" t="str">
        <f t="shared" si="89"/>
        <v>1001-5000</v>
      </c>
      <c r="I1438" t="str">
        <f t="shared" si="90"/>
        <v>0.31-0.60</v>
      </c>
      <c r="J1438">
        <v>0.33</v>
      </c>
      <c r="K1438">
        <v>4.4000000000000004</v>
      </c>
      <c r="L1438">
        <f t="shared" si="91"/>
        <v>20383</v>
      </c>
      <c r="M1438" s="15">
        <v>17</v>
      </c>
      <c r="N1438" t="s">
        <v>12736</v>
      </c>
      <c r="O1438" t="s">
        <v>12738</v>
      </c>
      <c r="P1438" t="s">
        <v>12740</v>
      </c>
    </row>
    <row r="1439" spans="1:16">
      <c r="A1439" t="s">
        <v>12742</v>
      </c>
      <c r="B1439" t="s">
        <v>12743</v>
      </c>
      <c r="C1439" t="s">
        <v>9944</v>
      </c>
      <c r="D1439" t="s">
        <v>13268</v>
      </c>
      <c r="E1439">
        <v>6199</v>
      </c>
      <c r="F1439" s="12" t="str">
        <f t="shared" si="88"/>
        <v>no</v>
      </c>
      <c r="G1439">
        <v>10999</v>
      </c>
      <c r="H1439" t="str">
        <f t="shared" si="89"/>
        <v>10000+</v>
      </c>
      <c r="I1439" t="str">
        <f t="shared" si="90"/>
        <v>0.31-0.60</v>
      </c>
      <c r="J1439">
        <v>0.44</v>
      </c>
      <c r="K1439">
        <v>4.2</v>
      </c>
      <c r="L1439">
        <f t="shared" si="91"/>
        <v>114708571</v>
      </c>
      <c r="M1439" s="15">
        <v>10429</v>
      </c>
      <c r="N1439" t="s">
        <v>12745</v>
      </c>
      <c r="O1439" t="s">
        <v>12747</v>
      </c>
      <c r="P1439" t="s">
        <v>12749</v>
      </c>
    </row>
    <row r="1440" spans="1:16">
      <c r="A1440" t="s">
        <v>12752</v>
      </c>
      <c r="B1440" t="s">
        <v>12753</v>
      </c>
      <c r="C1440" t="s">
        <v>8875</v>
      </c>
      <c r="D1440" t="s">
        <v>13245</v>
      </c>
      <c r="E1440">
        <v>6790</v>
      </c>
      <c r="F1440" s="12" t="str">
        <f t="shared" si="88"/>
        <v>no</v>
      </c>
      <c r="G1440">
        <v>10995</v>
      </c>
      <c r="H1440" t="str">
        <f t="shared" si="89"/>
        <v>10000+</v>
      </c>
      <c r="I1440" t="str">
        <f t="shared" si="90"/>
        <v>0.31-0.60</v>
      </c>
      <c r="J1440">
        <v>0.38</v>
      </c>
      <c r="K1440">
        <v>4.5</v>
      </c>
      <c r="L1440">
        <f t="shared" si="91"/>
        <v>35096040</v>
      </c>
      <c r="M1440" s="15">
        <v>3192</v>
      </c>
      <c r="N1440" t="s">
        <v>12755</v>
      </c>
      <c r="O1440" t="s">
        <v>12757</v>
      </c>
      <c r="P1440" t="s">
        <v>12759</v>
      </c>
    </row>
    <row r="1441" spans="1:16">
      <c r="A1441" t="s">
        <v>12762</v>
      </c>
      <c r="B1441" t="s">
        <v>12763</v>
      </c>
      <c r="C1441" t="s">
        <v>12764</v>
      </c>
      <c r="D1441" t="s">
        <v>13297</v>
      </c>
      <c r="E1441">
        <v>1982.84</v>
      </c>
      <c r="F1441" s="12" t="str">
        <f t="shared" si="88"/>
        <v>no</v>
      </c>
      <c r="G1441">
        <v>3300</v>
      </c>
      <c r="H1441" t="str">
        <f t="shared" si="89"/>
        <v>1001-5000</v>
      </c>
      <c r="I1441" t="str">
        <f t="shared" si="90"/>
        <v>0.31-0.60</v>
      </c>
      <c r="J1441">
        <v>0.4</v>
      </c>
      <c r="K1441">
        <v>4.0999999999999996</v>
      </c>
      <c r="L1441">
        <f t="shared" si="91"/>
        <v>19380900</v>
      </c>
      <c r="M1441" s="15">
        <v>5873</v>
      </c>
      <c r="N1441" t="s">
        <v>12766</v>
      </c>
      <c r="O1441" t="s">
        <v>12768</v>
      </c>
      <c r="P1441" t="s">
        <v>12770</v>
      </c>
    </row>
    <row r="1442" spans="1:16">
      <c r="A1442" t="s">
        <v>12773</v>
      </c>
      <c r="B1442" t="s">
        <v>12774</v>
      </c>
      <c r="C1442" t="s">
        <v>9633</v>
      </c>
      <c r="D1442" t="s">
        <v>13264</v>
      </c>
      <c r="E1442">
        <v>199</v>
      </c>
      <c r="F1442" s="12" t="str">
        <f t="shared" si="88"/>
        <v>no</v>
      </c>
      <c r="G1442">
        <v>400</v>
      </c>
      <c r="H1442" t="str">
        <f t="shared" si="89"/>
        <v>0-500</v>
      </c>
      <c r="I1442" t="str">
        <f t="shared" si="90"/>
        <v>0.31-0.60</v>
      </c>
      <c r="J1442">
        <v>0.5</v>
      </c>
      <c r="K1442">
        <v>4.0999999999999996</v>
      </c>
      <c r="L1442">
        <f t="shared" si="91"/>
        <v>551600</v>
      </c>
      <c r="M1442" s="15">
        <v>1379</v>
      </c>
      <c r="N1442" t="s">
        <v>12776</v>
      </c>
      <c r="O1442" t="s">
        <v>12778</v>
      </c>
      <c r="P1442" t="s">
        <v>12780</v>
      </c>
    </row>
    <row r="1443" spans="1:16">
      <c r="A1443" t="s">
        <v>12783</v>
      </c>
      <c r="B1443" t="s">
        <v>12784</v>
      </c>
      <c r="C1443" t="s">
        <v>8541</v>
      </c>
      <c r="D1443" t="s">
        <v>13230</v>
      </c>
      <c r="E1443">
        <v>1180</v>
      </c>
      <c r="F1443" s="12" t="str">
        <f t="shared" si="88"/>
        <v>no</v>
      </c>
      <c r="G1443">
        <v>1440</v>
      </c>
      <c r="H1443" t="str">
        <f t="shared" si="89"/>
        <v>1001-5000</v>
      </c>
      <c r="I1443" t="str">
        <f t="shared" si="90"/>
        <v>0-0.30</v>
      </c>
      <c r="J1443">
        <v>0.18</v>
      </c>
      <c r="K1443">
        <v>4.2</v>
      </c>
      <c r="L1443">
        <f t="shared" si="91"/>
        <v>2198880</v>
      </c>
      <c r="M1443" s="15">
        <v>1527</v>
      </c>
      <c r="N1443" t="s">
        <v>12786</v>
      </c>
      <c r="O1443" t="s">
        <v>12788</v>
      </c>
      <c r="P1443" t="s">
        <v>12790</v>
      </c>
    </row>
    <row r="1444" spans="1:16">
      <c r="A1444" t="s">
        <v>12793</v>
      </c>
      <c r="B1444" t="s">
        <v>12794</v>
      </c>
      <c r="C1444" t="s">
        <v>9295</v>
      </c>
      <c r="D1444" t="s">
        <v>13255</v>
      </c>
      <c r="E1444">
        <v>2199</v>
      </c>
      <c r="F1444" s="12" t="str">
        <f t="shared" si="88"/>
        <v>no</v>
      </c>
      <c r="G1444">
        <v>3045</v>
      </c>
      <c r="H1444" t="str">
        <f t="shared" si="89"/>
        <v>1001-5000</v>
      </c>
      <c r="I1444" t="str">
        <f t="shared" si="90"/>
        <v>0-0.30</v>
      </c>
      <c r="J1444">
        <v>0.28000000000000003</v>
      </c>
      <c r="K1444">
        <v>4.2</v>
      </c>
      <c r="L1444">
        <f t="shared" si="91"/>
        <v>8178870</v>
      </c>
      <c r="M1444" s="15">
        <v>2686</v>
      </c>
      <c r="N1444" t="s">
        <v>12796</v>
      </c>
      <c r="O1444" t="s">
        <v>12798</v>
      </c>
      <c r="P1444" t="s">
        <v>12800</v>
      </c>
    </row>
    <row r="1445" spans="1:16">
      <c r="A1445" t="s">
        <v>12803</v>
      </c>
      <c r="B1445" t="s">
        <v>12804</v>
      </c>
      <c r="C1445" t="s">
        <v>9612</v>
      </c>
      <c r="D1445" t="s">
        <v>13263</v>
      </c>
      <c r="E1445">
        <v>2999</v>
      </c>
      <c r="F1445" s="12" t="str">
        <f t="shared" si="88"/>
        <v>no</v>
      </c>
      <c r="G1445">
        <v>3595</v>
      </c>
      <c r="H1445" t="str">
        <f t="shared" si="89"/>
        <v>1001-5000</v>
      </c>
      <c r="I1445" t="str">
        <f t="shared" si="90"/>
        <v>0-0.30</v>
      </c>
      <c r="J1445">
        <v>0.17</v>
      </c>
      <c r="K1445">
        <v>4</v>
      </c>
      <c r="L1445">
        <f t="shared" si="91"/>
        <v>639910</v>
      </c>
      <c r="M1445" s="15">
        <v>178</v>
      </c>
      <c r="N1445" t="s">
        <v>12806</v>
      </c>
      <c r="O1445" t="s">
        <v>12808</v>
      </c>
      <c r="P1445" t="s">
        <v>12810</v>
      </c>
    </row>
    <row r="1446" spans="1:16">
      <c r="A1446" t="s">
        <v>12813</v>
      </c>
      <c r="B1446" t="s">
        <v>12814</v>
      </c>
      <c r="C1446" t="s">
        <v>12815</v>
      </c>
      <c r="D1446" t="s">
        <v>13298</v>
      </c>
      <c r="E1446">
        <v>253</v>
      </c>
      <c r="F1446" s="12" t="str">
        <f t="shared" si="88"/>
        <v>no</v>
      </c>
      <c r="G1446">
        <v>500</v>
      </c>
      <c r="H1446" t="str">
        <f t="shared" si="89"/>
        <v>0-500</v>
      </c>
      <c r="I1446" t="str">
        <f t="shared" si="90"/>
        <v>0.31-0.60</v>
      </c>
      <c r="J1446">
        <v>0.49</v>
      </c>
      <c r="K1446">
        <v>4.3</v>
      </c>
      <c r="L1446">
        <f t="shared" si="91"/>
        <v>1332000</v>
      </c>
      <c r="M1446" s="15">
        <v>2664</v>
      </c>
      <c r="N1446" t="s">
        <v>12817</v>
      </c>
      <c r="O1446" t="s">
        <v>12819</v>
      </c>
      <c r="P1446" t="s">
        <v>12821</v>
      </c>
    </row>
    <row r="1447" spans="1:16">
      <c r="A1447" t="s">
        <v>12824</v>
      </c>
      <c r="B1447" t="s">
        <v>12825</v>
      </c>
      <c r="C1447" t="s">
        <v>11105</v>
      </c>
      <c r="D1447" t="s">
        <v>13283</v>
      </c>
      <c r="E1447">
        <v>499</v>
      </c>
      <c r="F1447" s="12" t="str">
        <f t="shared" si="88"/>
        <v>no</v>
      </c>
      <c r="G1447">
        <v>799</v>
      </c>
      <c r="H1447" t="str">
        <f t="shared" si="89"/>
        <v>501-1000</v>
      </c>
      <c r="I1447" t="str">
        <f t="shared" si="90"/>
        <v>0.31-0.60</v>
      </c>
      <c r="J1447">
        <v>0.38</v>
      </c>
      <c r="K1447">
        <v>3.6</v>
      </c>
      <c r="L1447">
        <f t="shared" si="91"/>
        <v>169388</v>
      </c>
      <c r="M1447" s="15">
        <v>212</v>
      </c>
      <c r="N1447" t="s">
        <v>12827</v>
      </c>
      <c r="O1447" t="s">
        <v>12829</v>
      </c>
      <c r="P1447" t="s">
        <v>12831</v>
      </c>
    </row>
    <row r="1448" spans="1:16">
      <c r="A1448" t="s">
        <v>12834</v>
      </c>
      <c r="B1448" t="s">
        <v>12835</v>
      </c>
      <c r="C1448" t="s">
        <v>8552</v>
      </c>
      <c r="D1448" t="s">
        <v>13231</v>
      </c>
      <c r="E1448">
        <v>1149</v>
      </c>
      <c r="F1448" s="12" t="str">
        <f t="shared" si="88"/>
        <v>no</v>
      </c>
      <c r="G1448">
        <v>1899</v>
      </c>
      <c r="H1448" t="str">
        <f t="shared" si="89"/>
        <v>1001-5000</v>
      </c>
      <c r="I1448" t="str">
        <f t="shared" si="90"/>
        <v>0.31-0.60</v>
      </c>
      <c r="J1448">
        <v>0.39</v>
      </c>
      <c r="K1448">
        <v>3.5</v>
      </c>
      <c r="L1448">
        <f t="shared" si="91"/>
        <v>45576</v>
      </c>
      <c r="M1448" s="15">
        <v>24</v>
      </c>
      <c r="N1448" t="s">
        <v>12837</v>
      </c>
      <c r="O1448" t="s">
        <v>12839</v>
      </c>
      <c r="P1448" t="s">
        <v>12841</v>
      </c>
    </row>
    <row r="1449" spans="1:16">
      <c r="A1449" t="s">
        <v>12844</v>
      </c>
      <c r="B1449" t="s">
        <v>12845</v>
      </c>
      <c r="C1449" t="s">
        <v>8699</v>
      </c>
      <c r="D1449" t="s">
        <v>13238</v>
      </c>
      <c r="E1449">
        <v>457</v>
      </c>
      <c r="F1449" s="12" t="str">
        <f t="shared" si="88"/>
        <v>no</v>
      </c>
      <c r="G1449">
        <v>799</v>
      </c>
      <c r="H1449" t="str">
        <f t="shared" si="89"/>
        <v>501-1000</v>
      </c>
      <c r="I1449" t="str">
        <f t="shared" si="90"/>
        <v>0.31-0.60</v>
      </c>
      <c r="J1449">
        <v>0.43</v>
      </c>
      <c r="K1449">
        <v>4.3</v>
      </c>
      <c r="L1449">
        <f t="shared" si="91"/>
        <v>1492532</v>
      </c>
      <c r="M1449" s="15">
        <v>1868</v>
      </c>
      <c r="N1449" t="s">
        <v>12847</v>
      </c>
      <c r="O1449" t="s">
        <v>12849</v>
      </c>
      <c r="P1449" t="s">
        <v>12851</v>
      </c>
    </row>
    <row r="1450" spans="1:16">
      <c r="A1450" t="s">
        <v>12854</v>
      </c>
      <c r="B1450" t="s">
        <v>12855</v>
      </c>
      <c r="C1450" t="s">
        <v>11064</v>
      </c>
      <c r="D1450" t="s">
        <v>13282</v>
      </c>
      <c r="E1450">
        <v>229</v>
      </c>
      <c r="F1450" s="12" t="str">
        <f t="shared" si="88"/>
        <v>no</v>
      </c>
      <c r="G1450">
        <v>399</v>
      </c>
      <c r="H1450" t="str">
        <f t="shared" si="89"/>
        <v>0-500</v>
      </c>
      <c r="I1450" t="str">
        <f t="shared" si="90"/>
        <v>0.31-0.60</v>
      </c>
      <c r="J1450">
        <v>0.43</v>
      </c>
      <c r="K1450">
        <v>3.6</v>
      </c>
      <c r="L1450">
        <f t="shared" si="91"/>
        <v>179949</v>
      </c>
      <c r="M1450" s="15">
        <v>451</v>
      </c>
      <c r="N1450" t="s">
        <v>12857</v>
      </c>
      <c r="O1450" t="s">
        <v>12859</v>
      </c>
      <c r="P1450" t="s">
        <v>12861</v>
      </c>
    </row>
    <row r="1451" spans="1:16">
      <c r="A1451" t="s">
        <v>12864</v>
      </c>
      <c r="B1451" t="s">
        <v>12865</v>
      </c>
      <c r="C1451" t="s">
        <v>9633</v>
      </c>
      <c r="D1451" t="s">
        <v>13264</v>
      </c>
      <c r="E1451">
        <v>199</v>
      </c>
      <c r="F1451" s="12" t="str">
        <f t="shared" si="88"/>
        <v>yes</v>
      </c>
      <c r="G1451">
        <v>699</v>
      </c>
      <c r="H1451" t="str">
        <f t="shared" si="89"/>
        <v>501-1000</v>
      </c>
      <c r="I1451" t="str">
        <f t="shared" si="90"/>
        <v>0.90+</v>
      </c>
      <c r="J1451">
        <v>0.72</v>
      </c>
      <c r="K1451">
        <v>2.9</v>
      </c>
      <c r="L1451">
        <f t="shared" si="91"/>
        <v>111141</v>
      </c>
      <c r="M1451" s="15">
        <v>159</v>
      </c>
      <c r="N1451" t="s">
        <v>12867</v>
      </c>
      <c r="O1451" t="s">
        <v>12869</v>
      </c>
      <c r="P1451" t="s">
        <v>12871</v>
      </c>
    </row>
    <row r="1452" spans="1:16">
      <c r="A1452" t="s">
        <v>12874</v>
      </c>
      <c r="B1452" t="s">
        <v>12875</v>
      </c>
      <c r="C1452" t="s">
        <v>11990</v>
      </c>
      <c r="D1452" t="s">
        <v>13290</v>
      </c>
      <c r="E1452">
        <v>899</v>
      </c>
      <c r="F1452" s="12" t="str">
        <f t="shared" si="88"/>
        <v>yes</v>
      </c>
      <c r="G1452">
        <v>1999</v>
      </c>
      <c r="H1452" t="str">
        <f t="shared" si="89"/>
        <v>1001-5000</v>
      </c>
      <c r="I1452" t="str">
        <f t="shared" si="90"/>
        <v>0.31-0.60</v>
      </c>
      <c r="J1452">
        <v>0.55000000000000004</v>
      </c>
      <c r="K1452">
        <v>4.2</v>
      </c>
      <c r="L1452">
        <f t="shared" si="91"/>
        <v>77961</v>
      </c>
      <c r="M1452" s="15">
        <v>39</v>
      </c>
      <c r="N1452" t="s">
        <v>12877</v>
      </c>
      <c r="O1452" t="s">
        <v>12879</v>
      </c>
      <c r="P1452" t="s">
        <v>12881</v>
      </c>
    </row>
    <row r="1453" spans="1:16">
      <c r="A1453" t="s">
        <v>12884</v>
      </c>
      <c r="B1453" t="s">
        <v>12885</v>
      </c>
      <c r="C1453" t="s">
        <v>10358</v>
      </c>
      <c r="D1453" t="s">
        <v>13274</v>
      </c>
      <c r="E1453">
        <v>1499</v>
      </c>
      <c r="F1453" s="12" t="str">
        <f t="shared" si="88"/>
        <v>no</v>
      </c>
      <c r="G1453">
        <v>2199</v>
      </c>
      <c r="H1453" t="str">
        <f t="shared" si="89"/>
        <v>1001-5000</v>
      </c>
      <c r="I1453" t="str">
        <f t="shared" si="90"/>
        <v>0.31-0.60</v>
      </c>
      <c r="J1453">
        <v>0.32</v>
      </c>
      <c r="K1453">
        <v>4.4000000000000004</v>
      </c>
      <c r="L1453">
        <f t="shared" si="91"/>
        <v>14361669</v>
      </c>
      <c r="M1453" s="15">
        <v>6531</v>
      </c>
      <c r="N1453" t="s">
        <v>12887</v>
      </c>
      <c r="O1453" t="s">
        <v>12889</v>
      </c>
      <c r="P1453" t="s">
        <v>12891</v>
      </c>
    </row>
    <row r="1454" spans="1:16">
      <c r="A1454" t="s">
        <v>12894</v>
      </c>
      <c r="B1454" t="s">
        <v>12895</v>
      </c>
      <c r="C1454" t="s">
        <v>8688</v>
      </c>
      <c r="D1454" t="s">
        <v>13237</v>
      </c>
      <c r="E1454">
        <v>426</v>
      </c>
      <c r="F1454" s="12" t="str">
        <f t="shared" si="88"/>
        <v>yes</v>
      </c>
      <c r="G1454">
        <v>999</v>
      </c>
      <c r="H1454" t="str">
        <f t="shared" si="89"/>
        <v>501-1000</v>
      </c>
      <c r="I1454" t="str">
        <f t="shared" si="90"/>
        <v>0.31-0.60</v>
      </c>
      <c r="J1454">
        <v>0.56999999999999995</v>
      </c>
      <c r="K1454">
        <v>4.0999999999999996</v>
      </c>
      <c r="L1454">
        <f t="shared" si="91"/>
        <v>221778</v>
      </c>
      <c r="M1454" s="15">
        <v>222</v>
      </c>
      <c r="N1454" t="s">
        <v>12897</v>
      </c>
      <c r="O1454" t="s">
        <v>12899</v>
      </c>
      <c r="P1454" t="s">
        <v>12901</v>
      </c>
    </row>
    <row r="1455" spans="1:16">
      <c r="A1455" t="s">
        <v>12904</v>
      </c>
      <c r="B1455" t="s">
        <v>12905</v>
      </c>
      <c r="C1455" t="s">
        <v>8563</v>
      </c>
      <c r="D1455" t="s">
        <v>13232</v>
      </c>
      <c r="E1455">
        <v>2320</v>
      </c>
      <c r="F1455" s="12" t="str">
        <f t="shared" si="88"/>
        <v>no</v>
      </c>
      <c r="G1455">
        <v>3290</v>
      </c>
      <c r="H1455" t="str">
        <f t="shared" si="89"/>
        <v>1001-5000</v>
      </c>
      <c r="I1455" t="str">
        <f t="shared" si="90"/>
        <v>0-0.30</v>
      </c>
      <c r="J1455">
        <v>0.28999999999999998</v>
      </c>
      <c r="K1455">
        <v>3.8</v>
      </c>
      <c r="L1455">
        <f t="shared" si="91"/>
        <v>641550</v>
      </c>
      <c r="M1455" s="15">
        <v>195</v>
      </c>
      <c r="N1455" t="s">
        <v>12907</v>
      </c>
      <c r="O1455" t="s">
        <v>12909</v>
      </c>
      <c r="P1455" t="s">
        <v>12911</v>
      </c>
    </row>
    <row r="1456" spans="1:16">
      <c r="A1456" t="s">
        <v>12914</v>
      </c>
      <c r="B1456" t="s">
        <v>12915</v>
      </c>
      <c r="C1456" t="s">
        <v>10266</v>
      </c>
      <c r="D1456" t="s">
        <v>13272</v>
      </c>
      <c r="E1456">
        <v>1563</v>
      </c>
      <c r="F1456" s="12" t="str">
        <f t="shared" si="88"/>
        <v>no</v>
      </c>
      <c r="G1456">
        <v>3098</v>
      </c>
      <c r="H1456" t="str">
        <f t="shared" si="89"/>
        <v>1001-5000</v>
      </c>
      <c r="I1456" t="str">
        <f t="shared" si="90"/>
        <v>0.31-0.60</v>
      </c>
      <c r="J1456">
        <v>0.5</v>
      </c>
      <c r="K1456">
        <v>3.5</v>
      </c>
      <c r="L1456">
        <f t="shared" si="91"/>
        <v>7072734</v>
      </c>
      <c r="M1456" s="15">
        <v>2283</v>
      </c>
      <c r="N1456" t="s">
        <v>12917</v>
      </c>
      <c r="O1456" t="s">
        <v>12919</v>
      </c>
      <c r="P1456" t="s">
        <v>12921</v>
      </c>
    </row>
    <row r="1457" spans="1:16">
      <c r="A1457" t="s">
        <v>12924</v>
      </c>
      <c r="B1457" t="s">
        <v>12925</v>
      </c>
      <c r="C1457" t="s">
        <v>8552</v>
      </c>
      <c r="D1457" t="s">
        <v>13231</v>
      </c>
      <c r="E1457">
        <v>3487.77</v>
      </c>
      <c r="F1457" s="12" t="str">
        <f t="shared" si="88"/>
        <v>no</v>
      </c>
      <c r="G1457">
        <v>4990</v>
      </c>
      <c r="H1457" t="str">
        <f t="shared" si="89"/>
        <v>1001-5000</v>
      </c>
      <c r="I1457" t="str">
        <f t="shared" si="90"/>
        <v>0-0.30</v>
      </c>
      <c r="J1457">
        <v>0.3</v>
      </c>
      <c r="K1457">
        <v>4.0999999999999996</v>
      </c>
      <c r="L1457">
        <f t="shared" si="91"/>
        <v>5623730</v>
      </c>
      <c r="M1457" s="15">
        <v>1127</v>
      </c>
      <c r="N1457" t="s">
        <v>12927</v>
      </c>
      <c r="O1457" t="s">
        <v>12929</v>
      </c>
      <c r="P1457" t="s">
        <v>12931</v>
      </c>
    </row>
    <row r="1458" spans="1:16">
      <c r="A1458" t="s">
        <v>12934</v>
      </c>
      <c r="B1458" t="s">
        <v>12935</v>
      </c>
      <c r="C1458" t="s">
        <v>9192</v>
      </c>
      <c r="D1458" t="s">
        <v>13252</v>
      </c>
      <c r="E1458">
        <v>498</v>
      </c>
      <c r="F1458" s="12" t="str">
        <f t="shared" si="88"/>
        <v>yes</v>
      </c>
      <c r="G1458">
        <v>1200</v>
      </c>
      <c r="H1458" t="str">
        <f t="shared" si="89"/>
        <v>1001-5000</v>
      </c>
      <c r="I1458" t="str">
        <f t="shared" si="90"/>
        <v>0.31-0.60</v>
      </c>
      <c r="J1458">
        <v>0.59</v>
      </c>
      <c r="K1458">
        <v>3.2</v>
      </c>
      <c r="L1458">
        <f t="shared" si="91"/>
        <v>135600</v>
      </c>
      <c r="M1458" s="15">
        <v>113</v>
      </c>
      <c r="N1458" t="s">
        <v>12937</v>
      </c>
      <c r="O1458" t="s">
        <v>12939</v>
      </c>
      <c r="P1458" t="s">
        <v>12941</v>
      </c>
    </row>
    <row r="1459" spans="1:16">
      <c r="A1459" t="s">
        <v>12944</v>
      </c>
      <c r="B1459" t="s">
        <v>12945</v>
      </c>
      <c r="C1459" t="s">
        <v>8541</v>
      </c>
      <c r="D1459" t="s">
        <v>13230</v>
      </c>
      <c r="E1459">
        <v>2695</v>
      </c>
      <c r="F1459" s="12" t="str">
        <f t="shared" si="88"/>
        <v>no</v>
      </c>
      <c r="G1459">
        <v>2695</v>
      </c>
      <c r="H1459" t="str">
        <f t="shared" si="89"/>
        <v>1001-5000</v>
      </c>
      <c r="I1459" t="str">
        <f t="shared" si="90"/>
        <v>0-0.30</v>
      </c>
      <c r="J1459">
        <v>0</v>
      </c>
      <c r="K1459">
        <v>4.4000000000000004</v>
      </c>
      <c r="L1459">
        <f t="shared" si="91"/>
        <v>6786010</v>
      </c>
      <c r="M1459" s="15">
        <v>2518</v>
      </c>
      <c r="N1459" t="s">
        <v>12947</v>
      </c>
      <c r="O1459" t="s">
        <v>12949</v>
      </c>
      <c r="P1459" t="s">
        <v>12951</v>
      </c>
    </row>
    <row r="1460" spans="1:16">
      <c r="A1460" t="s">
        <v>12954</v>
      </c>
      <c r="B1460" t="s">
        <v>12955</v>
      </c>
      <c r="C1460" t="s">
        <v>8552</v>
      </c>
      <c r="D1460" t="s">
        <v>13231</v>
      </c>
      <c r="E1460">
        <v>949</v>
      </c>
      <c r="F1460" s="12" t="str">
        <f t="shared" si="88"/>
        <v>yes</v>
      </c>
      <c r="G1460">
        <v>2299</v>
      </c>
      <c r="H1460" t="str">
        <f t="shared" si="89"/>
        <v>1001-5000</v>
      </c>
      <c r="I1460" t="str">
        <f t="shared" si="90"/>
        <v>0.31-0.60</v>
      </c>
      <c r="J1460">
        <v>0.59</v>
      </c>
      <c r="K1460">
        <v>3.6</v>
      </c>
      <c r="L1460">
        <f t="shared" si="91"/>
        <v>1264450</v>
      </c>
      <c r="M1460" s="15">
        <v>550</v>
      </c>
      <c r="N1460" t="s">
        <v>12957</v>
      </c>
      <c r="O1460" t="s">
        <v>12959</v>
      </c>
      <c r="P1460" t="s">
        <v>12961</v>
      </c>
    </row>
    <row r="1461" spans="1:16">
      <c r="A1461" t="s">
        <v>12964</v>
      </c>
      <c r="B1461" t="s">
        <v>12965</v>
      </c>
      <c r="C1461" t="s">
        <v>8574</v>
      </c>
      <c r="D1461" t="s">
        <v>13233</v>
      </c>
      <c r="E1461">
        <v>199</v>
      </c>
      <c r="F1461" s="12" t="str">
        <f t="shared" si="88"/>
        <v>yes</v>
      </c>
      <c r="G1461">
        <v>999</v>
      </c>
      <c r="H1461" t="str">
        <f t="shared" si="89"/>
        <v>501-1000</v>
      </c>
      <c r="I1461" t="str">
        <f t="shared" si="90"/>
        <v>0.90+</v>
      </c>
      <c r="J1461">
        <v>0.8</v>
      </c>
      <c r="K1461">
        <v>3.1</v>
      </c>
      <c r="L1461">
        <f t="shared" si="91"/>
        <v>1998</v>
      </c>
      <c r="M1461" s="15">
        <v>2</v>
      </c>
      <c r="N1461" t="s">
        <v>12967</v>
      </c>
      <c r="O1461" t="s">
        <v>12969</v>
      </c>
      <c r="P1461" t="s">
        <v>12971</v>
      </c>
    </row>
    <row r="1462" spans="1:16">
      <c r="A1462" t="s">
        <v>12974</v>
      </c>
      <c r="B1462" t="s">
        <v>12975</v>
      </c>
      <c r="C1462" t="s">
        <v>9633</v>
      </c>
      <c r="D1462" t="s">
        <v>13264</v>
      </c>
      <c r="E1462">
        <v>379</v>
      </c>
      <c r="F1462" s="12" t="str">
        <f t="shared" si="88"/>
        <v>yes</v>
      </c>
      <c r="G1462">
        <v>919</v>
      </c>
      <c r="H1462" t="str">
        <f t="shared" si="89"/>
        <v>501-1000</v>
      </c>
      <c r="I1462" t="str">
        <f t="shared" si="90"/>
        <v>0.31-0.60</v>
      </c>
      <c r="J1462">
        <v>0.59</v>
      </c>
      <c r="K1462">
        <v>4</v>
      </c>
      <c r="L1462">
        <f t="shared" si="91"/>
        <v>1001710</v>
      </c>
      <c r="M1462" s="15">
        <v>1090</v>
      </c>
      <c r="N1462" t="s">
        <v>12977</v>
      </c>
      <c r="O1462" t="s">
        <v>12979</v>
      </c>
      <c r="P1462" t="s">
        <v>12981</v>
      </c>
    </row>
    <row r="1463" spans="1:16">
      <c r="A1463" t="s">
        <v>12984</v>
      </c>
      <c r="B1463" t="s">
        <v>12985</v>
      </c>
      <c r="C1463" t="s">
        <v>9695</v>
      </c>
      <c r="D1463" t="s">
        <v>13266</v>
      </c>
      <c r="E1463">
        <v>2280</v>
      </c>
      <c r="F1463" s="12" t="str">
        <f t="shared" si="88"/>
        <v>no</v>
      </c>
      <c r="G1463">
        <v>3045</v>
      </c>
      <c r="H1463" t="str">
        <f t="shared" si="89"/>
        <v>1001-5000</v>
      </c>
      <c r="I1463" t="str">
        <f t="shared" si="90"/>
        <v>0-0.30</v>
      </c>
      <c r="J1463">
        <v>0.25</v>
      </c>
      <c r="K1463">
        <v>4.0999999999999996</v>
      </c>
      <c r="L1463">
        <f t="shared" si="91"/>
        <v>12539310</v>
      </c>
      <c r="M1463" s="15">
        <v>4118</v>
      </c>
      <c r="N1463" t="s">
        <v>12987</v>
      </c>
      <c r="O1463" t="s">
        <v>12989</v>
      </c>
      <c r="P1463" t="s">
        <v>12991</v>
      </c>
    </row>
    <row r="1464" spans="1:16">
      <c r="A1464" t="s">
        <v>12994</v>
      </c>
      <c r="B1464" t="s">
        <v>12995</v>
      </c>
      <c r="C1464" t="s">
        <v>9479</v>
      </c>
      <c r="D1464" t="s">
        <v>13260</v>
      </c>
      <c r="E1464">
        <v>2219</v>
      </c>
      <c r="F1464" s="12" t="str">
        <f t="shared" si="88"/>
        <v>no</v>
      </c>
      <c r="G1464">
        <v>3080</v>
      </c>
      <c r="H1464" t="str">
        <f t="shared" si="89"/>
        <v>1001-5000</v>
      </c>
      <c r="I1464" t="str">
        <f t="shared" si="90"/>
        <v>0-0.30</v>
      </c>
      <c r="J1464">
        <v>0.28000000000000003</v>
      </c>
      <c r="K1464">
        <v>3.6</v>
      </c>
      <c r="L1464">
        <f t="shared" si="91"/>
        <v>1441440</v>
      </c>
      <c r="M1464" s="15">
        <v>468</v>
      </c>
      <c r="N1464" t="s">
        <v>12997</v>
      </c>
      <c r="O1464" t="s">
        <v>12999</v>
      </c>
      <c r="P1464" t="s">
        <v>13001</v>
      </c>
    </row>
    <row r="1465" spans="1:16">
      <c r="A1465" t="s">
        <v>13004</v>
      </c>
      <c r="B1465" t="s">
        <v>13005</v>
      </c>
      <c r="C1465" t="s">
        <v>9591</v>
      </c>
      <c r="D1465" t="s">
        <v>13262</v>
      </c>
      <c r="E1465">
        <v>1399</v>
      </c>
      <c r="F1465" s="12" t="str">
        <f t="shared" si="88"/>
        <v>no</v>
      </c>
      <c r="G1465">
        <v>1890</v>
      </c>
      <c r="H1465" t="str">
        <f t="shared" si="89"/>
        <v>1001-5000</v>
      </c>
      <c r="I1465" t="str">
        <f t="shared" si="90"/>
        <v>0-0.30</v>
      </c>
      <c r="J1465">
        <v>0.26</v>
      </c>
      <c r="K1465">
        <v>4</v>
      </c>
      <c r="L1465">
        <f t="shared" si="91"/>
        <v>15178590</v>
      </c>
      <c r="M1465" s="15">
        <v>8031</v>
      </c>
      <c r="N1465" t="s">
        <v>13007</v>
      </c>
      <c r="O1465" t="s">
        <v>13009</v>
      </c>
      <c r="P1465" t="s">
        <v>13011</v>
      </c>
    </row>
    <row r="1466" spans="1:16">
      <c r="A1466" t="s">
        <v>13014</v>
      </c>
      <c r="B1466" t="s">
        <v>13015</v>
      </c>
      <c r="C1466" t="s">
        <v>9061</v>
      </c>
      <c r="D1466" t="s">
        <v>13251</v>
      </c>
      <c r="E1466">
        <v>2863</v>
      </c>
      <c r="F1466" s="12" t="str">
        <f t="shared" si="88"/>
        <v>no</v>
      </c>
      <c r="G1466">
        <v>3690</v>
      </c>
      <c r="H1466" t="str">
        <f t="shared" si="89"/>
        <v>1001-5000</v>
      </c>
      <c r="I1466" t="str">
        <f t="shared" si="90"/>
        <v>0-0.30</v>
      </c>
      <c r="J1466">
        <v>0.22</v>
      </c>
      <c r="K1466">
        <v>4.3</v>
      </c>
      <c r="L1466">
        <f t="shared" si="91"/>
        <v>25782030</v>
      </c>
      <c r="M1466" s="15">
        <v>6987</v>
      </c>
      <c r="N1466" t="s">
        <v>13017</v>
      </c>
      <c r="O1466" t="s">
        <v>13019</v>
      </c>
      <c r="P1466" t="s">
        <v>13074</v>
      </c>
    </row>
    <row r="1467" spans="1:16">
      <c r="E1467">
        <f>SUBTOTAL(109,Table1_3[discounted_price])</f>
        <v>4578580.4299999988</v>
      </c>
      <c r="F1467" s="13"/>
      <c r="L1467">
        <f>SUM(L2:L1466)</f>
        <v>121327208654.58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1BF38F-28D1-4BAB-94F0-CA683D6500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amazon</vt:lpstr>
      <vt:lpstr>Sheet3</vt:lpstr>
      <vt:lpstr>Sheet1</vt:lpstr>
      <vt:lpstr>Sheet4</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acme</cp:lastModifiedBy>
  <dcterms:created xsi:type="dcterms:W3CDTF">2025-05-26T18:46:29Z</dcterms:created>
  <dcterms:modified xsi:type="dcterms:W3CDTF">2025-06-30T17:00:31Z</dcterms:modified>
</cp:coreProperties>
</file>