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raviv/Dropbox/research/SP locations/"/>
    </mc:Choice>
  </mc:AlternateContent>
  <xr:revisionPtr revIDLastSave="0" documentId="13_ncr:40009_{98514076-994C-8245-8E95-6EE6C1EBB9A0}" xr6:coauthVersionLast="47" xr6:coauthVersionMax="47" xr10:uidLastSave="{00000000-0000-0000-0000-000000000000}"/>
  <bookViews>
    <workbookView xWindow="5180" yWindow="1800" windowWidth="28040" windowHeight="17440" activeTab="1"/>
  </bookViews>
  <sheets>
    <sheet name="Optimal values" sheetId="2" r:id="rId1"/>
    <sheet name="Sheet2" sheetId="3" r:id="rId2"/>
    <sheet name="Results_SP._compare with cover" sheetId="1" r:id="rId3"/>
  </sheets>
  <calcPr calcId="191029"/>
  <pivotCaches>
    <pivotCache cacheId="6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3" i="1"/>
  <c r="P165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3" i="1"/>
  <c r="G16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3" i="1"/>
  <c r="BH165" i="1"/>
  <c r="BH164" i="1"/>
  <c r="AY165" i="1"/>
  <c r="AY164" i="1"/>
  <c r="AP165" i="1"/>
  <c r="AP164" i="1"/>
  <c r="AG165" i="1"/>
  <c r="AG164" i="1"/>
  <c r="X165" i="1"/>
  <c r="X164" i="1"/>
  <c r="K165" i="1"/>
  <c r="K164" i="1"/>
  <c r="BL163" i="1"/>
  <c r="BH163" i="1"/>
  <c r="BC163" i="1"/>
  <c r="AY163" i="1"/>
  <c r="AT163" i="1"/>
  <c r="AP163" i="1"/>
  <c r="AK163" i="1"/>
  <c r="AG163" i="1"/>
  <c r="AB163" i="1"/>
  <c r="X163" i="1"/>
  <c r="S163" i="1"/>
  <c r="L163" i="1"/>
  <c r="K163" i="1"/>
  <c r="J163" i="1"/>
  <c r="I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3" i="1"/>
  <c r="L164" i="1" l="1"/>
  <c r="I169" i="1"/>
  <c r="R165" i="1"/>
  <c r="P164" i="1"/>
  <c r="P163" i="1"/>
  <c r="Q164" i="1"/>
  <c r="Q165" i="1"/>
  <c r="R163" i="1"/>
  <c r="R164" i="1"/>
  <c r="Q163" i="1"/>
  <c r="BM127" i="1"/>
  <c r="BO127" i="1" s="1"/>
  <c r="X169" i="1"/>
  <c r="BM42" i="1"/>
  <c r="BN42" i="1" s="1"/>
  <c r="T163" i="1"/>
  <c r="T164" i="1" s="1"/>
  <c r="BM95" i="1"/>
  <c r="BO95" i="1" s="1"/>
  <c r="BM159" i="1"/>
  <c r="BO159" i="1" s="1"/>
  <c r="AU163" i="1"/>
  <c r="AU164" i="1" s="1"/>
  <c r="BM128" i="1"/>
  <c r="BN128" i="1" s="1"/>
  <c r="BM18" i="1"/>
  <c r="BN18" i="1" s="1"/>
  <c r="BM146" i="1"/>
  <c r="BR146" i="1" s="1"/>
  <c r="BM49" i="1"/>
  <c r="BO49" i="1" s="1"/>
  <c r="BM153" i="1"/>
  <c r="BR153" i="1" s="1"/>
  <c r="BP128" i="1"/>
  <c r="BM8" i="1"/>
  <c r="BN8" i="1" s="1"/>
  <c r="BM16" i="1"/>
  <c r="BR16" i="1" s="1"/>
  <c r="BM24" i="1"/>
  <c r="BP24" i="1" s="1"/>
  <c r="BM32" i="1"/>
  <c r="BP32" i="1" s="1"/>
  <c r="BM48" i="1"/>
  <c r="BQ48" i="1" s="1"/>
  <c r="BM56" i="1"/>
  <c r="BQ56" i="1" s="1"/>
  <c r="BM72" i="1"/>
  <c r="BQ72" i="1" s="1"/>
  <c r="BM80" i="1"/>
  <c r="BQ80" i="1" s="1"/>
  <c r="BM88" i="1"/>
  <c r="BR88" i="1" s="1"/>
  <c r="BM96" i="1"/>
  <c r="BN96" i="1" s="1"/>
  <c r="BM112" i="1"/>
  <c r="BN112" i="1" s="1"/>
  <c r="BM120" i="1"/>
  <c r="BQ120" i="1" s="1"/>
  <c r="BR128" i="1"/>
  <c r="BM136" i="1"/>
  <c r="BN136" i="1" s="1"/>
  <c r="BM144" i="1"/>
  <c r="BP144" i="1" s="1"/>
  <c r="BM152" i="1"/>
  <c r="BP152" i="1" s="1"/>
  <c r="BM160" i="1"/>
  <c r="BR160" i="1" s="1"/>
  <c r="BM25" i="1"/>
  <c r="BN25" i="1" s="1"/>
  <c r="BM104" i="1"/>
  <c r="BO104" i="1" s="1"/>
  <c r="BM9" i="1"/>
  <c r="BP9" i="1" s="1"/>
  <c r="BM65" i="1"/>
  <c r="BR65" i="1" s="1"/>
  <c r="BM105" i="1"/>
  <c r="BQ105" i="1" s="1"/>
  <c r="BM145" i="1"/>
  <c r="BQ145" i="1" s="1"/>
  <c r="BM64" i="1"/>
  <c r="BQ64" i="1" s="1"/>
  <c r="BM17" i="1"/>
  <c r="BQ17" i="1" s="1"/>
  <c r="BM73" i="1"/>
  <c r="BN73" i="1" s="1"/>
  <c r="BM97" i="1"/>
  <c r="BQ97" i="1" s="1"/>
  <c r="BM113" i="1"/>
  <c r="BQ113" i="1" s="1"/>
  <c r="BM161" i="1"/>
  <c r="BQ161" i="1" s="1"/>
  <c r="BM33" i="1"/>
  <c r="BQ33" i="1" s="1"/>
  <c r="BM81" i="1"/>
  <c r="BN81" i="1" s="1"/>
  <c r="BM121" i="1"/>
  <c r="BQ121" i="1" s="1"/>
  <c r="AC163" i="1"/>
  <c r="AC164" i="1" s="1"/>
  <c r="BM40" i="1"/>
  <c r="BO40" i="1" s="1"/>
  <c r="BM57" i="1"/>
  <c r="BN57" i="1" s="1"/>
  <c r="BM137" i="1"/>
  <c r="BQ137" i="1" s="1"/>
  <c r="BM41" i="1"/>
  <c r="BP41" i="1" s="1"/>
  <c r="BM89" i="1"/>
  <c r="BP89" i="1" s="1"/>
  <c r="BM129" i="1"/>
  <c r="BQ129" i="1" s="1"/>
  <c r="AL163" i="1"/>
  <c r="AL164" i="1" s="1"/>
  <c r="BM126" i="1"/>
  <c r="BO126" i="1" s="1"/>
  <c r="BQ18" i="1"/>
  <c r="BM106" i="1"/>
  <c r="BR106" i="1" s="1"/>
  <c r="BM138" i="1"/>
  <c r="BO138" i="1" s="1"/>
  <c r="BO18" i="1"/>
  <c r="BM53" i="1"/>
  <c r="BM10" i="1"/>
  <c r="BM6" i="1"/>
  <c r="BQ6" i="1" s="1"/>
  <c r="BM14" i="1"/>
  <c r="BO14" i="1" s="1"/>
  <c r="BM22" i="1"/>
  <c r="BO22" i="1" s="1"/>
  <c r="BM30" i="1"/>
  <c r="BN30" i="1" s="1"/>
  <c r="BM38" i="1"/>
  <c r="BN38" i="1" s="1"/>
  <c r="BM46" i="1"/>
  <c r="BQ46" i="1" s="1"/>
  <c r="BM54" i="1"/>
  <c r="BP54" i="1" s="1"/>
  <c r="BM62" i="1"/>
  <c r="BP62" i="1" s="1"/>
  <c r="BM70" i="1"/>
  <c r="BN70" i="1" s="1"/>
  <c r="BM78" i="1"/>
  <c r="BP78" i="1" s="1"/>
  <c r="BM86" i="1"/>
  <c r="BN86" i="1" s="1"/>
  <c r="BM94" i="1"/>
  <c r="BQ94" i="1" s="1"/>
  <c r="BM102" i="1"/>
  <c r="BP102" i="1" s="1"/>
  <c r="BM110" i="1"/>
  <c r="BN110" i="1" s="1"/>
  <c r="BM118" i="1"/>
  <c r="BO118" i="1" s="1"/>
  <c r="BM134" i="1"/>
  <c r="BP134" i="1" s="1"/>
  <c r="BM142" i="1"/>
  <c r="BN142" i="1" s="1"/>
  <c r="BM158" i="1"/>
  <c r="BQ158" i="1" s="1"/>
  <c r="BP127" i="1"/>
  <c r="BQ127" i="1"/>
  <c r="BM7" i="1"/>
  <c r="BQ7" i="1" s="1"/>
  <c r="BM15" i="1"/>
  <c r="BP15" i="1" s="1"/>
  <c r="BM23" i="1"/>
  <c r="BO23" i="1" s="1"/>
  <c r="BM31" i="1"/>
  <c r="BQ31" i="1" s="1"/>
  <c r="BM39" i="1"/>
  <c r="BN39" i="1" s="1"/>
  <c r="BM47" i="1"/>
  <c r="BO47" i="1" s="1"/>
  <c r="BM55" i="1"/>
  <c r="BR55" i="1" s="1"/>
  <c r="BM63" i="1"/>
  <c r="BQ63" i="1" s="1"/>
  <c r="BM71" i="1"/>
  <c r="BO71" i="1" s="1"/>
  <c r="BM79" i="1"/>
  <c r="BO79" i="1" s="1"/>
  <c r="BM87" i="1"/>
  <c r="BO87" i="1" s="1"/>
  <c r="BM103" i="1"/>
  <c r="BO103" i="1" s="1"/>
  <c r="BM111" i="1"/>
  <c r="BO111" i="1" s="1"/>
  <c r="BM119" i="1"/>
  <c r="BO119" i="1" s="1"/>
  <c r="BR127" i="1"/>
  <c r="BM135" i="1"/>
  <c r="BO135" i="1" s="1"/>
  <c r="BM143" i="1"/>
  <c r="BO143" i="1" s="1"/>
  <c r="BM151" i="1"/>
  <c r="BO151" i="1" s="1"/>
  <c r="BM150" i="1"/>
  <c r="BO150" i="1" s="1"/>
  <c r="BM5" i="1"/>
  <c r="BR5" i="1" s="1"/>
  <c r="BM13" i="1"/>
  <c r="BP13" i="1" s="1"/>
  <c r="BM29" i="1"/>
  <c r="BP29" i="1" s="1"/>
  <c r="BM37" i="1"/>
  <c r="BP37" i="1" s="1"/>
  <c r="BM45" i="1"/>
  <c r="BO45" i="1" s="1"/>
  <c r="BM61" i="1"/>
  <c r="BO61" i="1" s="1"/>
  <c r="BM69" i="1"/>
  <c r="BP69" i="1" s="1"/>
  <c r="BR69" i="1"/>
  <c r="BM77" i="1"/>
  <c r="BQ77" i="1" s="1"/>
  <c r="BM93" i="1"/>
  <c r="BR93" i="1" s="1"/>
  <c r="BM101" i="1"/>
  <c r="BQ101" i="1" s="1"/>
  <c r="BM109" i="1"/>
  <c r="BR109" i="1" s="1"/>
  <c r="BM125" i="1"/>
  <c r="BQ125" i="1" s="1"/>
  <c r="BM133" i="1"/>
  <c r="BO133" i="1" s="1"/>
  <c r="BM141" i="1"/>
  <c r="BP141" i="1" s="1"/>
  <c r="BM157" i="1"/>
  <c r="BO157" i="1" s="1"/>
  <c r="BM74" i="1"/>
  <c r="BN74" i="1" s="1"/>
  <c r="BM50" i="1"/>
  <c r="BQ50" i="1" s="1"/>
  <c r="BM21" i="1"/>
  <c r="BN21" i="1" s="1"/>
  <c r="BM149" i="1"/>
  <c r="BR149" i="1" s="1"/>
  <c r="BO146" i="1"/>
  <c r="BP18" i="1"/>
  <c r="BP42" i="1"/>
  <c r="BP130" i="1"/>
  <c r="BR18" i="1"/>
  <c r="BM26" i="1"/>
  <c r="BR26" i="1" s="1"/>
  <c r="BM34" i="1"/>
  <c r="BO34" i="1" s="1"/>
  <c r="BR42" i="1"/>
  <c r="BM58" i="1"/>
  <c r="BO58" i="1" s="1"/>
  <c r="BM66" i="1"/>
  <c r="BN66" i="1" s="1"/>
  <c r="BM90" i="1"/>
  <c r="BM98" i="1"/>
  <c r="BP98" i="1" s="1"/>
  <c r="BM122" i="1"/>
  <c r="BP122" i="1" s="1"/>
  <c r="BM130" i="1"/>
  <c r="BN130" i="1" s="1"/>
  <c r="BM154" i="1"/>
  <c r="BN154" i="1" s="1"/>
  <c r="BM162" i="1"/>
  <c r="BN162" i="1" s="1"/>
  <c r="BM117" i="1"/>
  <c r="BN117" i="1" s="1"/>
  <c r="BO67" i="1"/>
  <c r="BM3" i="1"/>
  <c r="BM11" i="1"/>
  <c r="BN11" i="1" s="1"/>
  <c r="BM19" i="1"/>
  <c r="BN19" i="1" s="1"/>
  <c r="BM27" i="1"/>
  <c r="BO27" i="1" s="1"/>
  <c r="BM35" i="1"/>
  <c r="BP35" i="1" s="1"/>
  <c r="BM43" i="1"/>
  <c r="BP43" i="1" s="1"/>
  <c r="BM51" i="1"/>
  <c r="BN51" i="1" s="1"/>
  <c r="BM59" i="1"/>
  <c r="BP59" i="1" s="1"/>
  <c r="BM67" i="1"/>
  <c r="BN67" i="1" s="1"/>
  <c r="BM75" i="1"/>
  <c r="BO75" i="1" s="1"/>
  <c r="BM83" i="1"/>
  <c r="BQ83" i="1" s="1"/>
  <c r="BM91" i="1"/>
  <c r="BN91" i="1" s="1"/>
  <c r="BM99" i="1"/>
  <c r="BN99" i="1" s="1"/>
  <c r="BM107" i="1"/>
  <c r="BN107" i="1" s="1"/>
  <c r="BM115" i="1"/>
  <c r="BR115" i="1" s="1"/>
  <c r="BM123" i="1"/>
  <c r="BQ123" i="1" s="1"/>
  <c r="BM131" i="1"/>
  <c r="BP131" i="1" s="1"/>
  <c r="BM139" i="1"/>
  <c r="BN139" i="1" s="1"/>
  <c r="BM147" i="1"/>
  <c r="BR147" i="1" s="1"/>
  <c r="BM155" i="1"/>
  <c r="BO155" i="1" s="1"/>
  <c r="BM114" i="1"/>
  <c r="BQ114" i="1" s="1"/>
  <c r="BM85" i="1"/>
  <c r="BQ85" i="1" s="1"/>
  <c r="BM4" i="1"/>
  <c r="BO4" i="1" s="1"/>
  <c r="BM12" i="1"/>
  <c r="BQ12" i="1" s="1"/>
  <c r="BM20" i="1"/>
  <c r="BM28" i="1"/>
  <c r="BO28" i="1" s="1"/>
  <c r="BM36" i="1"/>
  <c r="BN36" i="1" s="1"/>
  <c r="BM44" i="1"/>
  <c r="BQ44" i="1" s="1"/>
  <c r="BM52" i="1"/>
  <c r="BO52" i="1" s="1"/>
  <c r="BM60" i="1"/>
  <c r="BP60" i="1" s="1"/>
  <c r="BM68" i="1"/>
  <c r="BQ68" i="1" s="1"/>
  <c r="BM76" i="1"/>
  <c r="BR76" i="1" s="1"/>
  <c r="BM84" i="1"/>
  <c r="BO84" i="1" s="1"/>
  <c r="BM92" i="1"/>
  <c r="BP92" i="1" s="1"/>
  <c r="BM100" i="1"/>
  <c r="BR100" i="1" s="1"/>
  <c r="BM108" i="1"/>
  <c r="BP108" i="1" s="1"/>
  <c r="BM116" i="1"/>
  <c r="BO116" i="1" s="1"/>
  <c r="BM124" i="1"/>
  <c r="BN124" i="1" s="1"/>
  <c r="BM132" i="1"/>
  <c r="BO132" i="1" s="1"/>
  <c r="BM140" i="1"/>
  <c r="BP140" i="1" s="1"/>
  <c r="BM148" i="1"/>
  <c r="BO148" i="1" s="1"/>
  <c r="BM156" i="1"/>
  <c r="BO156" i="1" s="1"/>
  <c r="BD163" i="1"/>
  <c r="BM82" i="1"/>
  <c r="BN82" i="1" s="1"/>
  <c r="BO161" i="1"/>
  <c r="BO153" i="1"/>
  <c r="BO137" i="1"/>
  <c r="BP161" i="1"/>
  <c r="BO136" i="1"/>
  <c r="BO128" i="1"/>
  <c r="BO112" i="1"/>
  <c r="BO64" i="1"/>
  <c r="BO48" i="1"/>
  <c r="BO24" i="1"/>
  <c r="BN152" i="1" l="1"/>
  <c r="BR94" i="1"/>
  <c r="BO152" i="1"/>
  <c r="BO160" i="1"/>
  <c r="BP80" i="1"/>
  <c r="BN159" i="1"/>
  <c r="BO149" i="1"/>
  <c r="BN56" i="1"/>
  <c r="BP8" i="1"/>
  <c r="BO51" i="1"/>
  <c r="BO129" i="1"/>
  <c r="BQ42" i="1"/>
  <c r="BQ8" i="1"/>
  <c r="BO56" i="1"/>
  <c r="BO72" i="1"/>
  <c r="BP153" i="1"/>
  <c r="BR45" i="1"/>
  <c r="BP118" i="1"/>
  <c r="BN9" i="1"/>
  <c r="BQ65" i="1"/>
  <c r="BO17" i="1"/>
  <c r="BP121" i="1"/>
  <c r="BO70" i="1"/>
  <c r="BO42" i="1"/>
  <c r="BQ9" i="1"/>
  <c r="BR17" i="1"/>
  <c r="BO120" i="1"/>
  <c r="BO121" i="1"/>
  <c r="BQ146" i="1"/>
  <c r="BN7" i="1"/>
  <c r="BN32" i="1"/>
  <c r="BN109" i="1"/>
  <c r="BQ51" i="1"/>
  <c r="BQ142" i="1"/>
  <c r="BN40" i="1"/>
  <c r="BP64" i="1"/>
  <c r="BR40" i="1"/>
  <c r="BP124" i="1"/>
  <c r="BQ43" i="1"/>
  <c r="BN88" i="1"/>
  <c r="BQ126" i="1"/>
  <c r="BN126" i="1"/>
  <c r="BR85" i="1"/>
  <c r="BR161" i="1"/>
  <c r="BQ55" i="1"/>
  <c r="BO62" i="1"/>
  <c r="BO109" i="1"/>
  <c r="BQ30" i="1"/>
  <c r="BN161" i="1"/>
  <c r="BO57" i="1"/>
  <c r="BN127" i="1"/>
  <c r="BQ117" i="1"/>
  <c r="BR78" i="1"/>
  <c r="BN16" i="1"/>
  <c r="BO101" i="1"/>
  <c r="BP126" i="1"/>
  <c r="BQ107" i="1"/>
  <c r="BQ152" i="1"/>
  <c r="BP85" i="1"/>
  <c r="BP7" i="1"/>
  <c r="BR126" i="1"/>
  <c r="BN24" i="1"/>
  <c r="BQ128" i="1"/>
  <c r="BP146" i="1"/>
  <c r="BR28" i="1"/>
  <c r="BO124" i="1"/>
  <c r="BQ35" i="1"/>
  <c r="BR34" i="1"/>
  <c r="BR157" i="1"/>
  <c r="BR87" i="1"/>
  <c r="BP39" i="1"/>
  <c r="BR46" i="1"/>
  <c r="BQ58" i="1"/>
  <c r="BN5" i="1"/>
  <c r="BR48" i="1"/>
  <c r="BN45" i="1"/>
  <c r="BP142" i="1"/>
  <c r="BN48" i="1"/>
  <c r="BP48" i="1"/>
  <c r="BN141" i="1"/>
  <c r="BO36" i="1"/>
  <c r="BP143" i="1"/>
  <c r="BO12" i="1"/>
  <c r="BO85" i="1"/>
  <c r="BP113" i="1"/>
  <c r="BR124" i="1"/>
  <c r="BO43" i="1"/>
  <c r="BQ61" i="1"/>
  <c r="BN31" i="1"/>
  <c r="BP70" i="1"/>
  <c r="BN97" i="1"/>
  <c r="BN72" i="1"/>
  <c r="BP56" i="1"/>
  <c r="BQ41" i="1"/>
  <c r="BP120" i="1"/>
  <c r="BP100" i="1"/>
  <c r="BR142" i="1"/>
  <c r="BN89" i="1"/>
  <c r="BP135" i="1"/>
  <c r="BO89" i="1"/>
  <c r="BQ124" i="1"/>
  <c r="BO11" i="1"/>
  <c r="BQ99" i="1"/>
  <c r="BO35" i="1"/>
  <c r="BR66" i="1"/>
  <c r="BP109" i="1"/>
  <c r="BQ71" i="1"/>
  <c r="BN143" i="1"/>
  <c r="BO142" i="1"/>
  <c r="BN160" i="1"/>
  <c r="BP28" i="1"/>
  <c r="BN120" i="1"/>
  <c r="BN17" i="1"/>
  <c r="BP65" i="1"/>
  <c r="BR152" i="1"/>
  <c r="BR35" i="1"/>
  <c r="BP132" i="1"/>
  <c r="BQ67" i="1"/>
  <c r="BQ106" i="1"/>
  <c r="BP101" i="1"/>
  <c r="BO102" i="1"/>
  <c r="BQ62" i="1"/>
  <c r="BO73" i="1"/>
  <c r="BP17" i="1"/>
  <c r="BQ160" i="1"/>
  <c r="BO141" i="1"/>
  <c r="BN104" i="1"/>
  <c r="BO81" i="1"/>
  <c r="BP145" i="1"/>
  <c r="BO131" i="1"/>
  <c r="BQ122" i="1"/>
  <c r="BP26" i="1"/>
  <c r="BQ141" i="1"/>
  <c r="BQ95" i="1"/>
  <c r="BP150" i="1"/>
  <c r="BO110" i="1"/>
  <c r="BP5" i="1"/>
  <c r="BN49" i="1"/>
  <c r="BQ92" i="1"/>
  <c r="BO106" i="1"/>
  <c r="BR70" i="1"/>
  <c r="BO41" i="1"/>
  <c r="BN145" i="1"/>
  <c r="BN85" i="1"/>
  <c r="BR104" i="1"/>
  <c r="BN80" i="1"/>
  <c r="BR97" i="1"/>
  <c r="BN101" i="1"/>
  <c r="BR80" i="1"/>
  <c r="BQ88" i="1"/>
  <c r="BP16" i="1"/>
  <c r="BP23" i="1"/>
  <c r="BR131" i="1"/>
  <c r="BR122" i="1"/>
  <c r="BQ134" i="1"/>
  <c r="BN105" i="1"/>
  <c r="BN60" i="1"/>
  <c r="BR129" i="1"/>
  <c r="BO80" i="1"/>
  <c r="BO108" i="1"/>
  <c r="BR82" i="1"/>
  <c r="BN23" i="1"/>
  <c r="BP68" i="1"/>
  <c r="BO88" i="1"/>
  <c r="BQ100" i="1"/>
  <c r="BP107" i="1"/>
  <c r="BP114" i="1"/>
  <c r="BQ5" i="1"/>
  <c r="BR159" i="1"/>
  <c r="BR103" i="1"/>
  <c r="BQ159" i="1"/>
  <c r="BP111" i="1"/>
  <c r="BN114" i="1"/>
  <c r="BR30" i="1"/>
  <c r="BQ102" i="1"/>
  <c r="BP30" i="1"/>
  <c r="BO38" i="1"/>
  <c r="BO93" i="1"/>
  <c r="BR57" i="1"/>
  <c r="BP11" i="1"/>
  <c r="BN157" i="1"/>
  <c r="BN6" i="1"/>
  <c r="BP93" i="1"/>
  <c r="BR23" i="1"/>
  <c r="BP105" i="1"/>
  <c r="BR105" i="1"/>
  <c r="BP104" i="1"/>
  <c r="BR67" i="1"/>
  <c r="BO46" i="1"/>
  <c r="BN100" i="1"/>
  <c r="BO100" i="1"/>
  <c r="BN3" i="1"/>
  <c r="BM163" i="1"/>
  <c r="BM164" i="1" s="1"/>
  <c r="BQ60" i="1"/>
  <c r="BR117" i="1"/>
  <c r="BR95" i="1"/>
  <c r="BQ135" i="1"/>
  <c r="BN95" i="1"/>
  <c r="BQ78" i="1"/>
  <c r="BO30" i="1"/>
  <c r="BO130" i="1"/>
  <c r="BR41" i="1"/>
  <c r="BN65" i="1"/>
  <c r="BP73" i="1"/>
  <c r="BR73" i="1"/>
  <c r="BO16" i="1"/>
  <c r="BP40" i="1"/>
  <c r="BR120" i="1"/>
  <c r="BR64" i="1"/>
  <c r="BQ40" i="1"/>
  <c r="BN103" i="1"/>
  <c r="BN146" i="1"/>
  <c r="BQ93" i="1"/>
  <c r="BR134" i="1"/>
  <c r="BR81" i="1"/>
  <c r="BO145" i="1"/>
  <c r="BR60" i="1"/>
  <c r="BP138" i="1"/>
  <c r="BR141" i="1"/>
  <c r="BQ104" i="1"/>
  <c r="BR156" i="1"/>
  <c r="BQ13" i="1"/>
  <c r="BP38" i="1"/>
  <c r="BO32" i="1"/>
  <c r="BO96" i="1"/>
  <c r="BO97" i="1"/>
  <c r="BP159" i="1"/>
  <c r="BR92" i="1"/>
  <c r="BO92" i="1"/>
  <c r="BR3" i="1"/>
  <c r="BP99" i="1"/>
  <c r="BQ138" i="1"/>
  <c r="BQ157" i="1"/>
  <c r="BP157" i="1"/>
  <c r="BP103" i="1"/>
  <c r="BO105" i="1"/>
  <c r="BP156" i="1"/>
  <c r="BO60" i="1"/>
  <c r="BR99" i="1"/>
  <c r="BQ131" i="1"/>
  <c r="BO139" i="1"/>
  <c r="BQ130" i="1"/>
  <c r="BP34" i="1"/>
  <c r="BO3" i="1"/>
  <c r="BR61" i="1"/>
  <c r="BQ149" i="1"/>
  <c r="BP95" i="1"/>
  <c r="BN135" i="1"/>
  <c r="BR102" i="1"/>
  <c r="BR62" i="1"/>
  <c r="BR22" i="1"/>
  <c r="BQ70" i="1"/>
  <c r="BO6" i="1"/>
  <c r="BN41" i="1"/>
  <c r="BQ132" i="1"/>
  <c r="BO114" i="1"/>
  <c r="BR110" i="1"/>
  <c r="BN64" i="1"/>
  <c r="BN121" i="1"/>
  <c r="BO9" i="1"/>
  <c r="BN131" i="1"/>
  <c r="BO8" i="1"/>
  <c r="BN78" i="1"/>
  <c r="BO25" i="1"/>
  <c r="BR8" i="1"/>
  <c r="BQ16" i="1"/>
  <c r="BR162" i="1"/>
  <c r="BR133" i="1"/>
  <c r="BR37" i="1"/>
  <c r="BR119" i="1"/>
  <c r="BR77" i="1"/>
  <c r="BP151" i="1"/>
  <c r="BQ148" i="1"/>
  <c r="BO140" i="1"/>
  <c r="BP123" i="1"/>
  <c r="BO147" i="1"/>
  <c r="BR114" i="1"/>
  <c r="BQ29" i="1"/>
  <c r="BP117" i="1"/>
  <c r="BO55" i="1"/>
  <c r="BN55" i="1"/>
  <c r="BQ143" i="1"/>
  <c r="BQ79" i="1"/>
  <c r="BP47" i="1"/>
  <c r="BO7" i="1"/>
  <c r="BN58" i="1"/>
  <c r="BQ150" i="1"/>
  <c r="BQ86" i="1"/>
  <c r="BP158" i="1"/>
  <c r="BP46" i="1"/>
  <c r="BP133" i="1"/>
  <c r="BO117" i="1"/>
  <c r="BP116" i="1"/>
  <c r="BO68" i="1"/>
  <c r="BQ82" i="1"/>
  <c r="BO50" i="1"/>
  <c r="BN28" i="1"/>
  <c r="BN92" i="1"/>
  <c r="BP27" i="1"/>
  <c r="BN156" i="1"/>
  <c r="BP97" i="1"/>
  <c r="BN134" i="1"/>
  <c r="BN75" i="1"/>
  <c r="BP67" i="1"/>
  <c r="BN77" i="1"/>
  <c r="BN29" i="1"/>
  <c r="BQ112" i="1"/>
  <c r="BP136" i="1"/>
  <c r="BN47" i="1"/>
  <c r="BP33" i="1"/>
  <c r="BQ81" i="1"/>
  <c r="BQ155" i="1"/>
  <c r="BO59" i="1"/>
  <c r="BP162" i="1"/>
  <c r="BQ21" i="1"/>
  <c r="BP119" i="1"/>
  <c r="BN98" i="1"/>
  <c r="BO134" i="1"/>
  <c r="BN10" i="1"/>
  <c r="BQ10" i="1"/>
  <c r="BP77" i="1"/>
  <c r="BO37" i="1"/>
  <c r="BQ140" i="1"/>
  <c r="BN34" i="1"/>
  <c r="BO83" i="1"/>
  <c r="BN123" i="1"/>
  <c r="BN133" i="1"/>
  <c r="BR113" i="1"/>
  <c r="BQ32" i="1"/>
  <c r="BQ153" i="1"/>
  <c r="BN153" i="1"/>
  <c r="BO65" i="1"/>
  <c r="BP25" i="1"/>
  <c r="BR116" i="1"/>
  <c r="BR91" i="1"/>
  <c r="BO54" i="1"/>
  <c r="BR53" i="1"/>
  <c r="BQ53" i="1"/>
  <c r="BP21" i="1"/>
  <c r="BO29" i="1"/>
  <c r="BN138" i="1"/>
  <c r="BR138" i="1"/>
  <c r="BQ34" i="1"/>
  <c r="BN44" i="1"/>
  <c r="BN108" i="1"/>
  <c r="BN155" i="1"/>
  <c r="BR33" i="1"/>
  <c r="BN22" i="1"/>
  <c r="BN53" i="1"/>
  <c r="BR25" i="1"/>
  <c r="BR112" i="1"/>
  <c r="BQ96" i="1"/>
  <c r="BQ24" i="1"/>
  <c r="BN62" i="1"/>
  <c r="BN111" i="1"/>
  <c r="BN13" i="1"/>
  <c r="BP20" i="1"/>
  <c r="BQ20" i="1"/>
  <c r="BR84" i="1"/>
  <c r="BR59" i="1"/>
  <c r="BR98" i="1"/>
  <c r="BQ19" i="1"/>
  <c r="BP19" i="1"/>
  <c r="BO19" i="1"/>
  <c r="BR15" i="1"/>
  <c r="BN151" i="1"/>
  <c r="BR54" i="1"/>
  <c r="BQ54" i="1"/>
  <c r="BP22" i="1"/>
  <c r="BR21" i="1"/>
  <c r="BO21" i="1"/>
  <c r="BP12" i="1"/>
  <c r="BO26" i="1"/>
  <c r="BN52" i="1"/>
  <c r="BN116" i="1"/>
  <c r="BN59" i="1"/>
  <c r="BR89" i="1"/>
  <c r="BQ27" i="1"/>
  <c r="BR137" i="1"/>
  <c r="BN83" i="1"/>
  <c r="BQ89" i="1"/>
  <c r="BR144" i="1"/>
  <c r="BR72" i="1"/>
  <c r="BR32" i="1"/>
  <c r="BP112" i="1"/>
  <c r="BN94" i="1"/>
  <c r="BN119" i="1"/>
  <c r="BN61" i="1"/>
  <c r="BN37" i="1"/>
  <c r="BQ14" i="1"/>
  <c r="BN115" i="1"/>
  <c r="BN158" i="1"/>
  <c r="BN150" i="1"/>
  <c r="BQ25" i="1"/>
  <c r="BN46" i="1"/>
  <c r="BQ144" i="1"/>
  <c r="BQ15" i="1"/>
  <c r="BN27" i="1"/>
  <c r="BR49" i="1"/>
  <c r="BO20" i="1"/>
  <c r="BR52" i="1"/>
  <c r="BR27" i="1"/>
  <c r="BN15" i="1"/>
  <c r="BO123" i="1"/>
  <c r="BR151" i="1"/>
  <c r="BR79" i="1"/>
  <c r="BQ119" i="1"/>
  <c r="BR140" i="1"/>
  <c r="BR44" i="1"/>
  <c r="BP83" i="1"/>
  <c r="BR154" i="1"/>
  <c r="BR111" i="1"/>
  <c r="BR86" i="1"/>
  <c r="BQ118" i="1"/>
  <c r="BN69" i="1"/>
  <c r="BP36" i="1"/>
  <c r="BQ36" i="1"/>
  <c r="BQ4" i="1"/>
  <c r="BP4" i="1"/>
  <c r="BQ84" i="1"/>
  <c r="BP76" i="1"/>
  <c r="BO76" i="1"/>
  <c r="BQ139" i="1"/>
  <c r="BP139" i="1"/>
  <c r="BQ91" i="1"/>
  <c r="BP155" i="1"/>
  <c r="BP75" i="1"/>
  <c r="BO107" i="1"/>
  <c r="BQ98" i="1"/>
  <c r="BP106" i="1"/>
  <c r="BO162" i="1"/>
  <c r="BR13" i="1"/>
  <c r="BQ69" i="1"/>
  <c r="BP149" i="1"/>
  <c r="BP61" i="1"/>
  <c r="BR143" i="1"/>
  <c r="BR71" i="1"/>
  <c r="BR39" i="1"/>
  <c r="BR7" i="1"/>
  <c r="BQ103" i="1"/>
  <c r="BQ39" i="1"/>
  <c r="BP79" i="1"/>
  <c r="BO31" i="1"/>
  <c r="BN71" i="1"/>
  <c r="BR158" i="1"/>
  <c r="BR118" i="1"/>
  <c r="BQ110" i="1"/>
  <c r="BQ38" i="1"/>
  <c r="BP86" i="1"/>
  <c r="BP6" i="1"/>
  <c r="BO94" i="1"/>
  <c r="BQ109" i="1"/>
  <c r="BO69" i="1"/>
  <c r="BO5" i="1"/>
  <c r="BN113" i="1"/>
  <c r="BN50" i="1"/>
  <c r="BQ28" i="1"/>
  <c r="BR74" i="1"/>
  <c r="BP82" i="1"/>
  <c r="BO82" i="1"/>
  <c r="BN4" i="1"/>
  <c r="BN68" i="1"/>
  <c r="BN132" i="1"/>
  <c r="BN147" i="1"/>
  <c r="BN125" i="1"/>
  <c r="BO99" i="1"/>
  <c r="BR121" i="1"/>
  <c r="BP57" i="1"/>
  <c r="BN93" i="1"/>
  <c r="BR9" i="1"/>
  <c r="BN14" i="1"/>
  <c r="BP49" i="1"/>
  <c r="BN102" i="1"/>
  <c r="BR136" i="1"/>
  <c r="BR96" i="1"/>
  <c r="BR24" i="1"/>
  <c r="BQ136" i="1"/>
  <c r="BP160" i="1"/>
  <c r="BP72" i="1"/>
  <c r="BP87" i="1"/>
  <c r="BN43" i="1"/>
  <c r="BQ73" i="1"/>
  <c r="BP96" i="1"/>
  <c r="BQ59" i="1"/>
  <c r="BR20" i="1"/>
  <c r="BR155" i="1"/>
  <c r="BQ108" i="1"/>
  <c r="BR47" i="1"/>
  <c r="BR108" i="1"/>
  <c r="BR83" i="1"/>
  <c r="BR19" i="1"/>
  <c r="BQ26" i="1"/>
  <c r="BN26" i="1"/>
  <c r="BP10" i="1"/>
  <c r="BQ47" i="1"/>
  <c r="BR14" i="1"/>
  <c r="BP94" i="1"/>
  <c r="BQ133" i="1"/>
  <c r="BO13" i="1"/>
  <c r="BQ76" i="1"/>
  <c r="BP154" i="1"/>
  <c r="BO10" i="1"/>
  <c r="BP137" i="1"/>
  <c r="BP129" i="1"/>
  <c r="BO113" i="1"/>
  <c r="BR132" i="1"/>
  <c r="BR68" i="1"/>
  <c r="BR4" i="1"/>
  <c r="BP52" i="1"/>
  <c r="BR107" i="1"/>
  <c r="BR11" i="1"/>
  <c r="BP147" i="1"/>
  <c r="BO91" i="1"/>
  <c r="BR29" i="1"/>
  <c r="BR130" i="1"/>
  <c r="BR10" i="1"/>
  <c r="BP74" i="1"/>
  <c r="BO154" i="1"/>
  <c r="BP53" i="1"/>
  <c r="BO63" i="1"/>
  <c r="BN63" i="1"/>
  <c r="BQ23" i="1"/>
  <c r="BP71" i="1"/>
  <c r="BN79" i="1"/>
  <c r="BR150" i="1"/>
  <c r="BR38" i="1"/>
  <c r="BR6" i="1"/>
  <c r="BQ22" i="1"/>
  <c r="BO158" i="1"/>
  <c r="BO86" i="1"/>
  <c r="BN106" i="1"/>
  <c r="BR50" i="1"/>
  <c r="BP58" i="1"/>
  <c r="BO74" i="1"/>
  <c r="BN12" i="1"/>
  <c r="BN76" i="1"/>
  <c r="BN140" i="1"/>
  <c r="BP110" i="1"/>
  <c r="BQ147" i="1"/>
  <c r="BO122" i="1"/>
  <c r="BN129" i="1"/>
  <c r="BN35" i="1"/>
  <c r="BO33" i="1"/>
  <c r="BO98" i="1"/>
  <c r="BN149" i="1"/>
  <c r="BQ57" i="1"/>
  <c r="BR56" i="1"/>
  <c r="BP63" i="1"/>
  <c r="BN54" i="1"/>
  <c r="BN148" i="1"/>
  <c r="BP148" i="1"/>
  <c r="BR148" i="1"/>
  <c r="BQ116" i="1"/>
  <c r="BR123" i="1"/>
  <c r="BQ115" i="1"/>
  <c r="BP115" i="1"/>
  <c r="BP91" i="1"/>
  <c r="BQ90" i="1"/>
  <c r="BP90" i="1"/>
  <c r="BN90" i="1"/>
  <c r="BR125" i="1"/>
  <c r="BR12" i="1"/>
  <c r="BP84" i="1"/>
  <c r="BR51" i="1"/>
  <c r="BO115" i="1"/>
  <c r="BQ111" i="1"/>
  <c r="BO39" i="1"/>
  <c r="BP14" i="1"/>
  <c r="BO77" i="1"/>
  <c r="BO90" i="1"/>
  <c r="BD164" i="1"/>
  <c r="BN164" i="1" s="1"/>
  <c r="BR36" i="1"/>
  <c r="BR90" i="1"/>
  <c r="BR139" i="1"/>
  <c r="BR75" i="1"/>
  <c r="BR43" i="1"/>
  <c r="BP51" i="1"/>
  <c r="BQ74" i="1"/>
  <c r="BO144" i="1"/>
  <c r="BQ156" i="1"/>
  <c r="BQ52" i="1"/>
  <c r="BP44" i="1"/>
  <c r="BO44" i="1"/>
  <c r="BQ3" i="1"/>
  <c r="BP3" i="1"/>
  <c r="BQ75" i="1"/>
  <c r="BR58" i="1"/>
  <c r="BQ162" i="1"/>
  <c r="BQ66" i="1"/>
  <c r="BP66" i="1"/>
  <c r="BR101" i="1"/>
  <c r="BQ45" i="1"/>
  <c r="BP45" i="1"/>
  <c r="BQ37" i="1"/>
  <c r="BP125" i="1"/>
  <c r="BR135" i="1"/>
  <c r="BR63" i="1"/>
  <c r="BR31" i="1"/>
  <c r="BQ151" i="1"/>
  <c r="BQ87" i="1"/>
  <c r="BP55" i="1"/>
  <c r="BO15" i="1"/>
  <c r="BN87" i="1"/>
  <c r="BO78" i="1"/>
  <c r="BN144" i="1"/>
  <c r="BO125" i="1"/>
  <c r="BO53" i="1"/>
  <c r="BN33" i="1"/>
  <c r="BN122" i="1"/>
  <c r="BQ154" i="1"/>
  <c r="BP50" i="1"/>
  <c r="BO66" i="1"/>
  <c r="BN20" i="1"/>
  <c r="BN84" i="1"/>
  <c r="BQ11" i="1"/>
  <c r="BQ49" i="1"/>
  <c r="BN137" i="1"/>
  <c r="BP88" i="1"/>
  <c r="BR145" i="1"/>
  <c r="BP31" i="1"/>
  <c r="BP81" i="1"/>
  <c r="BN118" i="1"/>
  <c r="BN163" i="1" l="1"/>
  <c r="BR163" i="1"/>
  <c r="BP163" i="1"/>
  <c r="BO163" i="1"/>
  <c r="BQ163" i="1"/>
  <c r="BO164" i="1"/>
</calcChain>
</file>

<file path=xl/comments1.xml><?xml version="1.0" encoding="utf-8"?>
<comments xmlns="http://schemas.openxmlformats.org/spreadsheetml/2006/main">
  <authors>
    <author>Microsoft Office User</author>
  </authors>
  <commentList>
    <comment ref="F2" authorId="0" shapeId="0">
      <text>
        <r>
          <rPr>
            <b/>
            <sz val="10"/>
            <color rgb="FF000000"/>
            <rFont val="Tahoma"/>
            <family val="2"/>
          </rPr>
          <t>Tal: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numbr of x vairables. This defined the degtree of over lapping between the locations
xs/m is the average number of demand point per candidate locations
xs/n is the average number of SP locations per demand point</t>
        </r>
      </text>
    </comment>
  </commentList>
</comments>
</file>

<file path=xl/sharedStrings.xml><?xml version="1.0" encoding="utf-8"?>
<sst xmlns="http://schemas.openxmlformats.org/spreadsheetml/2006/main" count="84" uniqueCount="38">
  <si>
    <t>rep</t>
  </si>
  <si>
    <t>n</t>
  </si>
  <si>
    <t>m</t>
  </si>
  <si>
    <t>p</t>
  </si>
  <si>
    <t xml:space="preserve"> r</t>
  </si>
  <si>
    <t xml:space="preserve"> xs</t>
  </si>
  <si>
    <t>Total demand</t>
  </si>
  <si>
    <t xml:space="preserve"> cplex status</t>
  </si>
  <si>
    <t xml:space="preserve"> ObjValue</t>
  </si>
  <si>
    <t xml:space="preserve"> LB</t>
  </si>
  <si>
    <t xml:space="preserve"> Cplex Time</t>
  </si>
  <si>
    <t xml:space="preserve"> SP Cost</t>
  </si>
  <si>
    <t xml:space="preserve"> SPs (30)</t>
  </si>
  <si>
    <t xml:space="preserve"> SPs (50)</t>
  </si>
  <si>
    <t xml:space="preserve"> SPs (80)</t>
  </si>
  <si>
    <t xml:space="preserve"> Rejections</t>
  </si>
  <si>
    <t>Instance demographic</t>
  </si>
  <si>
    <t>Our model</t>
  </si>
  <si>
    <t>Covering Model 0.95</t>
  </si>
  <si>
    <t>Covering Model 1</t>
  </si>
  <si>
    <t>Covering Model 1.05</t>
  </si>
  <si>
    <t>Covering Model 1.1</t>
  </si>
  <si>
    <t>Covering Model 1.15</t>
  </si>
  <si>
    <t>Our Obj</t>
  </si>
  <si>
    <t>Best Cover</t>
  </si>
  <si>
    <t>Best 0.95</t>
  </si>
  <si>
    <t>Best 1</t>
  </si>
  <si>
    <t>Best 1.05</t>
  </si>
  <si>
    <t>Best 1.1</t>
  </si>
  <si>
    <t>Best 1.15</t>
  </si>
  <si>
    <t>Row Labels</t>
  </si>
  <si>
    <t>Grand Total</t>
  </si>
  <si>
    <t>Average of  ObjValue</t>
  </si>
  <si>
    <t>Occupied</t>
  </si>
  <si>
    <t>Rej. Rate</t>
  </si>
  <si>
    <t>Rej cost share</t>
  </si>
  <si>
    <t xml:space="preserve"> Cplex Time (ms)</t>
  </si>
  <si>
    <t>Average of  Cplex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</si>
</sst>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[Results_SP_compare with cover.xlsx]Optimal values!PivotTable1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objective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values'!$B$1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'Optimal values'!$A$2:$A$32</c:f>
              <c:multiLvlStrCache>
                <c:ptCount val="16"/>
                <c:lvl>
                  <c:pt idx="0">
                    <c:v>0.1</c:v>
                  </c:pt>
                  <c:pt idx="1">
                    <c:v>0.15</c:v>
                  </c:pt>
                  <c:pt idx="2">
                    <c:v>0.1</c:v>
                  </c:pt>
                  <c:pt idx="3">
                    <c:v>0.15</c:v>
                  </c:pt>
                  <c:pt idx="4">
                    <c:v>0.1</c:v>
                  </c:pt>
                  <c:pt idx="5">
                    <c:v>0.15</c:v>
                  </c:pt>
                  <c:pt idx="6">
                    <c:v>0.1</c:v>
                  </c:pt>
                  <c:pt idx="7">
                    <c:v>0.15</c:v>
                  </c:pt>
                  <c:pt idx="8">
                    <c:v>0.1</c:v>
                  </c:pt>
                  <c:pt idx="9">
                    <c:v>0.15</c:v>
                  </c:pt>
                  <c:pt idx="10">
                    <c:v>0.1</c:v>
                  </c:pt>
                  <c:pt idx="11">
                    <c:v>0.15</c:v>
                  </c:pt>
                  <c:pt idx="12">
                    <c:v>0.1</c:v>
                  </c:pt>
                  <c:pt idx="13">
                    <c:v>0.15</c:v>
                  </c:pt>
                  <c:pt idx="14">
                    <c:v>0.1</c:v>
                  </c:pt>
                  <c:pt idx="15">
                    <c:v>0.15</c:v>
                  </c:pt>
                </c:lvl>
                <c:lvl>
                  <c:pt idx="0">
                    <c:v>0.3</c:v>
                  </c:pt>
                  <c:pt idx="2">
                    <c:v>0.5</c:v>
                  </c:pt>
                  <c:pt idx="4">
                    <c:v>0.3</c:v>
                  </c:pt>
                  <c:pt idx="6">
                    <c:v>0.5</c:v>
                  </c:pt>
                  <c:pt idx="8">
                    <c:v>0.3</c:v>
                  </c:pt>
                  <c:pt idx="10">
                    <c:v>0.5</c:v>
                  </c:pt>
                  <c:pt idx="12">
                    <c:v>0.3</c:v>
                  </c:pt>
                  <c:pt idx="14">
                    <c:v>0.5</c:v>
                  </c:pt>
                </c:lvl>
                <c:lvl>
                  <c:pt idx="0">
                    <c:v>50</c:v>
                  </c:pt>
                  <c:pt idx="4">
                    <c:v>100</c:v>
                  </c:pt>
                  <c:pt idx="8">
                    <c:v>50</c:v>
                  </c:pt>
                  <c:pt idx="12">
                    <c:v>100</c:v>
                  </c:pt>
                </c:lvl>
                <c:lvl>
                  <c:pt idx="0">
                    <c:v>300</c:v>
                  </c:pt>
                  <c:pt idx="8">
                    <c:v>500</c:v>
                  </c:pt>
                </c:lvl>
              </c:multiLvlStrCache>
            </c:multiLvlStrRef>
          </c:cat>
          <c:val>
            <c:numRef>
              <c:f>'Optimal values'!$B$2:$B$32</c:f>
              <c:numCache>
                <c:formatCode>General</c:formatCode>
                <c:ptCount val="16"/>
                <c:pt idx="0">
                  <c:v>3431.4640307991003</c:v>
                </c:pt>
                <c:pt idx="1">
                  <c:v>3227.4886717007003</c:v>
                </c:pt>
                <c:pt idx="2">
                  <c:v>3533.0448081767995</c:v>
                </c:pt>
                <c:pt idx="3">
                  <c:v>3132.992643093</c:v>
                </c:pt>
                <c:pt idx="4">
                  <c:v>5882.8723890927995</c:v>
                </c:pt>
                <c:pt idx="5">
                  <c:v>5599.5785341699002</c:v>
                </c:pt>
                <c:pt idx="6">
                  <c:v>5788.4267856140004</c:v>
                </c:pt>
                <c:pt idx="7">
                  <c:v>5210.8182985480998</c:v>
                </c:pt>
                <c:pt idx="8">
                  <c:v>3716.3348488826996</c:v>
                </c:pt>
                <c:pt idx="9">
                  <c:v>3524.6333160189001</c:v>
                </c:pt>
                <c:pt idx="10">
                  <c:v>3733.4501569221002</c:v>
                </c:pt>
                <c:pt idx="11">
                  <c:v>3393.5207825206003</c:v>
                </c:pt>
                <c:pt idx="12">
                  <c:v>6087.8474004018999</c:v>
                </c:pt>
                <c:pt idx="13">
                  <c:v>5818.160137326</c:v>
                </c:pt>
                <c:pt idx="14">
                  <c:v>5939.2505743575002</c:v>
                </c:pt>
                <c:pt idx="15">
                  <c:v>5402.5517295424997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73-4545-9237-DF49D178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313264"/>
        <c:axId val="1711314912"/>
      </c:barChart>
      <c:catAx>
        <c:axId val="17113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11314912"/>
        <c:crosses val="autoZero"/>
        <c:auto val="1"/>
        <c:lblAlgn val="ctr"/>
        <c:lblOffset val="100"/>
        <c:noMultiLvlLbl val="0"/>
      </c:catAx>
      <c:valAx>
        <c:axId val="17113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113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[Results_SP_compare with cover.xlsx]Sheet2!PivotTable2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Sheet2!$A$2:$A$32</c:f>
              <c:multiLvlStrCache>
                <c:ptCount val="16"/>
                <c:lvl>
                  <c:pt idx="0">
                    <c:v>0.1</c:v>
                  </c:pt>
                  <c:pt idx="1">
                    <c:v>0.15</c:v>
                  </c:pt>
                  <c:pt idx="2">
                    <c:v>0.1</c:v>
                  </c:pt>
                  <c:pt idx="3">
                    <c:v>0.15</c:v>
                  </c:pt>
                  <c:pt idx="4">
                    <c:v>0.1</c:v>
                  </c:pt>
                  <c:pt idx="5">
                    <c:v>0.15</c:v>
                  </c:pt>
                  <c:pt idx="6">
                    <c:v>0.1</c:v>
                  </c:pt>
                  <c:pt idx="7">
                    <c:v>0.15</c:v>
                  </c:pt>
                  <c:pt idx="8">
                    <c:v>0.1</c:v>
                  </c:pt>
                  <c:pt idx="9">
                    <c:v>0.15</c:v>
                  </c:pt>
                  <c:pt idx="10">
                    <c:v>0.1</c:v>
                  </c:pt>
                  <c:pt idx="11">
                    <c:v>0.15</c:v>
                  </c:pt>
                  <c:pt idx="12">
                    <c:v>0.1</c:v>
                  </c:pt>
                  <c:pt idx="13">
                    <c:v>0.15</c:v>
                  </c:pt>
                  <c:pt idx="14">
                    <c:v>0.1</c:v>
                  </c:pt>
                  <c:pt idx="15">
                    <c:v>0.15</c:v>
                  </c:pt>
                </c:lvl>
                <c:lvl>
                  <c:pt idx="0">
                    <c:v>300</c:v>
                  </c:pt>
                  <c:pt idx="2">
                    <c:v>500</c:v>
                  </c:pt>
                  <c:pt idx="4">
                    <c:v>300</c:v>
                  </c:pt>
                  <c:pt idx="6">
                    <c:v>500</c:v>
                  </c:pt>
                  <c:pt idx="8">
                    <c:v>300</c:v>
                  </c:pt>
                  <c:pt idx="10">
                    <c:v>500</c:v>
                  </c:pt>
                  <c:pt idx="12">
                    <c:v>300</c:v>
                  </c:pt>
                  <c:pt idx="14">
                    <c:v>500</c:v>
                  </c:pt>
                </c:lvl>
                <c:lvl>
                  <c:pt idx="0">
                    <c:v>50</c:v>
                  </c:pt>
                  <c:pt idx="4">
                    <c:v>100</c:v>
                  </c:pt>
                  <c:pt idx="8">
                    <c:v>50</c:v>
                  </c:pt>
                  <c:pt idx="12">
                    <c:v>100</c:v>
                  </c:pt>
                </c:lvl>
                <c:lvl>
                  <c:pt idx="0">
                    <c:v>0.3</c:v>
                  </c:pt>
                  <c:pt idx="8">
                    <c:v>0.5</c:v>
                  </c:pt>
                </c:lvl>
              </c:multiLvlStrCache>
            </c:multiLvlStrRef>
          </c:cat>
          <c:val>
            <c:numRef>
              <c:f>Sheet2!$B$2:$B$32</c:f>
              <c:numCache>
                <c:formatCode>General</c:formatCode>
                <c:ptCount val="16"/>
                <c:pt idx="0">
                  <c:v>144.01591796869999</c:v>
                </c:pt>
                <c:pt idx="1">
                  <c:v>283.26110839850003</c:v>
                </c:pt>
                <c:pt idx="2">
                  <c:v>149.2736083984</c:v>
                </c:pt>
                <c:pt idx="3">
                  <c:v>277.04077148440001</c:v>
                </c:pt>
                <c:pt idx="4">
                  <c:v>724.53215332039986</c:v>
                </c:pt>
                <c:pt idx="5">
                  <c:v>713.76245117179997</c:v>
                </c:pt>
                <c:pt idx="6">
                  <c:v>1043.3047119139999</c:v>
                </c:pt>
                <c:pt idx="7">
                  <c:v>1182.5048095702</c:v>
                </c:pt>
                <c:pt idx="8">
                  <c:v>127.48601074220001</c:v>
                </c:pt>
                <c:pt idx="9">
                  <c:v>320.48947753909999</c:v>
                </c:pt>
                <c:pt idx="10">
                  <c:v>145.92961425779998</c:v>
                </c:pt>
                <c:pt idx="11">
                  <c:v>672.83732910139997</c:v>
                </c:pt>
                <c:pt idx="12">
                  <c:v>892.80126953119998</c:v>
                </c:pt>
                <c:pt idx="13">
                  <c:v>5243.0488769530984</c:v>
                </c:pt>
                <c:pt idx="14">
                  <c:v>1254.2760986329999</c:v>
                </c:pt>
                <c:pt idx="15">
                  <c:v>5453.8436767578005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75-CE46-AFA2-EB27775B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75775"/>
        <c:axId val="211178111"/>
      </c:barChart>
      <c:catAx>
        <c:axId val="21117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baseline="0">
                    <a:effectLst/>
                  </a:rPr>
                  <a:t>Service Radius / </a:t>
                </a:r>
                <a:r>
                  <a:rPr lang="en-US" sz="2800"/>
                  <a:t>Number of demand point /  Number of SPs/ Pickup</a:t>
                </a:r>
                <a:r>
                  <a:rPr lang="en-US" sz="2800" baseline="0"/>
                  <a:t> Prob.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13120209475713071"/>
              <c:y val="0.95160963244613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1178111"/>
        <c:crosses val="autoZero"/>
        <c:auto val="1"/>
        <c:lblAlgn val="ctr"/>
        <c:lblOffset val="100"/>
        <c:noMultiLvlLbl val="0"/>
      </c:catAx>
      <c:valAx>
        <c:axId val="2111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CPU Time</a:t>
                </a:r>
                <a:r>
                  <a:rPr lang="en-US" sz="2800" baseline="0"/>
                  <a:t> (ms)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117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8</xdr:row>
      <xdr:rowOff>127000</xdr:rowOff>
    </xdr:from>
    <xdr:to>
      <xdr:col>13</xdr:col>
      <xdr:colOff>508000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9F8B7-20B0-18FC-41AC-DDF532492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177800</xdr:colOff>
      <xdr:row>59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763ED-08EE-F767-C17E-26F129AC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36.00519502315" createdVersion="8" refreshedVersion="8" minRefreshableVersion="3" recordCount="160">
  <cacheSource type="worksheet">
    <worksheetSource ref="A2:BL162" sheet="Results_SP._compare with cover"/>
  </cacheSource>
  <cacheFields count="61">
    <cacheField name="rep" numFmtId="0">
      <sharedItems containsSemiMixedTypes="0" containsString="0" containsNumber="1" containsInteger="1" minValue="0" maxValue="9"/>
    </cacheField>
    <cacheField name="n" numFmtId="0">
      <sharedItems containsSemiMixedTypes="0" containsString="0" containsNumber="1" containsInteger="1" minValue="300" maxValue="500" count="2">
        <n v="300"/>
        <n v="500"/>
      </sharedItems>
    </cacheField>
    <cacheField name="m" numFmtId="0">
      <sharedItems containsSemiMixedTypes="0" containsString="0" containsNumber="1" containsInteger="1" minValue="50" maxValue="100" count="2">
        <n v="50"/>
        <n v="100"/>
      </sharedItems>
    </cacheField>
    <cacheField name="p" numFmtId="0">
      <sharedItems containsSemiMixedTypes="0" containsString="0" containsNumber="1" minValue="0.3" maxValue="0.5" count="2">
        <n v="0.3"/>
        <n v="0.5"/>
      </sharedItems>
    </cacheField>
    <cacheField name=" r" numFmtId="0">
      <sharedItems containsSemiMixedTypes="0" containsString="0" containsNumber="1" minValue="0.1" maxValue="0.15" count="2">
        <n v="0.1"/>
        <n v="0.15"/>
      </sharedItems>
    </cacheField>
    <cacheField name=" xs" numFmtId="0">
      <sharedItems containsSemiMixedTypes="0" containsString="0" containsNumber="1" containsInteger="1" minValue="621" maxValue="3814"/>
    </cacheField>
    <cacheField name="Total demand" numFmtId="0">
      <sharedItems containsSemiMixedTypes="0" containsString="0" containsNumber="1" minValue="551.63" maxValue="1168.18"/>
    </cacheField>
    <cacheField name=" cplex status" numFmtId="0">
      <sharedItems containsSemiMixedTypes="0" containsString="0" containsNumber="1" containsInteger="1" minValue="1" maxValue="102"/>
    </cacheField>
    <cacheField name=" ObjValue" numFmtId="0">
      <sharedItems containsSemiMixedTypes="0" containsString="0" containsNumber="1" minValue="2966.8139832739998" maxValue="6468.7646233839996" count="160">
        <n v="3587.9561498590001"/>
        <n v="3359.3972767929999"/>
        <n v="3811.7327250029998"/>
        <n v="3622.19332601"/>
        <n v="5808.4813411650002"/>
        <n v="5553.6477820230002"/>
        <n v="6254.4532900439999"/>
        <n v="6016.834342524"/>
        <n v="3512.306665006"/>
        <n v="3310.5127558489999"/>
        <n v="3716.4291240930002"/>
        <n v="3493.4041265840001"/>
        <n v="5711.4264436149997"/>
        <n v="5359.1370343460003"/>
        <n v="6058.4445113680003"/>
        <n v="5721.3998597210002"/>
        <n v="3403.140593008"/>
        <n v="3225.0789750509998"/>
        <n v="3664.9080677900001"/>
        <n v="3515.690390964"/>
        <n v="5748.0140677250001"/>
        <n v="5493.9111684159998"/>
        <n v="5821.5205701510004"/>
        <n v="5611.2079167960001"/>
        <n v="3307.084658403"/>
        <n v="3184.6989369849998"/>
        <n v="3597.5804185020002"/>
        <n v="3502.775500881"/>
        <n v="5900.5663461009999"/>
        <n v="5631.536380857"/>
        <n v="5966.7006300430003"/>
        <n v="5726.5074077299996"/>
        <n v="3284.0882696439999"/>
        <n v="3086.6527455790001"/>
        <n v="3658.997602677"/>
        <n v="3473.0657728410001"/>
        <n v="5643.5217804909998"/>
        <n v="5436.4167864560004"/>
        <n v="6081.4997417920003"/>
        <n v="5829.1783546189999"/>
        <n v="3343.0594517180002"/>
        <n v="3210.92685613"/>
        <n v="3677.2946679520001"/>
        <n v="3539.2804918470001"/>
        <n v="6261.3784854779997"/>
        <n v="5938.9003627279999"/>
        <n v="6176.7381218999999"/>
        <n v="5856.8310380169996"/>
        <n v="3392.6842913139999"/>
        <n v="3186.5033017430001"/>
        <n v="3713.037489368"/>
        <n v="3470.0820109350002"/>
        <n v="5889.3616287249997"/>
        <n v="5692.8589558249996"/>
        <n v="6468.7646233839996"/>
        <n v="6298.758527471"/>
        <n v="3455.5006960710002"/>
        <n v="3334.725226047"/>
        <n v="3708.760312939"/>
        <n v="3581.3262623569999"/>
        <n v="5960.9471641239998"/>
        <n v="5582.6981662380003"/>
        <n v="6081.8981485840004"/>
        <n v="5700.4465581109998"/>
        <n v="3532.3056739939998"/>
        <n v="3175.0345385629998"/>
        <n v="3798.7707183709999"/>
        <n v="3496.9481513109999"/>
        <n v="6145.8066898030002"/>
        <n v="5859.4701604840002"/>
        <n v="6123.2816878100002"/>
        <n v="5868.1205035470002"/>
        <n v="3496.513858974"/>
        <n v="3201.3561042669999"/>
        <n v="3815.8373621320002"/>
        <n v="3551.5671264590001"/>
        <n v="5759.2199437010004"/>
        <n v="5447.2085443260003"/>
        <n v="5845.1726789430004"/>
        <n v="5552.316864724"/>
        <n v="3665.427881828"/>
        <n v="3339.8185759090002"/>
        <n v="3862.9773163310001"/>
        <n v="3536.4822121860002"/>
        <n v="5655.5972785940003"/>
        <n v="5161.3690754199997"/>
        <n v="5988.9075470369999"/>
        <n v="5562.0270522299998"/>
        <n v="3633.6169781939998"/>
        <n v="3254.50437827"/>
        <n v="3722.6535522499998"/>
        <n v="3408.614537849"/>
        <n v="5639.8225864750002"/>
        <n v="4956.6437081439999"/>
        <n v="5890.8663793369997"/>
        <n v="5284.3236973379999"/>
        <n v="3442.6479701919998"/>
        <n v="3041.1342101639998"/>
        <n v="3623.4860984440002"/>
        <n v="3271.6240752680001"/>
        <n v="5548.6571865699998"/>
        <n v="5130.3479708160003"/>
        <n v="5622.1679298930003"/>
        <n v="5231.062095448"/>
        <n v="3354.6445661500002"/>
        <n v="3053.5480569199999"/>
        <n v="3537.2751067099998"/>
        <n v="3319.053155698"/>
        <n v="5695.1454727890005"/>
        <n v="5197.3154386349997"/>
        <n v="5828.5263910260001"/>
        <n v="5284.5691583489997"/>
        <n v="3388.6981410620001"/>
        <n v="2966.8139832739998"/>
        <n v="3639.768537253"/>
        <n v="3344.5626532050001"/>
        <n v="5578.0247578870003"/>
        <n v="5115.1890576899996"/>
        <n v="5933.7563012219998"/>
        <n v="5450.1815702490003"/>
        <n v="3427.7888490939999"/>
        <n v="3074.9329500690001"/>
        <n v="3659.7388911580001"/>
        <n v="3366.9607090620002"/>
        <n v="6216.5576769709996"/>
        <n v="5520.7936125349997"/>
        <n v="6127.5963839590004"/>
        <n v="5460.1676585510004"/>
        <n v="3500.7365628739999"/>
        <n v="3107.3377524749999"/>
        <n v="3754.2990772060002"/>
        <n v="3400.2951429549998"/>
        <n v="5852.2494443080004"/>
        <n v="5350.860044608"/>
        <n v="6261.8204752640004"/>
        <n v="5845.5651415700004"/>
        <n v="3569.376508626"/>
        <n v="3318.2285991540002"/>
        <n v="3790.2473376610001"/>
        <n v="3535.9324982590001"/>
        <n v="5912.7074120429997"/>
        <n v="5152.9278492940002"/>
        <n v="6005.5104530569997"/>
        <n v="5292.5043574310002"/>
        <n v="3718.4433873429998"/>
        <n v="3159.8348321110002"/>
        <n v="3900.3135421080001"/>
        <n v="3384.4388774099998"/>
        <n v="6067.3181004950002"/>
        <n v="5396.008518091"/>
        <n v="6031.6435764010002"/>
        <n v="5400.2759751619997"/>
        <n v="3629.0672364050001"/>
        <n v="3013.7730925840001"/>
        <n v="3843.7421101"/>
        <n v="3367.2439633140002"/>
        <n v="5718.1879400079997"/>
        <n v="5126.7277102480002"/>
        <n v="5701.710306379"/>
        <n v="5214.8405890969998"/>
      </sharedItems>
    </cacheField>
    <cacheField name=" LB" numFmtId="0">
      <sharedItems containsSemiMixedTypes="0" containsString="0" containsNumber="1" minValue="2966.6389176719999" maxValue="6468.1423749080004"/>
    </cacheField>
    <cacheField name=" Cplex Time" numFmtId="0">
      <sharedItems containsSemiMixedTypes="0" containsString="0" containsNumber="1" minValue="102.326904297" maxValue="21760.496826171999"/>
    </cacheField>
    <cacheField name=" SP Cost" numFmtId="0">
      <sharedItems containsSemiMixedTypes="0" containsString="0" containsNumber="1" containsInteger="1" minValue="2695" maxValue="5932"/>
    </cacheField>
    <cacheField name=" SPs (30)" numFmtId="0">
      <sharedItems containsSemiMixedTypes="0" containsString="0" containsNumber="1" containsInteger="1" minValue="0" maxValue="25"/>
    </cacheField>
    <cacheField name=" SPs (50)" numFmtId="0">
      <sharedItems containsSemiMixedTypes="0" containsString="0" containsNumber="1" containsInteger="1" minValue="0" maxValue="17"/>
    </cacheField>
    <cacheField name=" SPs (80)" numFmtId="0">
      <sharedItems containsSemiMixedTypes="0" containsString="0" containsNumber="1" containsInteger="1" minValue="2" maxValue="52"/>
    </cacheField>
    <cacheField name=" Rejections" numFmtId="0">
      <sharedItems containsSemiMixedTypes="0" containsString="0" containsNumber="1" minValue="15.007897505000001" maxValue="81.594716411999997"/>
    </cacheField>
    <cacheField name="Our Obj" numFmtId="0">
      <sharedItems containsSemiMixedTypes="0" containsString="0" containsNumber="1" minValue="3083.0991027508321" maxValue="6664.7269045103203"/>
    </cacheField>
    <cacheField name=" cplex status2" numFmtId="0">
      <sharedItems containsSemiMixedTypes="0" containsString="0" containsNumber="1" containsInteger="1" minValue="1" maxValue="1"/>
    </cacheField>
    <cacheField name=" ObjValue2" numFmtId="0">
      <sharedItems containsSemiMixedTypes="0" containsString="0" containsNumber="1" containsInteger="1" minValue="2533" maxValue="5427"/>
    </cacheField>
    <cacheField name=" LB2" numFmtId="0">
      <sharedItems containsSemiMixedTypes="0" containsString="0" containsNumber="1" containsInteger="1" minValue="2533" maxValue="5427"/>
    </cacheField>
    <cacheField name=" Cplex Time2" numFmtId="0">
      <sharedItems containsSemiMixedTypes="0" containsString="0" containsNumber="1" minValue="51.103027343999997" maxValue="38811.265869141003"/>
    </cacheField>
    <cacheField name=" SPs (30)2" numFmtId="0">
      <sharedItems containsSemiMixedTypes="0" containsString="0" containsNumber="1" containsInteger="1" minValue="0" maxValue="34"/>
    </cacheField>
    <cacheField name=" SPs (50)2" numFmtId="0">
      <sharedItems containsSemiMixedTypes="0" containsString="0" containsNumber="1" containsInteger="1" minValue="1" maxValue="28"/>
    </cacheField>
    <cacheField name=" SPs (80)2" numFmtId="0">
      <sharedItems containsSemiMixedTypes="0" containsString="0" containsNumber="1" containsInteger="1" minValue="1" maxValue="44"/>
    </cacheField>
    <cacheField name=" Rejections2" numFmtId="0">
      <sharedItems containsSemiMixedTypes="0" containsString="0" containsNumber="1" minValue="29.972147371849601" maxValue="131.30761179912"/>
    </cacheField>
    <cacheField name="Our Obj2" numFmtId="0">
      <sharedItems containsSemiMixedTypes="0" containsString="0" containsNumber="1" minValue="3002.743001414261" maxValue="6615.7377352879312"/>
    </cacheField>
    <cacheField name=" cplex status3" numFmtId="0">
      <sharedItems containsSemiMixedTypes="0" containsString="0" containsNumber="1" containsInteger="1" minValue="1" maxValue="1"/>
    </cacheField>
    <cacheField name=" ObjValue3" numFmtId="0">
      <sharedItems containsSemiMixedTypes="0" containsString="0" containsNumber="1" containsInteger="1" minValue="2656" maxValue="5703"/>
    </cacheField>
    <cacheField name=" LB3" numFmtId="0">
      <sharedItems containsSemiMixedTypes="0" containsString="0" containsNumber="1" containsInteger="1" minValue="2656" maxValue="5703"/>
    </cacheField>
    <cacheField name=" Cplex Time3" numFmtId="0">
      <sharedItems containsSemiMixedTypes="0" containsString="0" containsNumber="1" minValue="52.179931641000003" maxValue="67839.227050781003"/>
    </cacheField>
    <cacheField name=" SPs (30)3" numFmtId="0">
      <sharedItems containsSemiMixedTypes="0" containsString="0" containsNumber="1" containsInteger="1" minValue="0" maxValue="29"/>
    </cacheField>
    <cacheField name=" SPs (50)3" numFmtId="0">
      <sharedItems containsSemiMixedTypes="0" containsString="0" containsNumber="1" containsInteger="1" minValue="1" maxValue="29"/>
    </cacheField>
    <cacheField name=" SPs (80)3" numFmtId="0">
      <sharedItems containsSemiMixedTypes="0" containsString="0" containsNumber="1" containsInteger="1" minValue="2" maxValue="47"/>
    </cacheField>
    <cacheField name=" Rejections3" numFmtId="0">
      <sharedItems containsSemiMixedTypes="0" containsString="0" containsNumber="1" minValue="26.273911110256101" maxValue="98.555747977275999"/>
    </cacheField>
    <cacheField name="Our Obj3" numFmtId="0">
      <sharedItems containsSemiMixedTypes="0" containsString="0" containsNumber="1" minValue="3071.5484114899191" maxValue="6579.0028533289442"/>
    </cacheField>
    <cacheField name=" cplex status4" numFmtId="0">
      <sharedItems containsSemiMixedTypes="0" containsString="0" containsNumber="1" containsInteger="1" minValue="1" maxValue="1"/>
    </cacheField>
    <cacheField name=" ObjValue4" numFmtId="0">
      <sharedItems containsSemiMixedTypes="0" containsString="0" containsNumber="1" containsInteger="1" minValue="2802" maxValue="5971"/>
    </cacheField>
    <cacheField name=" LB4" numFmtId="0">
      <sharedItems containsSemiMixedTypes="0" containsString="0" containsNumber="1" containsInteger="1" minValue="2802" maxValue="5971"/>
    </cacheField>
    <cacheField name=" Cplex Time4" numFmtId="0">
      <sharedItems containsSemiMixedTypes="0" containsString="0" containsNumber="1" minValue="46.759033203000001" maxValue="33840.881103516003"/>
    </cacheField>
    <cacheField name=" SPs (30)4" numFmtId="0">
      <sharedItems containsSemiMixedTypes="0" containsString="0" containsNumber="1" containsInteger="1" minValue="0" maxValue="33"/>
    </cacheField>
    <cacheField name=" SPs (50)4" numFmtId="0">
      <sharedItems containsSemiMixedTypes="0" containsString="0" containsNumber="1" containsInteger="1" minValue="0" maxValue="27"/>
    </cacheField>
    <cacheField name=" SPs (80)4" numFmtId="0">
      <sharedItems containsSemiMixedTypes="0" containsString="0" containsNumber="1" containsInteger="1" minValue="1" maxValue="49"/>
    </cacheField>
    <cacheField name=" Rejections4" numFmtId="0">
      <sharedItems containsSemiMixedTypes="0" containsString="0" containsNumber="1" minValue="18.588104221158599" maxValue="66.272967847263502"/>
    </cacheField>
    <cacheField name="Our Obj4" numFmtId="0">
      <sharedItems containsSemiMixedTypes="0" containsString="0" containsNumber="1" minValue="3079.589365687259" maxValue="6590.8546704236105"/>
    </cacheField>
    <cacheField name=" cplex status5" numFmtId="0">
      <sharedItems containsSemiMixedTypes="0" containsString="0" containsNumber="1" containsInteger="1" minValue="1" maxValue="1"/>
    </cacheField>
    <cacheField name=" ObjValue5" numFmtId="0">
      <sharedItems containsSemiMixedTypes="0" containsString="0" containsNumber="1" minValue="2916" maxValue="6249"/>
    </cacheField>
    <cacheField name=" LB5" numFmtId="0">
      <sharedItems containsSemiMixedTypes="0" containsString="0" containsNumber="1" minValue="2916" maxValue="6249"/>
    </cacheField>
    <cacheField name=" Cplex Time5" numFmtId="0">
      <sharedItems containsSemiMixedTypes="0" containsString="0" containsNumber="1" minValue="47.642089843999997" maxValue="22919.736083984"/>
    </cacheField>
    <cacheField name=" SPs (30)5" numFmtId="0">
      <sharedItems containsSemiMixedTypes="0" containsString="0" containsNumber="1" containsInteger="1" minValue="0" maxValue="32"/>
    </cacheField>
    <cacheField name=" SPs (50)5" numFmtId="0">
      <sharedItems containsSemiMixedTypes="0" containsString="0" containsNumber="1" containsInteger="1" minValue="0" maxValue="29"/>
    </cacheField>
    <cacheField name=" SPs (80)5" numFmtId="0">
      <sharedItems containsSemiMixedTypes="0" containsString="0" containsNumber="1" containsInteger="1" minValue="2" maxValue="51"/>
    </cacheField>
    <cacheField name=" Rejections5" numFmtId="0">
      <sharedItems containsSemiMixedTypes="0" containsString="0" containsNumber="1" minValue="12.7658152892846" maxValue="36.197652931302997"/>
    </cacheField>
    <cacheField name="Our Obj5" numFmtId="0">
      <sharedItems containsSemiMixedTypes="0" containsString="0" containsNumber="1" minValue="3181.1229784166921" maxValue="6873.6859106491484"/>
    </cacheField>
    <cacheField name=" cplex status6" numFmtId="0">
      <sharedItems containsSemiMixedTypes="0" containsString="0" containsNumber="1" containsInteger="1" minValue="1" maxValue="1"/>
    </cacheField>
    <cacheField name=" ObjValue6" numFmtId="0">
      <sharedItems containsSemiMixedTypes="0" containsString="0" containsNumber="1" minValue="3059" maxValue="6620"/>
    </cacheField>
    <cacheField name=" LB6" numFmtId="0">
      <sharedItems containsSemiMixedTypes="0" containsString="0" containsNumber="1" minValue="3059" maxValue="6620"/>
    </cacheField>
    <cacheField name=" Cplex Time6" numFmtId="0">
      <sharedItems containsSemiMixedTypes="0" containsString="0" containsNumber="1" minValue="52.104003906000003" maxValue="58617.007080078001"/>
    </cacheField>
    <cacheField name=" SPs (30)6" numFmtId="0">
      <sharedItems containsSemiMixedTypes="0" containsString="0" containsNumber="1" containsInteger="1" minValue="0" maxValue="30"/>
    </cacheField>
    <cacheField name=" SPs (50)6" numFmtId="0">
      <sharedItems containsSemiMixedTypes="0" containsString="0" containsNumber="1" containsInteger="1" minValue="0" maxValue="29"/>
    </cacheField>
    <cacheField name=" SPs (80)6" numFmtId="0">
      <sharedItems containsSemiMixedTypes="0" containsString="0" containsNumber="1" containsInteger="1" minValue="2" maxValue="54"/>
    </cacheField>
    <cacheField name=" Rejections6" numFmtId="0">
      <sharedItems containsSemiMixedTypes="0" containsString="0" containsNumber="1" minValue="10.137577426071299" maxValue="28.79032622044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736.083681944445" createdVersion="8" refreshedVersion="8" minRefreshableVersion="3" recordCount="160">
  <cacheSource type="worksheet">
    <worksheetSource ref="A2:S162" sheet="Results_SP._compare with cover"/>
  </cacheSource>
  <cacheFields count="19">
    <cacheField name="rep" numFmtId="0">
      <sharedItems containsSemiMixedTypes="0" containsString="0" containsNumber="1" containsInteger="1" minValue="0" maxValue="9"/>
    </cacheField>
    <cacheField name="n" numFmtId="0">
      <sharedItems containsSemiMixedTypes="0" containsString="0" containsNumber="1" containsInteger="1" minValue="300" maxValue="500" count="2">
        <n v="300"/>
        <n v="500"/>
      </sharedItems>
    </cacheField>
    <cacheField name="m" numFmtId="0">
      <sharedItems containsSemiMixedTypes="0" containsString="0" containsNumber="1" containsInteger="1" minValue="50" maxValue="100" count="2">
        <n v="50"/>
        <n v="100"/>
      </sharedItems>
    </cacheField>
    <cacheField name="p" numFmtId="0">
      <sharedItems containsSemiMixedTypes="0" containsString="0" containsNumber="1" minValue="0.3" maxValue="0.5" count="2">
        <n v="0.3"/>
        <n v="0.5"/>
      </sharedItems>
    </cacheField>
    <cacheField name=" r" numFmtId="0">
      <sharedItems containsSemiMixedTypes="0" containsString="0" containsNumber="1" minValue="0.1" maxValue="0.15" count="2">
        <n v="0.1"/>
        <n v="0.15"/>
      </sharedItems>
    </cacheField>
    <cacheField name=" xs" numFmtId="0">
      <sharedItems containsSemiMixedTypes="0" containsString="0" containsNumber="1" containsInteger="1" minValue="621" maxValue="3814"/>
    </cacheField>
    <cacheField name="Total demand" numFmtId="0">
      <sharedItems containsSemiMixedTypes="0" containsString="0" containsNumber="1" minValue="551.63" maxValue="1168.18"/>
    </cacheField>
    <cacheField name=" cplex status" numFmtId="0">
      <sharedItems containsSemiMixedTypes="0" containsString="0" containsNumber="1" containsInteger="1" minValue="1" maxValue="102"/>
    </cacheField>
    <cacheField name=" ObjValue" numFmtId="0">
      <sharedItems containsSemiMixedTypes="0" containsString="0" containsNumber="1" minValue="2966.8139832739998" maxValue="6468.7646233839996"/>
    </cacheField>
    <cacheField name=" LB" numFmtId="0">
      <sharedItems containsSemiMixedTypes="0" containsString="0" containsNumber="1" minValue="2966.6389176719999" maxValue="6468.1423749080004"/>
    </cacheField>
    <cacheField name=" Cplex Time (ms)" numFmtId="0">
      <sharedItems containsSemiMixedTypes="0" containsString="0" containsNumber="1" minValue="102.326904297" maxValue="21760.496826171999"/>
    </cacheField>
    <cacheField name=" SP Cost" numFmtId="0">
      <sharedItems containsSemiMixedTypes="0" containsString="0" containsNumber="1" containsInteger="1" minValue="2695" maxValue="5932"/>
    </cacheField>
    <cacheField name=" SPs (30)" numFmtId="0">
      <sharedItems containsSemiMixedTypes="0" containsString="0" containsNumber="1" containsInteger="1" minValue="0" maxValue="25"/>
    </cacheField>
    <cacheField name=" SPs (50)" numFmtId="0">
      <sharedItems containsSemiMixedTypes="0" containsString="0" containsNumber="1" containsInteger="1" minValue="0" maxValue="17"/>
    </cacheField>
    <cacheField name=" SPs (80)" numFmtId="0">
      <sharedItems containsSemiMixedTypes="0" containsString="0" containsNumber="1" containsInteger="1" minValue="2" maxValue="52"/>
    </cacheField>
    <cacheField name="Rej cost share" numFmtId="10">
      <sharedItems containsSemiMixedTypes="0" containsString="0" containsNumber="1" minValue="3.912318113587928E-2" maxValue="0.19432966014148254"/>
    </cacheField>
    <cacheField name="Occupied" numFmtId="0">
      <sharedItems containsSemiMixedTypes="0" containsString="0" containsNumber="1" minValue="0.33" maxValue="0.76"/>
    </cacheField>
    <cacheField name="Rej. Rate" numFmtId="10">
      <sharedItems containsSemiMixedTypes="0" containsString="0" containsNumber="1" minValue="1.914807003570846E-2" maxValue="0.11991787680103609"/>
    </cacheField>
    <cacheField name=" Rejections" numFmtId="0">
      <sharedItems containsSemiMixedTypes="0" containsString="0" containsNumber="1" minValue="15.007897505000001" maxValue="81.594716411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0"/>
    <x v="0"/>
    <x v="0"/>
    <x v="0"/>
    <x v="0"/>
    <n v="719"/>
    <n v="579.16"/>
    <n v="102"/>
    <x v="0"/>
    <n v="3587.625683323"/>
    <n v="140.942138672"/>
    <n v="3096"/>
    <n v="8"/>
    <n v="9"/>
    <n v="16"/>
    <n v="49.195614986000002"/>
    <n v="3760.1302134366128"/>
    <n v="1"/>
    <n v="3368"/>
    <n v="3368"/>
    <n v="64.886962890999996"/>
    <n v="6"/>
    <n v="15"/>
    <n v="15"/>
    <n v="39.213021343661303"/>
    <n v="3718.458456111995"/>
    <n v="1"/>
    <n v="3446"/>
    <n v="3446"/>
    <n v="65.666992187999995"/>
    <n v="2"/>
    <n v="17"/>
    <n v="16"/>
    <n v="27.245845611199499"/>
    <n v="3786.309883734662"/>
    <n v="1"/>
    <n v="3553"/>
    <n v="3553"/>
    <n v="64.072998046999999"/>
    <n v="4"/>
    <n v="20"/>
    <n v="14"/>
    <n v="23.330988373466202"/>
    <n v="3956.2918261757768"/>
    <n v="1"/>
    <n v="3819"/>
    <n v="3819"/>
    <n v="67.157958984000004"/>
    <n v="3"/>
    <n v="19"/>
    <n v="17"/>
    <n v="13.729182617577701"/>
    <n v="4148.2332182734826"/>
    <n v="1"/>
    <n v="4035"/>
    <n v="4035"/>
    <n v="82.756103515999996"/>
    <n v="4"/>
    <n v="19"/>
    <n v="18"/>
    <n v="11.3233218273483"/>
  </r>
  <r>
    <n v="0"/>
    <x v="0"/>
    <x v="0"/>
    <x v="0"/>
    <x v="1"/>
    <n v="1131"/>
    <n v="579.16"/>
    <n v="102"/>
    <x v="1"/>
    <n v="3359.389031062"/>
    <n v="149.225097656"/>
    <n v="2919"/>
    <n v="2"/>
    <n v="3"/>
    <n v="22"/>
    <n v="44.039727679000002"/>
    <n v="3506.8450821305432"/>
    <n v="1"/>
    <n v="2869"/>
    <n v="2869"/>
    <n v="166.25488281200001"/>
    <n v="5"/>
    <n v="9"/>
    <n v="16"/>
    <n v="63.784508213054302"/>
    <n v="3453.5385246454421"/>
    <n v="1"/>
    <n v="3021"/>
    <n v="3021"/>
    <n v="133.974121094"/>
    <n v="1"/>
    <n v="9"/>
    <n v="19"/>
    <n v="43.253852464544202"/>
    <n v="3459.676729273654"/>
    <n v="1"/>
    <n v="3148"/>
    <n v="3148"/>
    <n v="235.678955078"/>
    <n v="4"/>
    <n v="7"/>
    <n v="20"/>
    <n v="31.167672927365398"/>
    <n v="3467.9746566533422"/>
    <n v="1"/>
    <n v="3298"/>
    <n v="3298"/>
    <n v="161.677001953"/>
    <n v="2"/>
    <n v="10"/>
    <n v="20"/>
    <n v="16.9974656653342"/>
    <n v="3658.8447690919688"/>
    <n v="1"/>
    <n v="3526"/>
    <n v="3526"/>
    <n v="300.70214843799999"/>
    <n v="5"/>
    <n v="9"/>
    <n v="21"/>
    <n v="13.284476909196901"/>
  </r>
  <r>
    <n v="0"/>
    <x v="1"/>
    <x v="0"/>
    <x v="0"/>
    <x v="0"/>
    <n v="1215"/>
    <n v="617.70000000000005"/>
    <n v="102"/>
    <x v="2"/>
    <n v="3811.6837080730002"/>
    <n v="110.03222656200001"/>
    <n v="3071"/>
    <n v="8"/>
    <n v="9"/>
    <n v="16"/>
    <n v="74.073272500000002"/>
    <n v="4088.2294104187422"/>
    <n v="1"/>
    <n v="3574"/>
    <n v="3574"/>
    <n v="73.838134765999996"/>
    <n v="5"/>
    <n v="25"/>
    <n v="10"/>
    <n v="51.422941041874203"/>
    <n v="4138.0321598463952"/>
    <n v="1"/>
    <n v="3737"/>
    <n v="3737"/>
    <n v="123.770019531"/>
    <n v="7"/>
    <n v="27"/>
    <n v="9"/>
    <n v="40.103215984639498"/>
    <n v="4177.7048747527424"/>
    <n v="1"/>
    <n v="3892"/>
    <n v="3892"/>
    <n v="83.684082031000003"/>
    <n v="8"/>
    <n v="25"/>
    <n v="11"/>
    <n v="28.570487475274199"/>
    <n v="4196.6489364269764"/>
    <n v="1"/>
    <n v="4022"/>
    <n v="4022"/>
    <n v="94.535888671999999"/>
    <n v="7"/>
    <n v="24"/>
    <n v="13"/>
    <n v="17.4648936426976"/>
    <n v="4318.0143182566326"/>
    <n v="1"/>
    <n v="4177"/>
    <n v="4177"/>
    <n v="80.762939453000001"/>
    <n v="7"/>
    <n v="21"/>
    <n v="16"/>
    <n v="14.101431825663299"/>
  </r>
  <r>
    <n v="0"/>
    <x v="1"/>
    <x v="0"/>
    <x v="0"/>
    <x v="1"/>
    <n v="1895"/>
    <n v="617.70000000000005"/>
    <n v="102"/>
    <x v="3"/>
    <n v="3622.0225641850002"/>
    <n v="144.607910156"/>
    <n v="3102"/>
    <n v="2"/>
    <n v="5"/>
    <n v="22"/>
    <n v="52.019332601000002"/>
    <n v="3661.9822777311529"/>
    <n v="1"/>
    <n v="3017"/>
    <n v="3017"/>
    <n v="157.387207031"/>
    <n v="1"/>
    <n v="9"/>
    <n v="19"/>
    <n v="64.498227773115303"/>
    <n v="3712.806625238853"/>
    <n v="1"/>
    <n v="3205"/>
    <n v="3205"/>
    <n v="537.49316406200001"/>
    <n v="9"/>
    <n v="6"/>
    <n v="19"/>
    <n v="50.780662523885297"/>
    <n v="3733.946968800517"/>
    <n v="1"/>
    <n v="3402"/>
    <n v="3402"/>
    <n v="1241.624023438"/>
    <n v="3"/>
    <n v="12"/>
    <n v="19"/>
    <n v="33.194696880051701"/>
    <n v="3798.0605843965232"/>
    <n v="1"/>
    <n v="3617"/>
    <n v="3617"/>
    <n v="309.437988281"/>
    <n v="8"/>
    <n v="5"/>
    <n v="23"/>
    <n v="18.106058439652301"/>
    <n v="3946.1955332752709"/>
    <n v="1"/>
    <n v="3802"/>
    <n v="3802"/>
    <n v="304.431884766"/>
    <n v="5"/>
    <n v="12"/>
    <n v="21"/>
    <n v="14.419553327527099"/>
  </r>
  <r>
    <n v="0"/>
    <x v="0"/>
    <x v="1"/>
    <x v="0"/>
    <x v="0"/>
    <n v="1245"/>
    <n v="1084.8699999999999"/>
    <n v="102"/>
    <x v="4"/>
    <n v="5807.9371357170003"/>
    <n v="899.40014648399995"/>
    <n v="5282"/>
    <n v="6"/>
    <n v="4"/>
    <n v="44"/>
    <n v="52.648134116000001"/>
    <n v="6057.7446551869298"/>
    <n v="1"/>
    <n v="4934"/>
    <n v="4934"/>
    <n v="1257.458007812"/>
    <n v="13"/>
    <n v="14"/>
    <n v="31"/>
    <n v="112.374465518693"/>
    <n v="6078.248856690404"/>
    <n v="1"/>
    <n v="5226"/>
    <n v="5226"/>
    <n v="354.337158203"/>
    <n v="16"/>
    <n v="11"/>
    <n v="34"/>
    <n v="85.224885669040404"/>
    <n v="5950.0658701051971"/>
    <n v="1"/>
    <n v="5400"/>
    <n v="5400"/>
    <n v="183.341796875"/>
    <n v="6"/>
    <n v="17"/>
    <n v="36"/>
    <n v="55.006587010519702"/>
    <n v="6029.8505749459291"/>
    <n v="1"/>
    <n v="5720"/>
    <n v="5720"/>
    <n v="265.179931641"/>
    <n v="7"/>
    <n v="19"/>
    <n v="37"/>
    <n v="30.985057494592901"/>
    <n v="6212.340967311131"/>
    <n v="1"/>
    <n v="5976"/>
    <n v="5976"/>
    <n v="212.572021484"/>
    <n v="9"/>
    <n v="13"/>
    <n v="42"/>
    <n v="23.6340967311131"/>
  </r>
  <r>
    <n v="0"/>
    <x v="0"/>
    <x v="1"/>
    <x v="0"/>
    <x v="1"/>
    <n v="2302"/>
    <n v="1084.8699999999999"/>
    <n v="102"/>
    <x v="5"/>
    <n v="5553.1269702440004"/>
    <n v="818.06909179700006"/>
    <n v="5238"/>
    <n v="2"/>
    <n v="0"/>
    <n v="49"/>
    <n v="31.564778201999999"/>
    <n v="5694.4124613663398"/>
    <n v="1"/>
    <n v="4463"/>
    <n v="4463"/>
    <n v="1031.3579101559999"/>
    <n v="3"/>
    <n v="3"/>
    <n v="40"/>
    <n v="123.141246136634"/>
    <n v="5641.2997154847462"/>
    <n v="1"/>
    <n v="4724"/>
    <n v="4724"/>
    <n v="236.479003906"/>
    <n v="1"/>
    <n v="3"/>
    <n v="43"/>
    <n v="91.729971548474595"/>
    <n v="5627.2881859584932"/>
    <n v="1"/>
    <n v="5010"/>
    <n v="5010"/>
    <n v="1434.95703125"/>
    <n v="2"/>
    <n v="6"/>
    <n v="43"/>
    <n v="61.728818595849297"/>
    <n v="5577.0491796236556"/>
    <n v="1"/>
    <n v="5271"/>
    <n v="5271"/>
    <n v="763.93286132799994"/>
    <n v="5"/>
    <n v="0"/>
    <n v="48"/>
    <n v="30.604917962365601"/>
    <n v="5767.3778719954917"/>
    <n v="1"/>
    <n v="5546"/>
    <n v="5546"/>
    <n v="1181.6818847659999"/>
    <n v="4"/>
    <n v="1"/>
    <n v="50"/>
    <n v="22.137787199549201"/>
  </r>
  <r>
    <n v="0"/>
    <x v="1"/>
    <x v="1"/>
    <x v="0"/>
    <x v="0"/>
    <n v="2064"/>
    <n v="1168.18"/>
    <n v="102"/>
    <x v="6"/>
    <n v="6253.8738553120002"/>
    <n v="1200.4011230470001"/>
    <n v="5712"/>
    <n v="5"/>
    <n v="7"/>
    <n v="46"/>
    <n v="54.245329003999998"/>
    <n v="6534.18446955125"/>
    <n v="1"/>
    <n v="5281"/>
    <n v="5281"/>
    <n v="1274.3950195309999"/>
    <n v="10"/>
    <n v="19"/>
    <n v="32"/>
    <n v="125.318446955125"/>
    <n v="6534.0946685723911"/>
    <n v="1"/>
    <n v="5615"/>
    <n v="5615"/>
    <n v="1210.6857910159999"/>
    <n v="4"/>
    <n v="27"/>
    <n v="32"/>
    <n v="91.909466857239096"/>
    <n v="6434.0154783069547"/>
    <n v="1"/>
    <n v="5827"/>
    <n v="5827"/>
    <n v="717.607910156"/>
    <n v="3"/>
    <n v="15"/>
    <n v="42"/>
    <n v="60.701547830695503"/>
    <n v="6551.1281349748542"/>
    <n v="1"/>
    <n v="6214"/>
    <n v="6214"/>
    <n v="659.75"/>
    <n v="9"/>
    <n v="16"/>
    <n v="42"/>
    <n v="33.712813497485399"/>
    <n v="6717.8746532709802"/>
    <n v="1"/>
    <n v="6460"/>
    <n v="6460"/>
    <n v="706.562011719"/>
    <n v="10"/>
    <n v="14"/>
    <n v="45"/>
    <n v="25.787465327098001"/>
  </r>
  <r>
    <n v="0"/>
    <x v="1"/>
    <x v="1"/>
    <x v="0"/>
    <x v="1"/>
    <n v="3814"/>
    <n v="1168.18"/>
    <n v="102"/>
    <x v="7"/>
    <n v="6016.2460740890001"/>
    <n v="670.00488281200001"/>
    <n v="5703"/>
    <n v="1"/>
    <n v="2"/>
    <n v="52"/>
    <n v="31.383434252000001"/>
    <n v="6156.0761179911997"/>
    <n v="1"/>
    <n v="4843"/>
    <n v="4843"/>
    <n v="1790.3950195309999"/>
    <n v="3"/>
    <n v="2"/>
    <n v="44"/>
    <n v="131.30761179912"/>
    <n v="6115.5574797727604"/>
    <n v="1"/>
    <n v="5130"/>
    <n v="5130"/>
    <n v="1893.6818847659999"/>
    <n v="3"/>
    <n v="1"/>
    <n v="47"/>
    <n v="98.555747977275999"/>
    <n v="6074.729678472635"/>
    <n v="1"/>
    <n v="5412"/>
    <n v="5412"/>
    <n v="1213.7429199220001"/>
    <n v="4"/>
    <n v="1"/>
    <n v="49"/>
    <n v="66.272967847263502"/>
    <n v="6038.5132306268106"/>
    <n v="1"/>
    <n v="5715"/>
    <n v="5715"/>
    <n v="1509.6101074220001"/>
    <n v="2"/>
    <n v="3"/>
    <n v="51"/>
    <n v="32.351323062681097"/>
    <n v="6263.4595179336029"/>
    <n v="1"/>
    <n v="6024"/>
    <n v="6024"/>
    <n v="2095.9599609380002"/>
    <n v="3"/>
    <n v="3"/>
    <n v="53"/>
    <n v="23.945951793360301"/>
  </r>
  <r>
    <n v="1"/>
    <x v="0"/>
    <x v="0"/>
    <x v="0"/>
    <x v="0"/>
    <n v="677"/>
    <n v="582.16"/>
    <n v="1"/>
    <x v="8"/>
    <n v="3512.306665006"/>
    <n v="184.853027344"/>
    <n v="3120"/>
    <n v="8"/>
    <n v="14"/>
    <n v="14"/>
    <n v="39.230666501000002"/>
    <n v="3591.68763288009"/>
    <n v="1"/>
    <n v="3147"/>
    <n v="3147"/>
    <n v="93.824951171999999"/>
    <n v="13"/>
    <n v="14"/>
    <n v="12"/>
    <n v="44.468763288009001"/>
    <n v="3628.8715671600512"/>
    <n v="1"/>
    <n v="3267"/>
    <n v="3267"/>
    <n v="62.572021483999997"/>
    <n v="12"/>
    <n v="19"/>
    <n v="10"/>
    <n v="36.187156716005099"/>
    <n v="3695.904737605832"/>
    <n v="1"/>
    <n v="3462"/>
    <n v="3462"/>
    <n v="90.043945312000005"/>
    <n v="6"/>
    <n v="19"/>
    <n v="14"/>
    <n v="23.390473760583198"/>
    <n v="3753.5907990072692"/>
    <n v="1"/>
    <n v="3584"/>
    <n v="3584"/>
    <n v="65.620117187999995"/>
    <n v="5"/>
    <n v="24"/>
    <n v="12"/>
    <n v="16.959079900726898"/>
    <n v="3824.0091522129651"/>
    <n v="1"/>
    <n v="3688"/>
    <n v="3688"/>
    <n v="53.176025391000003"/>
    <n v="7"/>
    <n v="18"/>
    <n v="16"/>
    <n v="13.6009152212965"/>
  </r>
  <r>
    <n v="1"/>
    <x v="0"/>
    <x v="0"/>
    <x v="0"/>
    <x v="1"/>
    <n v="1110"/>
    <n v="582.16"/>
    <n v="102"/>
    <x v="9"/>
    <n v="3310.369041897"/>
    <n v="115.581787109"/>
    <n v="3046"/>
    <n v="0"/>
    <n v="5"/>
    <n v="23"/>
    <n v="26.451275585000001"/>
    <n v="3382.6361838177891"/>
    <n v="1"/>
    <n v="2773"/>
    <n v="2773"/>
    <n v="243.259033203"/>
    <n v="2"/>
    <n v="11"/>
    <n v="16"/>
    <n v="60.9636183817789"/>
    <n v="3359.3052521552918"/>
    <n v="1"/>
    <n v="2893"/>
    <n v="2893"/>
    <n v="146.315917969"/>
    <n v="2"/>
    <n v="8"/>
    <n v="19"/>
    <n v="46.630525215529197"/>
    <n v="3423.389926270228"/>
    <n v="1"/>
    <n v="3123"/>
    <n v="3123"/>
    <n v="765.687011719"/>
    <n v="7"/>
    <n v="6"/>
    <n v="20"/>
    <n v="30.0389926270228"/>
    <n v="3422.260260951587"/>
    <n v="1"/>
    <n v="3274"/>
    <n v="3274"/>
    <n v="423.028076172"/>
    <n v="3"/>
    <n v="3"/>
    <n v="25"/>
    <n v="14.826026095158699"/>
    <n v="3532.590512422551"/>
    <n v="1"/>
    <n v="3417"/>
    <n v="3417"/>
    <n v="432.020019531"/>
    <n v="2"/>
    <n v="5"/>
    <n v="25"/>
    <n v="11.5590512422551"/>
  </r>
  <r>
    <n v="1"/>
    <x v="1"/>
    <x v="0"/>
    <x v="0"/>
    <x v="0"/>
    <n v="1132"/>
    <n v="616"/>
    <n v="1"/>
    <x v="10"/>
    <n v="3716.4291240930002"/>
    <n v="135.800048828"/>
    <n v="3200"/>
    <n v="7"/>
    <n v="14"/>
    <n v="15"/>
    <n v="51.642912408999997"/>
    <n v="3857.9257124708179"/>
    <n v="1"/>
    <n v="3379"/>
    <n v="3379"/>
    <n v="68.562011718999997"/>
    <n v="9"/>
    <n v="19"/>
    <n v="12"/>
    <n v="47.892571247081797"/>
    <n v="3806.1585448787609"/>
    <n v="1"/>
    <n v="3454"/>
    <n v="3454"/>
    <n v="68.420898437999995"/>
    <n v="2"/>
    <n v="23"/>
    <n v="13"/>
    <n v="35.215854487876101"/>
    <n v="3916.7990310757759"/>
    <n v="1"/>
    <n v="3628"/>
    <n v="3628"/>
    <n v="75.372070312000005"/>
    <n v="11"/>
    <n v="22"/>
    <n v="11"/>
    <n v="28.879903107577601"/>
    <n v="3983.7086141264599"/>
    <n v="1"/>
    <n v="3815"/>
    <n v="3815"/>
    <n v="76.50390625"/>
    <n v="1"/>
    <n v="29"/>
    <n v="12"/>
    <n v="16.870861412646001"/>
    <n v="4081.568164537613"/>
    <n v="1"/>
    <n v="3936"/>
    <n v="3936"/>
    <n v="71.064208984000004"/>
    <n v="1"/>
    <n v="29"/>
    <n v="13"/>
    <n v="14.5568164537613"/>
  </r>
  <r>
    <n v="1"/>
    <x v="1"/>
    <x v="0"/>
    <x v="0"/>
    <x v="1"/>
    <n v="1845"/>
    <n v="616"/>
    <n v="102"/>
    <x v="11"/>
    <n v="3493.0803088530001"/>
    <n v="283.781982422"/>
    <n v="3116"/>
    <n v="1"/>
    <n v="4"/>
    <n v="24"/>
    <n v="37.740412657999997"/>
    <n v="3599.6324130517769"/>
    <n v="1"/>
    <n v="2968"/>
    <n v="2968"/>
    <n v="270.21484375"/>
    <n v="1"/>
    <n v="11"/>
    <n v="18"/>
    <n v="63.163241305177699"/>
    <n v="3573.1785783229921"/>
    <n v="1"/>
    <n v="3099"/>
    <n v="3099"/>
    <n v="652.15795898399995"/>
    <n v="1"/>
    <n v="8"/>
    <n v="21"/>
    <n v="47.417857832299198"/>
    <n v="3600.2042771653969"/>
    <n v="1"/>
    <n v="3251"/>
    <n v="3251"/>
    <n v="209.432128906"/>
    <n v="6"/>
    <n v="8"/>
    <n v="20"/>
    <n v="34.920427716539699"/>
    <n v="3608.4912347387321"/>
    <n v="1"/>
    <n v="3430"/>
    <n v="3430"/>
    <n v="398.364990234"/>
    <n v="1"/>
    <n v="12"/>
    <n v="21"/>
    <n v="17.849123473873199"/>
    <n v="3717.9957327166858"/>
    <n v="1"/>
    <n v="3587"/>
    <n v="3587"/>
    <n v="165.25292968799999"/>
    <n v="2"/>
    <n v="9"/>
    <n v="24"/>
    <n v="13.0995732716686"/>
  </r>
  <r>
    <n v="1"/>
    <x v="0"/>
    <x v="1"/>
    <x v="0"/>
    <x v="0"/>
    <n v="1047"/>
    <n v="1070.31"/>
    <n v="102"/>
    <x v="12"/>
    <n v="5710.8788441699999"/>
    <n v="296.261962891"/>
    <n v="5175"/>
    <n v="8"/>
    <n v="8"/>
    <n v="40"/>
    <n v="53.642644361999999"/>
    <n v="5910.3109824799403"/>
    <n v="1"/>
    <n v="4817"/>
    <n v="4817"/>
    <n v="183.686035156"/>
    <n v="10"/>
    <n v="17"/>
    <n v="30"/>
    <n v="109.33109824799401"/>
    <n v="5980.9645725011897"/>
    <n v="1"/>
    <n v="5197"/>
    <n v="5197"/>
    <n v="1166.494140625"/>
    <n v="14"/>
    <n v="19"/>
    <n v="30"/>
    <n v="78.396457250118999"/>
    <n v="5892.6018357353341"/>
    <n v="1"/>
    <n v="5363"/>
    <n v="5363"/>
    <n v="298.258056641"/>
    <n v="8"/>
    <n v="19"/>
    <n v="34"/>
    <n v="52.960183573533399"/>
    <n v="6068.0387262213853"/>
    <n v="1"/>
    <n v="5779"/>
    <n v="5779"/>
    <n v="176.862792969"/>
    <n v="12"/>
    <n v="17"/>
    <n v="37"/>
    <n v="28.903872622138501"/>
    <n v="6261.543383291767"/>
    <n v="1"/>
    <n v="6031"/>
    <n v="6031"/>
    <n v="259.54296875"/>
    <n v="6"/>
    <n v="27"/>
    <n v="35"/>
    <n v="23.054338329176701"/>
  </r>
  <r>
    <n v="1"/>
    <x v="0"/>
    <x v="1"/>
    <x v="0"/>
    <x v="1"/>
    <n v="2013"/>
    <n v="1070.31"/>
    <n v="102"/>
    <x v="13"/>
    <n v="5358.6079710169997"/>
    <n v="503.253173828"/>
    <n v="5037"/>
    <n v="0"/>
    <n v="3"/>
    <n v="47"/>
    <n v="32.213703434999999"/>
    <n v="5544.4195786506398"/>
    <n v="1"/>
    <n v="4338"/>
    <n v="4338"/>
    <n v="867.03515625"/>
    <n v="5"/>
    <n v="1"/>
    <n v="40"/>
    <n v="120.641957865064"/>
    <n v="5474.6580606874868"/>
    <n v="1"/>
    <n v="4581"/>
    <n v="4581"/>
    <n v="1512.2839355470001"/>
    <n v="0"/>
    <n v="6"/>
    <n v="41"/>
    <n v="89.365806068748697"/>
    <n v="5434.7072578751322"/>
    <n v="1"/>
    <n v="4830"/>
    <n v="4830"/>
    <n v="508.477050781"/>
    <n v="5"/>
    <n v="0"/>
    <n v="45"/>
    <n v="60.470725787513203"/>
    <n v="5399.4826010467868"/>
    <n v="1"/>
    <n v="5106"/>
    <n v="5106"/>
    <n v="1767.208984375"/>
    <n v="1"/>
    <n v="3"/>
    <n v="47"/>
    <n v="29.348260104678701"/>
    <n v="5584.1570692524219"/>
    <n v="1"/>
    <n v="5366"/>
    <n v="5366"/>
    <n v="408.951904297"/>
    <n v="3"/>
    <n v="2"/>
    <n v="49"/>
    <n v="21.8157069252422"/>
  </r>
  <r>
    <n v="1"/>
    <x v="1"/>
    <x v="1"/>
    <x v="0"/>
    <x v="0"/>
    <n v="1752"/>
    <n v="1133.19"/>
    <n v="102"/>
    <x v="14"/>
    <n v="6057.8486446919997"/>
    <n v="907.76098632799994"/>
    <n v="5470"/>
    <n v="9"/>
    <n v="13"/>
    <n v="39"/>
    <n v="58.844451137"/>
    <n v="6324.1083493289898"/>
    <n v="1"/>
    <n v="5211"/>
    <n v="5211"/>
    <n v="1388.5109863279999"/>
    <n v="9"/>
    <n v="24"/>
    <n v="29"/>
    <n v="111.310834932899"/>
    <n v="6230.8743240478079"/>
    <n v="1"/>
    <n v="5368"/>
    <n v="5368"/>
    <n v="500.171142578"/>
    <n v="10"/>
    <n v="18"/>
    <n v="34"/>
    <n v="86.287432404780802"/>
    <n v="6256.5165445504772"/>
    <n v="1"/>
    <n v="5694"/>
    <n v="5694"/>
    <n v="579.08911132799994"/>
    <n v="6"/>
    <n v="23"/>
    <n v="35"/>
    <n v="56.251654455047699"/>
    <n v="6352.5803545319732"/>
    <n v="1"/>
    <n v="6025"/>
    <n v="6025"/>
    <n v="630.42114257799994"/>
    <n v="7"/>
    <n v="28"/>
    <n v="34"/>
    <n v="32.758035453197301"/>
    <n v="6599.0215389621799"/>
    <n v="1"/>
    <n v="6341"/>
    <n v="6341"/>
    <n v="575.11987304700006"/>
    <n v="12"/>
    <n v="21"/>
    <n v="39"/>
    <n v="25.802153896218002"/>
  </r>
  <r>
    <n v="1"/>
    <x v="1"/>
    <x v="1"/>
    <x v="0"/>
    <x v="1"/>
    <n v="3365"/>
    <n v="1133.19"/>
    <n v="102"/>
    <x v="15"/>
    <n v="5720.8288826629996"/>
    <n v="773.76196289100005"/>
    <n v="5415"/>
    <n v="1"/>
    <n v="1"/>
    <n v="51"/>
    <n v="30.639985972000002"/>
    <n v="5868.3549523763904"/>
    <n v="1"/>
    <n v="4599"/>
    <n v="4599"/>
    <n v="633.55200195299994"/>
    <n v="2"/>
    <n v="2"/>
    <n v="43"/>
    <n v="126.935495237639"/>
    <n v="5825.9021945371278"/>
    <n v="1"/>
    <n v="4866"/>
    <n v="4866"/>
    <n v="738.481933594"/>
    <n v="1"/>
    <n v="3"/>
    <n v="45"/>
    <n v="95.990219453712797"/>
    <n v="5803.7845740954353"/>
    <n v="1"/>
    <n v="5162"/>
    <n v="5162"/>
    <n v="6086.7409667969996"/>
    <n v="3"/>
    <n v="4"/>
    <n v="46"/>
    <n v="64.178457409543498"/>
    <n v="5743.2845461604829"/>
    <n v="1"/>
    <n v="5429"/>
    <n v="5429"/>
    <n v="324.018798828"/>
    <n v="2"/>
    <n v="2"/>
    <n v="50"/>
    <n v="31.428454616048299"/>
    <n v="5949.3673649117791"/>
    <n v="1"/>
    <n v="5719"/>
    <n v="5719"/>
    <n v="1689.6381835940001"/>
    <n v="3"/>
    <n v="2"/>
    <n v="52"/>
    <n v="23.036736491177901"/>
  </r>
  <r>
    <n v="2"/>
    <x v="0"/>
    <x v="0"/>
    <x v="0"/>
    <x v="0"/>
    <n v="859"/>
    <n v="595.23"/>
    <n v="1"/>
    <x v="16"/>
    <n v="3403.140593008"/>
    <n v="117.940917969"/>
    <n v="2937"/>
    <n v="7"/>
    <n v="8"/>
    <n v="18"/>
    <n v="46.614059300999998"/>
    <n v="3486.081011938757"/>
    <n v="1"/>
    <n v="2948"/>
    <n v="2948"/>
    <n v="66.705810546999999"/>
    <n v="10"/>
    <n v="12"/>
    <n v="14"/>
    <n v="53.8081011938757"/>
    <n v="3513.5032685918532"/>
    <n v="1"/>
    <n v="3111"/>
    <n v="3111"/>
    <n v="83.706054687999995"/>
    <n v="10"/>
    <n v="8"/>
    <n v="18"/>
    <n v="40.2503268591853"/>
    <n v="3624.6912548469531"/>
    <n v="1"/>
    <n v="3368"/>
    <n v="3368"/>
    <n v="102.846923828"/>
    <n v="10"/>
    <n v="11"/>
    <n v="18"/>
    <n v="25.6691254846953"/>
    <n v="3657.1272372627709"/>
    <n v="1"/>
    <n v="3506"/>
    <n v="3506"/>
    <n v="80.074951171999999"/>
    <n v="3"/>
    <n v="17"/>
    <n v="18"/>
    <n v="15.1127237262771"/>
    <n v="3771.4661107542238"/>
    <n v="1"/>
    <n v="3643"/>
    <n v="3643"/>
    <n v="76.174072265999996"/>
    <n v="4"/>
    <n v="18"/>
    <n v="18"/>
    <n v="12.8466110754224"/>
  </r>
  <r>
    <n v="2"/>
    <x v="0"/>
    <x v="0"/>
    <x v="0"/>
    <x v="1"/>
    <n v="1433"/>
    <n v="595.23"/>
    <n v="102"/>
    <x v="17"/>
    <n v="3224.7582046140001"/>
    <n v="282.235839844"/>
    <n v="3075"/>
    <n v="0"/>
    <n v="4"/>
    <n v="25"/>
    <n v="15.007897505000001"/>
    <n v="3289.8195300936668"/>
    <n v="1"/>
    <n v="2630"/>
    <n v="2630"/>
    <n v="518.92602539100005"/>
    <n v="0"/>
    <n v="11"/>
    <n v="17"/>
    <n v="65.981953009366705"/>
    <n v="3279.8076264759738"/>
    <n v="1"/>
    <n v="2794"/>
    <n v="2794"/>
    <n v="158.33300781200001"/>
    <n v="0"/>
    <n v="7"/>
    <n v="21"/>
    <n v="48.580762647597403"/>
    <n v="3278.9030539082"/>
    <n v="1"/>
    <n v="2961"/>
    <n v="2961"/>
    <n v="1120.3908691409999"/>
    <n v="2"/>
    <n v="3"/>
    <n v="24"/>
    <n v="31.790305390819999"/>
    <n v="3297.5828978283939"/>
    <n v="1"/>
    <n v="3136"/>
    <n v="3136"/>
    <n v="1099.5988769529999"/>
    <n v="0"/>
    <n v="8"/>
    <n v="23"/>
    <n v="16.1582897828394"/>
    <n v="3399.6784950645742"/>
    <n v="1"/>
    <n v="3283"/>
    <n v="3283"/>
    <n v="1024.2290039059999"/>
    <n v="0"/>
    <n v="5"/>
    <n v="26"/>
    <n v="11.667849506457401"/>
  </r>
  <r>
    <n v="2"/>
    <x v="1"/>
    <x v="0"/>
    <x v="0"/>
    <x v="0"/>
    <n v="1419"/>
    <n v="645.14"/>
    <n v="102"/>
    <x v="18"/>
    <n v="3664.670251087"/>
    <n v="138.307861328"/>
    <n v="3195"/>
    <n v="1"/>
    <n v="15"/>
    <n v="18"/>
    <n v="46.990806779000003"/>
    <n v="3768.231611528407"/>
    <n v="1"/>
    <n v="3178"/>
    <n v="3178"/>
    <n v="81.259033203000001"/>
    <n v="5"/>
    <n v="17"/>
    <n v="15"/>
    <n v="59.0231611528407"/>
    <n v="3834.3266023320648"/>
    <n v="1"/>
    <n v="3369"/>
    <n v="3369"/>
    <n v="107.388916016"/>
    <n v="7"/>
    <n v="21"/>
    <n v="13"/>
    <n v="46.532660233206499"/>
    <n v="3885.4022499361399"/>
    <n v="1"/>
    <n v="3587"/>
    <n v="3587"/>
    <n v="85.602050781000003"/>
    <n v="6"/>
    <n v="18"/>
    <n v="17"/>
    <n v="29.840224993614001"/>
    <n v="3867.6713443693138"/>
    <n v="1"/>
    <n v="3683"/>
    <n v="3683"/>
    <n v="222.87011718799999"/>
    <n v="5"/>
    <n v="15"/>
    <n v="20"/>
    <n v="18.467134436931399"/>
    <n v="4158.1218964144264"/>
    <n v="1"/>
    <n v="4042"/>
    <n v="4042"/>
    <n v="116.031982422"/>
    <n v="3"/>
    <n v="10"/>
    <n v="27"/>
    <n v="11.612189641442599"/>
  </r>
  <r>
    <n v="2"/>
    <x v="1"/>
    <x v="0"/>
    <x v="0"/>
    <x v="1"/>
    <n v="2369"/>
    <n v="645.14"/>
    <n v="102"/>
    <x v="19"/>
    <n v="3515.3438077430001"/>
    <n v="287.177978516"/>
    <n v="3231"/>
    <n v="0"/>
    <n v="3"/>
    <n v="27"/>
    <n v="28.469039095999999"/>
    <n v="3584.4092127143899"/>
    <n v="1"/>
    <n v="2866"/>
    <n v="2866"/>
    <n v="476.936035156"/>
    <n v="0"/>
    <n v="11"/>
    <n v="19"/>
    <n v="71.840921271439001"/>
    <n v="3553.4590189930491"/>
    <n v="1"/>
    <n v="3017"/>
    <n v="3017"/>
    <n v="292.779052734"/>
    <n v="1"/>
    <n v="6"/>
    <n v="23"/>
    <n v="53.645901899304903"/>
    <n v="3562.285435016639"/>
    <n v="1"/>
    <n v="3216"/>
    <n v="3216"/>
    <n v="345.87207031200001"/>
    <n v="0"/>
    <n v="6"/>
    <n v="25"/>
    <n v="34.628543501663898"/>
    <n v="3564.8693400240559"/>
    <n v="1"/>
    <n v="3384"/>
    <n v="3384"/>
    <n v="1838.6721191409999"/>
    <n v="0"/>
    <n v="8"/>
    <n v="25"/>
    <n v="18.086934002405599"/>
    <n v="3681.9102852842088"/>
    <n v="1"/>
    <n v="3554"/>
    <n v="3554"/>
    <n v="1031.5900878909999"/>
    <n v="2"/>
    <n v="1"/>
    <n v="30"/>
    <n v="12.791028528420901"/>
  </r>
  <r>
    <n v="2"/>
    <x v="0"/>
    <x v="1"/>
    <x v="0"/>
    <x v="0"/>
    <n v="1096"/>
    <n v="1063.0999999999999"/>
    <n v="102"/>
    <x v="20"/>
    <n v="5747.4561284900001"/>
    <n v="997.13500976600005"/>
    <n v="5203"/>
    <n v="8"/>
    <n v="10"/>
    <n v="38"/>
    <n v="54.501406772000003"/>
    <n v="5955.8114784149502"/>
    <n v="1"/>
    <n v="4787"/>
    <n v="4787"/>
    <n v="246.473144531"/>
    <n v="17"/>
    <n v="14"/>
    <n v="28"/>
    <n v="116.88114784149499"/>
    <n v="5939.1587690962542"/>
    <n v="1"/>
    <n v="5093"/>
    <n v="5093"/>
    <n v="232.257080078"/>
    <n v="14"/>
    <n v="17"/>
    <n v="30"/>
    <n v="84.615876909625399"/>
    <n v="5918.0981065222695"/>
    <n v="1"/>
    <n v="5374"/>
    <n v="5374"/>
    <n v="249.265136719"/>
    <n v="6"/>
    <n v="24"/>
    <n v="31"/>
    <n v="54.409810652227002"/>
    <n v="5927.5190673986954"/>
    <n v="1"/>
    <n v="5603"/>
    <n v="5603"/>
    <n v="163.191162109"/>
    <n v="8"/>
    <n v="24"/>
    <n v="32"/>
    <n v="32.4519067398695"/>
    <n v="6133.076843996022"/>
    <n v="1"/>
    <n v="5893"/>
    <n v="5893"/>
    <n v="170.00488281200001"/>
    <n v="10"/>
    <n v="17"/>
    <n v="38"/>
    <n v="24.007684399602201"/>
  </r>
  <r>
    <n v="2"/>
    <x v="0"/>
    <x v="1"/>
    <x v="0"/>
    <x v="1"/>
    <n v="2017"/>
    <n v="1063.0999999999999"/>
    <n v="102"/>
    <x v="21"/>
    <n v="5493.3625704489996"/>
    <n v="340.24609375"/>
    <n v="5145"/>
    <n v="2"/>
    <n v="1"/>
    <n v="47"/>
    <n v="34.891116842000002"/>
    <n v="5666.1795551146297"/>
    <n v="1"/>
    <n v="4444"/>
    <n v="4444"/>
    <n v="3212.1298828119998"/>
    <n v="4"/>
    <n v="9"/>
    <n v="35"/>
    <n v="122.217955511463"/>
    <n v="5603.4484720123201"/>
    <n v="1"/>
    <n v="4708"/>
    <n v="4708"/>
    <n v="15119.038085938"/>
    <n v="3"/>
    <n v="7"/>
    <n v="39"/>
    <n v="89.544847201232002"/>
    <n v="5574.7476486437881"/>
    <n v="1"/>
    <n v="4971"/>
    <n v="4971"/>
    <n v="1132.4450683590001"/>
    <n v="5"/>
    <n v="6"/>
    <n v="41"/>
    <n v="60.374764864378797"/>
    <n v="5533.987003020663"/>
    <n v="1"/>
    <n v="5226"/>
    <n v="5226"/>
    <n v="570.36206054700006"/>
    <n v="5"/>
    <n v="3"/>
    <n v="45"/>
    <n v="30.798700302066301"/>
    <n v="5741.0774610944127"/>
    <n v="1"/>
    <n v="5520"/>
    <n v="5520"/>
    <n v="58617.007080078001"/>
    <n v="5"/>
    <n v="2"/>
    <n v="48"/>
    <n v="22.107746109441301"/>
  </r>
  <r>
    <n v="2"/>
    <x v="1"/>
    <x v="1"/>
    <x v="0"/>
    <x v="0"/>
    <n v="1862"/>
    <n v="1086.76"/>
    <n v="102"/>
    <x v="22"/>
    <n v="5821.0005554210002"/>
    <n v="1205.1928710940001"/>
    <n v="5191"/>
    <n v="3"/>
    <n v="12"/>
    <n v="39"/>
    <n v="63.052057015000003"/>
    <n v="6022.6763994064804"/>
    <n v="1"/>
    <n v="4875"/>
    <n v="4875"/>
    <n v="1171.4279785159999"/>
    <n v="8"/>
    <n v="20"/>
    <n v="29"/>
    <n v="114.767639940648"/>
    <n v="5991.7540573547203"/>
    <n v="1"/>
    <n v="5145"/>
    <n v="5145"/>
    <n v="453.596923828"/>
    <n v="9"/>
    <n v="15"/>
    <n v="34"/>
    <n v="84.675405735471998"/>
    <n v="6041.8401443913181"/>
    <n v="1"/>
    <n v="5476"/>
    <n v="5476"/>
    <n v="742.520996094"/>
    <n v="11"/>
    <n v="16"/>
    <n v="35"/>
    <n v="56.584014439131799"/>
    <n v="6042.5289438675036"/>
    <n v="1"/>
    <n v="5711"/>
    <n v="5711"/>
    <n v="395.424072266"/>
    <n v="9"/>
    <n v="22"/>
    <n v="34"/>
    <n v="33.152894386750397"/>
    <n v="6226.001581352758"/>
    <n v="1"/>
    <n v="5976"/>
    <n v="5976"/>
    <n v="1075.9348144529999"/>
    <n v="10"/>
    <n v="17"/>
    <n v="39"/>
    <n v="25.0001581352758"/>
  </r>
  <r>
    <n v="2"/>
    <x v="1"/>
    <x v="1"/>
    <x v="0"/>
    <x v="1"/>
    <n v="3364"/>
    <n v="1086.76"/>
    <n v="102"/>
    <x v="23"/>
    <n v="5610.6483310650001"/>
    <n v="1589.0639648440001"/>
    <n v="5314"/>
    <n v="0"/>
    <n v="3"/>
    <n v="48"/>
    <n v="29.720791680000001"/>
    <n v="5744.3373064882799"/>
    <n v="1"/>
    <n v="4530"/>
    <n v="4530"/>
    <n v="1402.8452148440001"/>
    <n v="3"/>
    <n v="5"/>
    <n v="39"/>
    <n v="121.433730648828"/>
    <n v="5711.6853720024283"/>
    <n v="1"/>
    <n v="4817"/>
    <n v="4817"/>
    <n v="1218.546875"/>
    <n v="3"/>
    <n v="4"/>
    <n v="42"/>
    <n v="89.468537200242807"/>
    <n v="5676.485080360515"/>
    <n v="1"/>
    <n v="5072"/>
    <n v="5072"/>
    <n v="1619.4250488279999"/>
    <n v="1"/>
    <n v="7"/>
    <n v="43"/>
    <n v="60.4485080360515"/>
    <n v="5665.6034246381914"/>
    <n v="1"/>
    <n v="5358"/>
    <n v="5358"/>
    <n v="1637.8381347659999"/>
    <n v="4"/>
    <n v="4"/>
    <n v="46"/>
    <n v="30.7603424638191"/>
    <n v="5852.2692782960921"/>
    <n v="1"/>
    <n v="5625"/>
    <n v="5625"/>
    <n v="2178.4470214839998"/>
    <n v="2"/>
    <n v="7"/>
    <n v="47"/>
    <n v="22.726927829609199"/>
  </r>
  <r>
    <n v="3"/>
    <x v="0"/>
    <x v="0"/>
    <x v="0"/>
    <x v="0"/>
    <n v="765"/>
    <n v="580.30999999999995"/>
    <n v="1"/>
    <x v="24"/>
    <n v="3307.084658403"/>
    <n v="109.217041016"/>
    <n v="2880"/>
    <n v="9"/>
    <n v="6"/>
    <n v="18"/>
    <n v="42.708465840000002"/>
    <n v="3429.7558115791348"/>
    <n v="1"/>
    <n v="2959"/>
    <n v="2959"/>
    <n v="88.947998046999999"/>
    <n v="10"/>
    <n v="12"/>
    <n v="14"/>
    <n v="47.075581157913497"/>
    <n v="3458.147215379252"/>
    <n v="1"/>
    <n v="3079"/>
    <n v="3079"/>
    <n v="65.564941406000003"/>
    <n v="4"/>
    <n v="20"/>
    <n v="12"/>
    <n v="37.914721537925203"/>
    <n v="3489.6851195851341"/>
    <n v="1"/>
    <n v="3217"/>
    <n v="3217"/>
    <n v="87.611816406000003"/>
    <n v="8"/>
    <n v="16"/>
    <n v="14"/>
    <n v="27.2685119585134"/>
    <n v="3522.9701335180821"/>
    <n v="1"/>
    <n v="3361"/>
    <n v="3361"/>
    <n v="184.95996093799999"/>
    <n v="5"/>
    <n v="18"/>
    <n v="15"/>
    <n v="16.197013351808199"/>
    <n v="3637.4837120677512"/>
    <n v="1"/>
    <n v="3504"/>
    <n v="3504"/>
    <n v="91.33203125"/>
    <n v="5"/>
    <n v="20"/>
    <n v="15"/>
    <n v="13.3483712067751"/>
  </r>
  <r>
    <n v="3"/>
    <x v="0"/>
    <x v="0"/>
    <x v="0"/>
    <x v="1"/>
    <n v="1356"/>
    <n v="580.30999999999995"/>
    <n v="102"/>
    <x v="25"/>
    <n v="3184.4842507550002"/>
    <n v="274.097900391"/>
    <n v="2958"/>
    <n v="2"/>
    <n v="4"/>
    <n v="23"/>
    <n v="22.669893697999999"/>
    <n v="3289.6671927302632"/>
    <n v="1"/>
    <n v="2659"/>
    <n v="2659"/>
    <n v="158.29199218799999"/>
    <n v="2"/>
    <n v="11"/>
    <n v="16"/>
    <n v="63.066719273026301"/>
    <n v="3255.8326286500601"/>
    <n v="1"/>
    <n v="2787"/>
    <n v="2787"/>
    <n v="264.113037109"/>
    <n v="2"/>
    <n v="8"/>
    <n v="19"/>
    <n v="46.883262865006003"/>
    <n v="3228.0689044505189"/>
    <n v="1"/>
    <n v="2919"/>
    <n v="2919"/>
    <n v="429.484130859"/>
    <n v="2"/>
    <n v="5"/>
    <n v="22"/>
    <n v="30.9068904450519"/>
    <n v="3249.368130466652"/>
    <n v="1"/>
    <n v="3090"/>
    <n v="3090"/>
    <n v="545.75"/>
    <n v="0"/>
    <n v="10"/>
    <n v="21"/>
    <n v="15.9368130466652"/>
    <n v="3344.5219999855972"/>
    <n v="1"/>
    <n v="3221"/>
    <n v="3221"/>
    <n v="1076.0297851559999"/>
    <n v="0"/>
    <n v="10"/>
    <n v="22"/>
    <n v="12.3521999985597"/>
  </r>
  <r>
    <n v="3"/>
    <x v="1"/>
    <x v="0"/>
    <x v="0"/>
    <x v="0"/>
    <n v="1275"/>
    <n v="630.26"/>
    <n v="1"/>
    <x v="26"/>
    <n v="3597.5804185020002"/>
    <n v="132.051025391"/>
    <n v="3126"/>
    <n v="5"/>
    <n v="10"/>
    <n v="19"/>
    <n v="47.158041849999996"/>
    <n v="3713.925934908601"/>
    <n v="1"/>
    <n v="3194"/>
    <n v="3194"/>
    <n v="79.958007812000005"/>
    <n v="1"/>
    <n v="19"/>
    <n v="15"/>
    <n v="51.992593490860102"/>
    <n v="3756.9642219670382"/>
    <n v="1"/>
    <n v="3310"/>
    <n v="3310"/>
    <n v="79.927001953000001"/>
    <n v="7"/>
    <n v="18"/>
    <n v="14"/>
    <n v="44.6964221967038"/>
    <n v="3763.5234344656501"/>
    <n v="1"/>
    <n v="3454"/>
    <n v="3454"/>
    <n v="74.405029296999999"/>
    <n v="5"/>
    <n v="18"/>
    <n v="16"/>
    <n v="30.952343446564999"/>
    <n v="3823.0505085240561"/>
    <n v="1"/>
    <n v="3620"/>
    <n v="3620"/>
    <n v="81.863037109000004"/>
    <n v="8"/>
    <n v="21"/>
    <n v="14"/>
    <n v="20.3050508524056"/>
    <n v="3990.9780485673668"/>
    <n v="1"/>
    <n v="3847"/>
    <n v="3847"/>
    <n v="91.83203125"/>
    <n v="6"/>
    <n v="16"/>
    <n v="20"/>
    <n v="14.3978048567367"/>
  </r>
  <r>
    <n v="3"/>
    <x v="1"/>
    <x v="0"/>
    <x v="0"/>
    <x v="1"/>
    <n v="2260"/>
    <n v="630.26"/>
    <n v="102"/>
    <x v="27"/>
    <n v="3502.4295168190001"/>
    <n v="327.783935547"/>
    <n v="3199"/>
    <n v="0"/>
    <n v="5"/>
    <n v="25"/>
    <n v="30.377550088"/>
    <n v="3545.593202306728"/>
    <n v="1"/>
    <n v="2878"/>
    <n v="2878"/>
    <n v="1037.6049804690001"/>
    <n v="2"/>
    <n v="6"/>
    <n v="21"/>
    <n v="66.759320230672799"/>
    <n v="3562.7201610831839"/>
    <n v="1"/>
    <n v="3055"/>
    <n v="3055"/>
    <n v="1945.3269042970001"/>
    <n v="0"/>
    <n v="11"/>
    <n v="20"/>
    <n v="50.772016108318397"/>
    <n v="3582.830315145246"/>
    <n v="1"/>
    <n v="3249"/>
    <n v="3249"/>
    <n v="766.92089843799999"/>
    <n v="1"/>
    <n v="8"/>
    <n v="23"/>
    <n v="33.383031514524603"/>
    <n v="3581.341618944436"/>
    <n v="1"/>
    <n v="3404"/>
    <n v="3404"/>
    <n v="1538.958007812"/>
    <n v="3"/>
    <n v="7"/>
    <n v="24"/>
    <n v="17.734161894443599"/>
    <n v="3687.2784051222679"/>
    <n v="1"/>
    <n v="3556"/>
    <n v="3556"/>
    <n v="1979.2700195309999"/>
    <n v="1"/>
    <n v="7"/>
    <n v="26"/>
    <n v="13.1278405122268"/>
  </r>
  <r>
    <n v="3"/>
    <x v="0"/>
    <x v="1"/>
    <x v="0"/>
    <x v="0"/>
    <n v="1121"/>
    <n v="1088.48"/>
    <n v="102"/>
    <x v="28"/>
    <n v="5900.0851831660002"/>
    <n v="1131.0690917970001"/>
    <n v="5283"/>
    <n v="6"/>
    <n v="11"/>
    <n v="39"/>
    <n v="61.756634609999999"/>
    <n v="6172.1217249803394"/>
    <n v="1"/>
    <n v="4995"/>
    <n v="4995"/>
    <n v="686.28100585899995"/>
    <n v="12"/>
    <n v="19"/>
    <n v="28"/>
    <n v="117.71217249803399"/>
    <n v="6093.5201195809022"/>
    <n v="1"/>
    <n v="5266"/>
    <n v="5266"/>
    <n v="269.802978516"/>
    <n v="6"/>
    <n v="19"/>
    <n v="33"/>
    <n v="82.752011958090193"/>
    <n v="6105.6706201814177"/>
    <n v="1"/>
    <n v="5553"/>
    <n v="5553"/>
    <n v="788.6640625"/>
    <n v="7"/>
    <n v="16"/>
    <n v="37"/>
    <n v="55.2670620181418"/>
    <n v="6152.802519941667"/>
    <n v="1"/>
    <n v="5839"/>
    <n v="5839"/>
    <n v="199.574951172"/>
    <n v="7"/>
    <n v="19"/>
    <n v="37"/>
    <n v="31.380251994166699"/>
    <n v="6360.9279966968716"/>
    <n v="1"/>
    <n v="6121"/>
    <n v="6121"/>
    <n v="225.718017578"/>
    <n v="12"/>
    <n v="10"/>
    <n v="43"/>
    <n v="23.992799669687201"/>
  </r>
  <r>
    <n v="3"/>
    <x v="0"/>
    <x v="1"/>
    <x v="0"/>
    <x v="1"/>
    <n v="2148"/>
    <n v="1088.48"/>
    <n v="102"/>
    <x v="29"/>
    <n v="5631.004025057"/>
    <n v="356.301025391"/>
    <n v="5262"/>
    <n v="1"/>
    <n v="0"/>
    <n v="49"/>
    <n v="36.953638085999998"/>
    <n v="5740.9852375537303"/>
    <n v="1"/>
    <n v="4504"/>
    <n v="4504"/>
    <n v="1276.3129882809999"/>
    <n v="4"/>
    <n v="1"/>
    <n v="41"/>
    <n v="123.698523755373"/>
    <n v="5714.2172166803803"/>
    <n v="1"/>
    <n v="4782"/>
    <n v="4782"/>
    <n v="509.738037109"/>
    <n v="4"/>
    <n v="3"/>
    <n v="42"/>
    <n v="93.221721668038001"/>
    <n v="5684.1462084841169"/>
    <n v="1"/>
    <n v="5066"/>
    <n v="5066"/>
    <n v="399.506103516"/>
    <n v="2"/>
    <n v="3"/>
    <n v="45"/>
    <n v="61.8146208484117"/>
    <n v="5656.1596691402929"/>
    <n v="1"/>
    <n v="5356"/>
    <n v="5356"/>
    <n v="724.21704101600005"/>
    <n v="2"/>
    <n v="2"/>
    <n v="48"/>
    <n v="30.015966914029299"/>
    <n v="5863.501739837594"/>
    <n v="1"/>
    <n v="5641"/>
    <n v="5641"/>
    <n v="1043.495117188"/>
    <n v="2"/>
    <n v="4"/>
    <n v="49"/>
    <n v="22.250173983759399"/>
  </r>
  <r>
    <n v="3"/>
    <x v="1"/>
    <x v="1"/>
    <x v="0"/>
    <x v="0"/>
    <n v="1875"/>
    <n v="1102.6500000000001"/>
    <n v="102"/>
    <x v="30"/>
    <n v="5966.1447224029998"/>
    <n v="1348.6481933590001"/>
    <n v="5358"/>
    <n v="5"/>
    <n v="8"/>
    <n v="42"/>
    <n v="60.870063004000002"/>
    <n v="6136.7768156787206"/>
    <n v="1"/>
    <n v="4976"/>
    <n v="4976"/>
    <n v="195.080078125"/>
    <n v="10"/>
    <n v="13"/>
    <n v="33"/>
    <n v="116.07768156787201"/>
    <n v="6139.9811136430653"/>
    <n v="1"/>
    <n v="5266"/>
    <n v="5266"/>
    <n v="1034.4738769529999"/>
    <n v="14"/>
    <n v="14"/>
    <n v="33"/>
    <n v="87.398111364306502"/>
    <n v="6148.8792420248328"/>
    <n v="1"/>
    <n v="5543"/>
    <n v="5543"/>
    <n v="572.185058594"/>
    <n v="15"/>
    <n v="9"/>
    <n v="38"/>
    <n v="60.5879242024833"/>
    <n v="6172.8336576691981"/>
    <n v="1"/>
    <n v="5861"/>
    <n v="5861"/>
    <n v="812.101074219"/>
    <n v="11"/>
    <n v="11"/>
    <n v="41"/>
    <n v="31.183365766919799"/>
    <n v="6377.8933535548849"/>
    <n v="1"/>
    <n v="6142"/>
    <n v="6142"/>
    <n v="1025.3940429690001"/>
    <n v="5"/>
    <n v="17"/>
    <n v="42"/>
    <n v="23.589335355488501"/>
  </r>
  <r>
    <n v="3"/>
    <x v="1"/>
    <x v="1"/>
    <x v="0"/>
    <x v="1"/>
    <n v="3585"/>
    <n v="1102.6500000000001"/>
    <n v="102"/>
    <x v="31"/>
    <n v="5725.9386716669997"/>
    <n v="848.46801757799994"/>
    <n v="5382"/>
    <n v="0"/>
    <n v="2"/>
    <n v="49"/>
    <n v="34.450740773"/>
    <n v="5844.97923982054"/>
    <n v="1"/>
    <n v="4611"/>
    <n v="4611"/>
    <n v="1564.8989257809999"/>
    <n v="2"/>
    <n v="5"/>
    <n v="40"/>
    <n v="123.397923982054"/>
    <n v="5806.2315192912747"/>
    <n v="1"/>
    <n v="4885"/>
    <n v="4885"/>
    <n v="1864.9438476559999"/>
    <n v="4"/>
    <n v="1"/>
    <n v="44"/>
    <n v="92.123151929127502"/>
    <n v="5772.20890801317"/>
    <n v="1"/>
    <n v="5160"/>
    <n v="5160"/>
    <n v="1448.5930175779999"/>
    <n v="3"/>
    <n v="2"/>
    <n v="46"/>
    <n v="61.220890801316997"/>
    <n v="5744.7403857475429"/>
    <n v="1"/>
    <n v="5443"/>
    <n v="5443"/>
    <n v="1453.4509277340001"/>
    <n v="1"/>
    <n v="2"/>
    <n v="49"/>
    <n v="30.174038574754299"/>
    <n v="5951.1484304239402"/>
    <n v="1"/>
    <n v="5728"/>
    <n v="5728"/>
    <n v="1750.999023438"/>
    <n v="1"/>
    <n v="4"/>
    <n v="50"/>
    <n v="22.314843042393999"/>
  </r>
  <r>
    <n v="4"/>
    <x v="0"/>
    <x v="0"/>
    <x v="0"/>
    <x v="0"/>
    <n v="807"/>
    <n v="551.63"/>
    <n v="1"/>
    <x v="32"/>
    <n v="3284.0882696439999"/>
    <n v="140.29394531200001"/>
    <n v="2695"/>
    <n v="13"/>
    <n v="6"/>
    <n v="14"/>
    <n v="58.908826963999999"/>
    <n v="3460.9025314958949"/>
    <n v="1"/>
    <n v="3013"/>
    <n v="3013"/>
    <n v="66.072998046999999"/>
    <n v="8"/>
    <n v="17"/>
    <n v="11"/>
    <n v="44.790253149589503"/>
    <n v="3473.4738929768241"/>
    <n v="1"/>
    <n v="3121"/>
    <n v="3121"/>
    <n v="207.552001953"/>
    <n v="4"/>
    <n v="21"/>
    <n v="11"/>
    <n v="35.247389297682403"/>
    <n v="3536.1307782513582"/>
    <n v="1"/>
    <n v="3291"/>
    <n v="3291"/>
    <n v="76.275146484000004"/>
    <n v="9"/>
    <n v="20"/>
    <n v="11"/>
    <n v="24.513077825135799"/>
    <n v="3576.5477459660492"/>
    <n v="1"/>
    <n v="3426"/>
    <n v="3426"/>
    <n v="91.266113281000003"/>
    <n v="2"/>
    <n v="29"/>
    <n v="9"/>
    <n v="15.054774596604901"/>
    <n v="3631.515361693379"/>
    <n v="1"/>
    <n v="3516"/>
    <n v="3516"/>
    <n v="77.663085937999995"/>
    <n v="5"/>
    <n v="19"/>
    <n v="15"/>
    <n v="11.551536169337901"/>
  </r>
  <r>
    <n v="4"/>
    <x v="0"/>
    <x v="0"/>
    <x v="0"/>
    <x v="1"/>
    <n v="1363"/>
    <n v="551.63"/>
    <n v="102"/>
    <x v="33"/>
    <n v="3086.3449637580002"/>
    <n v="539.310058594"/>
    <n v="2732"/>
    <n v="3"/>
    <n v="3"/>
    <n v="21"/>
    <n v="35.465274557999997"/>
    <n v="3171.136195172628"/>
    <n v="1"/>
    <n v="2606"/>
    <n v="2606"/>
    <n v="680.146972656"/>
    <n v="1"/>
    <n v="15"/>
    <n v="13"/>
    <n v="56.513619517262804"/>
    <n v="3176.522493609491"/>
    <n v="1"/>
    <n v="2748"/>
    <n v="2748"/>
    <n v="714.520996094"/>
    <n v="4"/>
    <n v="7"/>
    <n v="18"/>
    <n v="42.852249360949102"/>
    <n v="3192.550602588592"/>
    <n v="1"/>
    <n v="2908"/>
    <n v="2908"/>
    <n v="1210.8049316409999"/>
    <n v="6"/>
    <n v="6"/>
    <n v="19"/>
    <n v="28.455060258859199"/>
    <n v="3192.6505713079578"/>
    <n v="1"/>
    <n v="3037"/>
    <n v="3037"/>
    <n v="1489.4421386720001"/>
    <n v="4"/>
    <n v="9"/>
    <n v="19"/>
    <n v="15.5650571307958"/>
    <n v="3313.3299518971539"/>
    <n v="1"/>
    <n v="3194"/>
    <n v="3194"/>
    <n v="950.484863281"/>
    <n v="2"/>
    <n v="12"/>
    <n v="19"/>
    <n v="11.932995189715401"/>
  </r>
  <r>
    <n v="4"/>
    <x v="1"/>
    <x v="0"/>
    <x v="0"/>
    <x v="0"/>
    <n v="1343"/>
    <n v="616.099999999999"/>
    <n v="102"/>
    <x v="34"/>
    <n v="3658.7771321370001"/>
    <n v="139.380126953"/>
    <n v="3153"/>
    <n v="6"/>
    <n v="13"/>
    <n v="16"/>
    <n v="50.599760267999997"/>
    <n v="3738.055530525261"/>
    <n v="1"/>
    <n v="3211"/>
    <n v="3211"/>
    <n v="84.174072265999996"/>
    <n v="2"/>
    <n v="22"/>
    <n v="12"/>
    <n v="52.705553052526099"/>
    <n v="3794.779696152315"/>
    <n v="1"/>
    <n v="3390"/>
    <n v="3390"/>
    <n v="133.466064453"/>
    <n v="2"/>
    <n v="24"/>
    <n v="12"/>
    <n v="40.477969615231501"/>
    <n v="3866.384417793789"/>
    <n v="1"/>
    <n v="3568"/>
    <n v="3568"/>
    <n v="108.739013672"/>
    <n v="9"/>
    <n v="20"/>
    <n v="13"/>
    <n v="29.838441779378901"/>
    <n v="3910.402019908975"/>
    <n v="1"/>
    <n v="3750"/>
    <n v="3750"/>
    <n v="71.198974609000004"/>
    <n v="2"/>
    <n v="19"/>
    <n v="18"/>
    <n v="16.040201990897501"/>
    <n v="4127.9303048167967"/>
    <n v="1"/>
    <n v="4000"/>
    <n v="4000"/>
    <n v="73.700195312000005"/>
    <n v="4"/>
    <n v="16"/>
    <n v="21"/>
    <n v="12.7930304816797"/>
  </r>
  <r>
    <n v="4"/>
    <x v="1"/>
    <x v="0"/>
    <x v="0"/>
    <x v="1"/>
    <n v="2297"/>
    <n v="616.099999999999"/>
    <n v="102"/>
    <x v="35"/>
    <n v="3472.733117968"/>
    <n v="310.25292968799999"/>
    <n v="3104"/>
    <n v="3"/>
    <n v="3"/>
    <n v="24"/>
    <n v="36.906577284000001"/>
    <n v="3596.4401638825857"/>
    <n v="1"/>
    <n v="2981"/>
    <n v="2981"/>
    <n v="1943.411132812"/>
    <n v="0"/>
    <n v="12"/>
    <n v="18"/>
    <n v="61.544016388258598"/>
    <n v="3578.4164163818509"/>
    <n v="1"/>
    <n v="3103"/>
    <n v="3103"/>
    <n v="974.837890625"/>
    <n v="2"/>
    <n v="14"/>
    <n v="17"/>
    <n v="47.541641638185098"/>
    <n v="3558.9498608335421"/>
    <n v="1"/>
    <n v="3229"/>
    <n v="3229"/>
    <n v="1291.4399414059999"/>
    <n v="1"/>
    <n v="13"/>
    <n v="19"/>
    <n v="32.994986083354199"/>
    <n v="3540.9963650409873"/>
    <n v="1"/>
    <n v="3367"/>
    <n v="3367"/>
    <n v="413.948974609"/>
    <n v="2"/>
    <n v="8"/>
    <n v="23"/>
    <n v="17.399636504098702"/>
    <n v="3710.6469799113861"/>
    <n v="1"/>
    <n v="3578"/>
    <n v="3578"/>
    <n v="1582.0378417970001"/>
    <n v="4"/>
    <n v="6"/>
    <n v="25"/>
    <n v="13.2646979911386"/>
  </r>
  <r>
    <n v="4"/>
    <x v="0"/>
    <x v="1"/>
    <x v="0"/>
    <x v="0"/>
    <n v="1263"/>
    <n v="1037.95"/>
    <n v="102"/>
    <x v="36"/>
    <n v="5642.9620091090001"/>
    <n v="348.2421875"/>
    <n v="5006"/>
    <n v="6"/>
    <n v="5"/>
    <n v="40"/>
    <n v="63.752178049000001"/>
    <n v="5799.58949907436"/>
    <n v="1"/>
    <n v="4761"/>
    <n v="4761"/>
    <n v="349.928955078"/>
    <n v="8"/>
    <n v="16"/>
    <n v="30"/>
    <n v="103.858949907436"/>
    <n v="5829.5139740667519"/>
    <n v="1"/>
    <n v="5035"/>
    <n v="5035"/>
    <n v="455.905029297"/>
    <n v="14"/>
    <n v="14"/>
    <n v="31"/>
    <n v="79.451397406675198"/>
    <n v="5883.8704699554146"/>
    <n v="1"/>
    <n v="5367"/>
    <n v="5367"/>
    <n v="244.223876953"/>
    <n v="6"/>
    <n v="17"/>
    <n v="35"/>
    <n v="51.6870469955415"/>
    <n v="5886.3765554871088"/>
    <n v="1"/>
    <n v="5601"/>
    <n v="5601"/>
    <n v="444.220947266"/>
    <n v="2"/>
    <n v="26"/>
    <n v="33"/>
    <n v="28.537655548710902"/>
    <n v="6112.3241181778749"/>
    <n v="1"/>
    <n v="5894"/>
    <n v="5894"/>
    <n v="207.003173828"/>
    <n v="11"/>
    <n v="13"/>
    <n v="40"/>
    <n v="21.832411817787499"/>
  </r>
  <r>
    <n v="4"/>
    <x v="0"/>
    <x v="1"/>
    <x v="0"/>
    <x v="1"/>
    <n v="2276"/>
    <n v="1037.95"/>
    <n v="102"/>
    <x v="37"/>
    <n v="5435.8744740370003"/>
    <n v="743.69116210899995"/>
    <n v="5149"/>
    <n v="0"/>
    <n v="1"/>
    <n v="47"/>
    <n v="28.741678646"/>
    <n v="5571.1645816348901"/>
    <n v="1"/>
    <n v="4422"/>
    <n v="4422"/>
    <n v="2492.6591796880002"/>
    <n v="2"/>
    <n v="1"/>
    <n v="40"/>
    <n v="114.916458163489"/>
    <n v="5532.3499688400534"/>
    <n v="1"/>
    <n v="4670"/>
    <n v="4670"/>
    <n v="2365.1779785160002"/>
    <n v="1"/>
    <n v="5"/>
    <n v="40"/>
    <n v="86.234996884005298"/>
    <n v="5479.4127290651659"/>
    <n v="1"/>
    <n v="4914"/>
    <n v="4914"/>
    <n v="1969.1198730470001"/>
    <n v="1"/>
    <n v="2"/>
    <n v="44"/>
    <n v="56.541272906516603"/>
    <n v="5452.7367420411438"/>
    <n v="1"/>
    <n v="5172"/>
    <n v="5172"/>
    <n v="1067.581054688"/>
    <n v="2"/>
    <n v="0"/>
    <n v="47"/>
    <n v="28.073674204114401"/>
    <n v="5638.1687471064124"/>
    <n v="1"/>
    <n v="5433"/>
    <n v="5433"/>
    <n v="1070.9431152340001"/>
    <n v="0"/>
    <n v="3"/>
    <n v="48"/>
    <n v="20.516874710641201"/>
  </r>
  <r>
    <n v="4"/>
    <x v="1"/>
    <x v="1"/>
    <x v="0"/>
    <x v="0"/>
    <n v="2088"/>
    <n v="1104.75"/>
    <n v="102"/>
    <x v="38"/>
    <n v="6080.8977366700001"/>
    <n v="1235.6079101559999"/>
    <n v="5545"/>
    <n v="3"/>
    <n v="15"/>
    <n v="39"/>
    <n v="53.649974178999997"/>
    <n v="6282.4904011996605"/>
    <n v="1"/>
    <n v="5153"/>
    <n v="5153"/>
    <n v="231.056884766"/>
    <n v="10"/>
    <n v="19"/>
    <n v="30"/>
    <n v="112.949040119966"/>
    <n v="6239.718824474985"/>
    <n v="1"/>
    <n v="5396"/>
    <n v="5396"/>
    <n v="214.548828125"/>
    <n v="8"/>
    <n v="22"/>
    <n v="31"/>
    <n v="84.371882447498507"/>
    <n v="6238.6139885133653"/>
    <n v="1"/>
    <n v="5698"/>
    <n v="5698"/>
    <n v="546.515136719"/>
    <n v="6"/>
    <n v="18"/>
    <n v="37"/>
    <n v="54.061398851336499"/>
    <n v="6229.265261282022"/>
    <n v="1"/>
    <n v="5917"/>
    <n v="5917"/>
    <n v="358.574951172"/>
    <n v="5"/>
    <n v="20"/>
    <n v="38"/>
    <n v="31.226526128202199"/>
    <n v="6462.1741784594051"/>
    <n v="1"/>
    <n v="6224"/>
    <n v="6224"/>
    <n v="214.258056641"/>
    <n v="2"/>
    <n v="24"/>
    <n v="39"/>
    <n v="23.817417845940501"/>
  </r>
  <r>
    <n v="4"/>
    <x v="1"/>
    <x v="1"/>
    <x v="0"/>
    <x v="1"/>
    <n v="3797"/>
    <n v="1104.75"/>
    <n v="102"/>
    <x v="39"/>
    <n v="5828.5959605099997"/>
    <n v="2171.2839355470001"/>
    <n v="5574"/>
    <n v="1"/>
    <n v="1"/>
    <n v="50"/>
    <n v="25.517835462000001"/>
    <n v="5955.9860084490601"/>
    <n v="1"/>
    <n v="4700"/>
    <n v="4700"/>
    <n v="2335.8161621089998"/>
    <n v="0"/>
    <n v="6"/>
    <n v="40"/>
    <n v="125.598600844906"/>
    <n v="5908.6240969022092"/>
    <n v="1"/>
    <n v="4980"/>
    <n v="4980"/>
    <n v="1535.4301757809999"/>
    <n v="0"/>
    <n v="5"/>
    <n v="43"/>
    <n v="92.8624096902209"/>
    <n v="5872.2436630968168"/>
    <n v="1"/>
    <n v="5254"/>
    <n v="5254"/>
    <n v="1782.6789550779999"/>
    <n v="2"/>
    <n v="1"/>
    <n v="47"/>
    <n v="61.8243663096817"/>
    <n v="5855.5154824034798"/>
    <n v="1"/>
    <n v="5554"/>
    <n v="5554"/>
    <n v="1670.661132812"/>
    <n v="0"/>
    <n v="3"/>
    <n v="49"/>
    <n v="30.151548240347999"/>
    <n v="6071.4790960387891"/>
    <n v="1"/>
    <n v="5849"/>
    <n v="5849"/>
    <n v="1346.5571289059999"/>
    <n v="2"/>
    <n v="2"/>
    <n v="51"/>
    <n v="22.247909603878899"/>
  </r>
  <r>
    <n v="5"/>
    <x v="0"/>
    <x v="0"/>
    <x v="0"/>
    <x v="0"/>
    <n v="705"/>
    <n v="571.62"/>
    <n v="102"/>
    <x v="40"/>
    <n v="3342.9605093790001"/>
    <n v="118.197021484"/>
    <n v="2806"/>
    <n v="6"/>
    <n v="9"/>
    <n v="16"/>
    <n v="53.705945172"/>
    <n v="3506.2279900772069"/>
    <n v="1"/>
    <n v="3021"/>
    <n v="3021"/>
    <n v="84.613769531000003"/>
    <n v="6"/>
    <n v="17"/>
    <n v="12"/>
    <n v="48.5227990077207"/>
    <n v="3570.0342063194021"/>
    <n v="1"/>
    <n v="3200"/>
    <n v="3200"/>
    <n v="72.816894531000003"/>
    <n v="13"/>
    <n v="13"/>
    <n v="13"/>
    <n v="37.003420631940202"/>
    <n v="3674.1334015554048"/>
    <n v="1"/>
    <n v="3415"/>
    <n v="3415"/>
    <n v="75.392089843999997"/>
    <n v="11"/>
    <n v="21"/>
    <n v="10"/>
    <n v="25.913340155540499"/>
    <n v="3639.8594315722771"/>
    <n v="1"/>
    <n v="3487"/>
    <n v="3487"/>
    <n v="88.047851562000005"/>
    <n v="3"/>
    <n v="23"/>
    <n v="13"/>
    <n v="15.285943157227701"/>
    <n v="3736.8597106342722"/>
    <n v="1"/>
    <n v="3612"/>
    <n v="3612"/>
    <n v="67.057128906000003"/>
    <n v="12"/>
    <n v="10"/>
    <n v="19"/>
    <n v="12.485971063427201"/>
  </r>
  <r>
    <n v="5"/>
    <x v="0"/>
    <x v="0"/>
    <x v="0"/>
    <x v="1"/>
    <n v="1122"/>
    <n v="571.62"/>
    <n v="102"/>
    <x v="41"/>
    <n v="3210.6646413090002"/>
    <n v="270.616943359"/>
    <n v="2847"/>
    <n v="3"/>
    <n v="6"/>
    <n v="20"/>
    <n v="36.392685612999998"/>
    <n v="3348.1431242145409"/>
    <n v="1"/>
    <n v="2724"/>
    <n v="2724"/>
    <n v="105.46191406200001"/>
    <n v="8"/>
    <n v="10"/>
    <n v="14"/>
    <n v="62.414312421454099"/>
    <n v="3341.374020605328"/>
    <n v="1"/>
    <n v="2874"/>
    <n v="2874"/>
    <n v="108.721923828"/>
    <n v="10"/>
    <n v="9"/>
    <n v="15"/>
    <n v="46.737402060532801"/>
    <n v="3307.7208576546559"/>
    <n v="1"/>
    <n v="3007"/>
    <n v="3007"/>
    <n v="128.865966797"/>
    <n v="7"/>
    <n v="8"/>
    <n v="18"/>
    <n v="30.072085765465602"/>
    <n v="3323.3359394511649"/>
    <n v="1"/>
    <n v="3155"/>
    <n v="3155"/>
    <n v="215.140869141"/>
    <n v="1"/>
    <n v="15"/>
    <n v="17"/>
    <n v="16.833593945116501"/>
    <n v="3438.4411684911029"/>
    <n v="1"/>
    <n v="3302"/>
    <n v="3302"/>
    <n v="157.653076172"/>
    <n v="8"/>
    <n v="8"/>
    <n v="20"/>
    <n v="13.644116849110301"/>
  </r>
  <r>
    <n v="5"/>
    <x v="1"/>
    <x v="0"/>
    <x v="0"/>
    <x v="0"/>
    <n v="1180"/>
    <n v="628.6"/>
    <n v="1"/>
    <x v="42"/>
    <n v="3677.2946679520001"/>
    <n v="234.349121094"/>
    <n v="3247"/>
    <n v="3"/>
    <n v="10"/>
    <n v="20"/>
    <n v="43.029466794999998"/>
    <n v="3754.9314400180729"/>
    <n v="1"/>
    <n v="3221"/>
    <n v="3221"/>
    <n v="77.867919921999999"/>
    <n v="4"/>
    <n v="15"/>
    <n v="16"/>
    <n v="53.3931440018073"/>
    <n v="3877.154540743486"/>
    <n v="1"/>
    <n v="3450"/>
    <n v="3450"/>
    <n v="88.954833984000004"/>
    <n v="11"/>
    <n v="16"/>
    <n v="14"/>
    <n v="42.7154540743486"/>
    <n v="3909.6348104699082"/>
    <n v="1"/>
    <n v="3613"/>
    <n v="3613"/>
    <n v="98.959960937999995"/>
    <n v="4"/>
    <n v="24"/>
    <n v="13"/>
    <n v="29.6634810469908"/>
    <n v="4097.8449463517809"/>
    <n v="1"/>
    <n v="3920"/>
    <n v="3920"/>
    <n v="105.199951172"/>
    <n v="8"/>
    <n v="20"/>
    <n v="16"/>
    <n v="17.784494635178099"/>
    <n v="4151.1715984112461"/>
    <n v="1"/>
    <n v="4008"/>
    <n v="4008"/>
    <n v="84.444091796999999"/>
    <n v="5"/>
    <n v="20"/>
    <n v="18"/>
    <n v="14.317159841124599"/>
  </r>
  <r>
    <n v="5"/>
    <x v="1"/>
    <x v="0"/>
    <x v="0"/>
    <x v="1"/>
    <n v="1858"/>
    <n v="628.6"/>
    <n v="102"/>
    <x v="43"/>
    <n v="3538.9654324399999"/>
    <n v="322.037841797"/>
    <n v="3119"/>
    <n v="2"/>
    <n v="4"/>
    <n v="24"/>
    <n v="42.028049185"/>
    <n v="3622.0421328033099"/>
    <n v="1"/>
    <n v="2995"/>
    <n v="2995"/>
    <n v="256.601074219"/>
    <n v="5"/>
    <n v="8"/>
    <n v="19"/>
    <n v="62.704213280330997"/>
    <n v="3651.4828042795239"/>
    <n v="1"/>
    <n v="3174"/>
    <n v="3174"/>
    <n v="164.025878906"/>
    <n v="8"/>
    <n v="5"/>
    <n v="21"/>
    <n v="47.748280427952402"/>
    <n v="3641.644462846898"/>
    <n v="1"/>
    <n v="3317"/>
    <n v="3317"/>
    <n v="349.96484375"/>
    <n v="4"/>
    <n v="9"/>
    <n v="21"/>
    <n v="32.464446284689799"/>
    <n v="3698.2308523088391"/>
    <n v="1"/>
    <n v="3509"/>
    <n v="3509"/>
    <n v="154.964111328"/>
    <n v="6"/>
    <n v="10"/>
    <n v="21"/>
    <n v="18.923085230883899"/>
    <n v="3776.2117458351449"/>
    <n v="1"/>
    <n v="3634"/>
    <n v="3634"/>
    <n v="133.989013672"/>
    <n v="6"/>
    <n v="7"/>
    <n v="24"/>
    <n v="14.2211745835145"/>
  </r>
  <r>
    <n v="5"/>
    <x v="0"/>
    <x v="1"/>
    <x v="0"/>
    <x v="0"/>
    <n v="1119"/>
    <n v="1108.71"/>
    <n v="102"/>
    <x v="44"/>
    <n v="6260.7894284100003"/>
    <n v="1118.7170410159999"/>
    <n v="5492"/>
    <n v="6"/>
    <n v="9"/>
    <n v="40"/>
    <n v="76.937848548000005"/>
    <n v="6492.0138346030799"/>
    <n v="1"/>
    <n v="5333"/>
    <n v="5333"/>
    <n v="374.79199218799999"/>
    <n v="8"/>
    <n v="28"/>
    <n v="25"/>
    <n v="115.901383460308"/>
    <n v="6443.4696405242612"/>
    <n v="1"/>
    <n v="5602"/>
    <n v="5602"/>
    <n v="168.980957031"/>
    <n v="9"/>
    <n v="17"/>
    <n v="34"/>
    <n v="84.1469640524261"/>
    <n v="6455.6869661662959"/>
    <n v="1"/>
    <n v="5860"/>
    <n v="5860"/>
    <n v="169.096191406"/>
    <n v="16"/>
    <n v="11"/>
    <n v="37"/>
    <n v="59.568696616629602"/>
    <n v="6559.4769877933086"/>
    <n v="1"/>
    <n v="6249"/>
    <n v="6249"/>
    <n v="170.558105469"/>
    <n v="8"/>
    <n v="18"/>
    <n v="39"/>
    <n v="31.047698779330901"/>
    <n v="6765.7255340958327"/>
    <n v="1"/>
    <n v="6527"/>
    <n v="6527"/>
    <n v="190.632080078"/>
    <n v="11"/>
    <n v="13"/>
    <n v="43"/>
    <n v="23.872553409583301"/>
  </r>
  <r>
    <n v="5"/>
    <x v="0"/>
    <x v="1"/>
    <x v="0"/>
    <x v="1"/>
    <n v="2119"/>
    <n v="1108.71"/>
    <n v="102"/>
    <x v="45"/>
    <n v="5938.3571900289999"/>
    <n v="360.234863281"/>
    <n v="5680"/>
    <n v="0"/>
    <n v="2"/>
    <n v="50"/>
    <n v="25.890036273"/>
    <n v="6036.5462288034596"/>
    <n v="1"/>
    <n v="4786"/>
    <n v="4786"/>
    <n v="1194.7600097659999"/>
    <n v="3"/>
    <n v="3"/>
    <n v="41"/>
    <n v="125.054622880346"/>
    <n v="5999.5330887926011"/>
    <n v="1"/>
    <n v="5063"/>
    <n v="5063"/>
    <n v="370.58203125"/>
    <n v="1"/>
    <n v="3"/>
    <n v="44"/>
    <n v="93.653308879260095"/>
    <n v="5984.8216697355329"/>
    <n v="1"/>
    <n v="5364"/>
    <n v="5364"/>
    <n v="1192.002929688"/>
    <n v="2"/>
    <n v="3"/>
    <n v="46"/>
    <n v="62.082166973553299"/>
    <n v="5968.1230434204126"/>
    <n v="1"/>
    <n v="5655"/>
    <n v="5655"/>
    <n v="1628.543945312"/>
    <n v="2"/>
    <n v="5"/>
    <n v="47"/>
    <n v="31.312304342041301"/>
    <n v="6161.5239139088453"/>
    <n v="1"/>
    <n v="5944"/>
    <n v="5944"/>
    <n v="2273.8598632809999"/>
    <n v="0"/>
    <n v="2"/>
    <n v="52"/>
    <n v="21.752391390884501"/>
  </r>
  <r>
    <n v="5"/>
    <x v="1"/>
    <x v="1"/>
    <x v="0"/>
    <x v="0"/>
    <n v="1876"/>
    <n v="1096.3800000000001"/>
    <n v="102"/>
    <x v="46"/>
    <n v="6176.1923692210003"/>
    <n v="1221.6640625"/>
    <n v="5410"/>
    <n v="10"/>
    <n v="6"/>
    <n v="40"/>
    <n v="76.673812190000007"/>
    <n v="6420.7421018961995"/>
    <n v="1"/>
    <n v="5285"/>
    <n v="5285"/>
    <n v="429.87988281200001"/>
    <n v="13"/>
    <n v="18"/>
    <n v="29"/>
    <n v="113.57421018962"/>
    <n v="6375.5410510374568"/>
    <n v="1"/>
    <n v="5490"/>
    <n v="5490"/>
    <n v="621.33203125"/>
    <n v="9"/>
    <n v="25"/>
    <n v="28"/>
    <n v="88.554105103745698"/>
    <n v="6371.5225086034316"/>
    <n v="1"/>
    <n v="5806"/>
    <n v="5806"/>
    <n v="466.111083984"/>
    <n v="9"/>
    <n v="23"/>
    <n v="32"/>
    <n v="56.5522508603432"/>
    <n v="6440.1466831351818"/>
    <n v="1"/>
    <n v="6122"/>
    <n v="6122"/>
    <n v="310.394042969"/>
    <n v="13"/>
    <n v="18"/>
    <n v="36"/>
    <n v="31.814668313518201"/>
    <n v="6658.8574153840109"/>
    <n v="1"/>
    <n v="6400"/>
    <n v="6400"/>
    <n v="429.650878906"/>
    <n v="11"/>
    <n v="24"/>
    <n v="35"/>
    <n v="25.885741538401099"/>
  </r>
  <r>
    <n v="5"/>
    <x v="1"/>
    <x v="1"/>
    <x v="0"/>
    <x v="1"/>
    <n v="3496"/>
    <n v="1096.3800000000001"/>
    <n v="102"/>
    <x v="47"/>
    <n v="5856.26109722"/>
    <n v="468.989990234"/>
    <n v="5538"/>
    <n v="0"/>
    <n v="2"/>
    <n v="49"/>
    <n v="31.883103802000001"/>
    <n v="5961.9214052999105"/>
    <n v="1"/>
    <n v="4721"/>
    <n v="4721"/>
    <n v="1239.1889648440001"/>
    <n v="2"/>
    <n v="6"/>
    <n v="39"/>
    <n v="124.092140529991"/>
    <n v="5929.1144561478422"/>
    <n v="1"/>
    <n v="5003"/>
    <n v="5003"/>
    <n v="2314.9270019529999"/>
    <n v="3"/>
    <n v="1"/>
    <n v="44"/>
    <n v="92.611445614784202"/>
    <n v="5895.646053344617"/>
    <n v="1"/>
    <n v="5279"/>
    <n v="5279"/>
    <n v="652.66699218799999"/>
    <n v="2"/>
    <n v="2"/>
    <n v="46"/>
    <n v="61.664605334461697"/>
    <n v="5878.1586006581138"/>
    <n v="1"/>
    <n v="5571"/>
    <n v="5571"/>
    <n v="2178.9270019529999"/>
    <n v="3"/>
    <n v="2"/>
    <n v="48"/>
    <n v="30.715860065811398"/>
    <n v="6074.0528894859308"/>
    <n v="1"/>
    <n v="5852"/>
    <n v="5852"/>
    <n v="347.218994141"/>
    <n v="2"/>
    <n v="3"/>
    <n v="50"/>
    <n v="22.2052889485931"/>
  </r>
  <r>
    <n v="6"/>
    <x v="0"/>
    <x v="0"/>
    <x v="0"/>
    <x v="0"/>
    <n v="746"/>
    <n v="579.29"/>
    <n v="102"/>
    <x v="48"/>
    <n v="3392.4367694849998"/>
    <n v="132.907958984"/>
    <n v="2916"/>
    <n v="13"/>
    <n v="8"/>
    <n v="15"/>
    <n v="47.668429131000003"/>
    <n v="3512.2115373069919"/>
    <n v="1"/>
    <n v="3056"/>
    <n v="3056"/>
    <n v="51.103027343999997"/>
    <n v="5"/>
    <n v="16"/>
    <n v="14"/>
    <n v="45.621153730699199"/>
    <n v="3625.6958846556081"/>
    <n v="1"/>
    <n v="3310"/>
    <n v="3310"/>
    <n v="115.265136719"/>
    <n v="5"/>
    <n v="25"/>
    <n v="10"/>
    <n v="31.569588465560798"/>
    <n v="3585.7287503359289"/>
    <n v="1"/>
    <n v="3344"/>
    <n v="3344"/>
    <n v="46.759033203000001"/>
    <n v="1"/>
    <n v="25"/>
    <n v="12"/>
    <n v="24.172875033592899"/>
    <n v="3656.4110069074968"/>
    <n v="1"/>
    <n v="3502"/>
    <n v="3502"/>
    <n v="166.74902343799999"/>
    <n v="5"/>
    <n v="23"/>
    <n v="13"/>
    <n v="15.4411006907497"/>
    <n v="3848.9349571449088"/>
    <n v="1"/>
    <n v="3737"/>
    <n v="3737"/>
    <n v="77.936035156000003"/>
    <n v="3"/>
    <n v="21"/>
    <n v="17"/>
    <n v="11.193495714490901"/>
  </r>
  <r>
    <n v="6"/>
    <x v="0"/>
    <x v="0"/>
    <x v="0"/>
    <x v="1"/>
    <n v="1244"/>
    <n v="579.29"/>
    <n v="102"/>
    <x v="49"/>
    <n v="3186.1848033749998"/>
    <n v="521.28417968799999"/>
    <n v="3023"/>
    <n v="2"/>
    <n v="8"/>
    <n v="21"/>
    <n v="16.350330174"/>
    <n v="3292.4541017168713"/>
    <n v="1"/>
    <n v="2664"/>
    <n v="2664"/>
    <n v="467.412109375"/>
    <n v="3"/>
    <n v="7"/>
    <n v="18"/>
    <n v="62.845410171687099"/>
    <n v="3276.0128916576168"/>
    <n v="1"/>
    <n v="2808"/>
    <n v="2808"/>
    <n v="701.42480468799999"/>
    <n v="4"/>
    <n v="10"/>
    <n v="17"/>
    <n v="46.801289165761702"/>
    <n v="3267.8353424141033"/>
    <n v="1"/>
    <n v="2939"/>
    <n v="2939"/>
    <n v="589.40698242200006"/>
    <n v="4"/>
    <n v="10"/>
    <n v="18"/>
    <n v="32.883534241410302"/>
    <n v="3227.0471627497609"/>
    <n v="1"/>
    <n v="3064"/>
    <n v="3064"/>
    <n v="174.027099609"/>
    <n v="1"/>
    <n v="9"/>
    <n v="21"/>
    <n v="16.304716274976101"/>
    <n v="3326.547304656478"/>
    <n v="1"/>
    <n v="3200"/>
    <n v="3200"/>
    <n v="186.120849609"/>
    <n v="1"/>
    <n v="9"/>
    <n v="22"/>
    <n v="12.6547304656478"/>
  </r>
  <r>
    <n v="6"/>
    <x v="1"/>
    <x v="0"/>
    <x v="0"/>
    <x v="0"/>
    <n v="1229"/>
    <n v="630.08000000000004"/>
    <n v="102"/>
    <x v="50"/>
    <n v="3712.7874058550001"/>
    <n v="164.726806641"/>
    <n v="3143"/>
    <n v="9"/>
    <n v="13"/>
    <n v="15"/>
    <n v="57.003748936999997"/>
    <n v="3827.6645436755662"/>
    <n v="1"/>
    <n v="3302"/>
    <n v="3302"/>
    <n v="130.845947266"/>
    <n v="5"/>
    <n v="22"/>
    <n v="12"/>
    <n v="52.566454367556602"/>
    <n v="3840.504078559235"/>
    <n v="1"/>
    <n v="3444"/>
    <n v="3444"/>
    <n v="114.598144531"/>
    <n v="6"/>
    <n v="23"/>
    <n v="12"/>
    <n v="39.650407855923497"/>
    <n v="3969.8425059631709"/>
    <n v="1"/>
    <n v="3715"/>
    <n v="3715"/>
    <n v="147.24902343799999"/>
    <n v="1"/>
    <n v="26"/>
    <n v="14"/>
    <n v="25.4842505963171"/>
    <n v="4159.8260693766306"/>
    <n v="1"/>
    <n v="4009"/>
    <n v="4009"/>
    <n v="107.516113281"/>
    <n v="1"/>
    <n v="25"/>
    <n v="17"/>
    <n v="15.082606937663099"/>
    <n v="4309.6636331499622"/>
    <n v="1"/>
    <n v="4185"/>
    <n v="4185"/>
    <n v="110.489990234"/>
    <n v="9"/>
    <n v="16"/>
    <n v="21"/>
    <n v="12.466363314996199"/>
  </r>
  <r>
    <n v="6"/>
    <x v="1"/>
    <x v="0"/>
    <x v="0"/>
    <x v="1"/>
    <n v="2052"/>
    <n v="630.08000000000004"/>
    <n v="102"/>
    <x v="51"/>
    <n v="3469.7994908109999"/>
    <n v="335.216064453"/>
    <n v="3246"/>
    <n v="3"/>
    <n v="4"/>
    <n v="25"/>
    <n v="22.408201092999999"/>
    <n v="3574.722847154746"/>
    <n v="1"/>
    <n v="2889"/>
    <n v="2889"/>
    <n v="725.36206054700006"/>
    <n v="3"/>
    <n v="7"/>
    <n v="20"/>
    <n v="68.572284715474595"/>
    <n v="3561.2081994466052"/>
    <n v="1"/>
    <n v="3043"/>
    <n v="3043"/>
    <n v="2615.6650390619998"/>
    <n v="3"/>
    <n v="9"/>
    <n v="20"/>
    <n v="51.820819944660499"/>
    <n v="3546.1397094210479"/>
    <n v="1"/>
    <n v="3196"/>
    <n v="3196"/>
    <n v="1616.0178222659999"/>
    <n v="2"/>
    <n v="10"/>
    <n v="21"/>
    <n v="35.013970942104798"/>
    <n v="3546.894635959055"/>
    <n v="1"/>
    <n v="3371"/>
    <n v="3371"/>
    <n v="217.557861328"/>
    <n v="2"/>
    <n v="6"/>
    <n v="25"/>
    <n v="17.589463595905499"/>
    <n v="3687.595267016899"/>
    <n v="1"/>
    <n v="3562"/>
    <n v="3562"/>
    <n v="398.222900391"/>
    <n v="1"/>
    <n v="6"/>
    <n v="27"/>
    <n v="12.559526701689901"/>
  </r>
  <r>
    <n v="6"/>
    <x v="0"/>
    <x v="1"/>
    <x v="0"/>
    <x v="0"/>
    <n v="1134"/>
    <n v="1060.3899999999901"/>
    <n v="102"/>
    <x v="52"/>
    <n v="5888.8967138420003"/>
    <n v="1045.2971191409999"/>
    <n v="5407"/>
    <n v="6"/>
    <n v="10"/>
    <n v="39"/>
    <n v="48.236162872999998"/>
    <n v="6069.90682999416"/>
    <n v="1"/>
    <n v="4928"/>
    <n v="4928"/>
    <n v="796.20581054700006"/>
    <n v="10"/>
    <n v="18"/>
    <n v="28"/>
    <n v="114.190682999416"/>
    <n v="6079.6740531484111"/>
    <n v="1"/>
    <n v="5217"/>
    <n v="5217"/>
    <n v="229.308105469"/>
    <n v="6"/>
    <n v="24"/>
    <n v="28"/>
    <n v="86.267405314841099"/>
    <n v="6023.0676707708581"/>
    <n v="1"/>
    <n v="5474"/>
    <n v="5474"/>
    <n v="2182.6369628910002"/>
    <n v="11"/>
    <n v="12"/>
    <n v="36"/>
    <n v="54.906767077085803"/>
    <n v="6102.1379669006365"/>
    <n v="1"/>
    <n v="5795"/>
    <n v="5795"/>
    <n v="1285.8791503909999"/>
    <n v="8"/>
    <n v="13"/>
    <n v="39"/>
    <n v="30.713796690063599"/>
    <n v="6325.9066750242664"/>
    <n v="1"/>
    <n v="6090"/>
    <n v="6090"/>
    <n v="171.50488281200001"/>
    <n v="11"/>
    <n v="12"/>
    <n v="41"/>
    <n v="23.590667502426601"/>
  </r>
  <r>
    <n v="6"/>
    <x v="0"/>
    <x v="1"/>
    <x v="0"/>
    <x v="1"/>
    <n v="1988"/>
    <n v="1060.3899999999901"/>
    <n v="102"/>
    <x v="53"/>
    <n v="5692.2900348650001"/>
    <n v="1319.2790527340001"/>
    <n v="5392"/>
    <n v="2"/>
    <n v="3"/>
    <n v="46"/>
    <n v="30.085895581999999"/>
    <n v="5836.8153338921602"/>
    <n v="1"/>
    <n v="4633"/>
    <n v="4633"/>
    <n v="3238.955078125"/>
    <n v="5"/>
    <n v="7"/>
    <n v="36"/>
    <n v="120.381533389216"/>
    <n v="5783.6059717069529"/>
    <n v="1"/>
    <n v="4893"/>
    <n v="4893"/>
    <n v="2025.8120117190001"/>
    <n v="6"/>
    <n v="2"/>
    <n v="41"/>
    <n v="89.060597170695303"/>
    <n v="5747.6030680573376"/>
    <n v="1"/>
    <n v="5154"/>
    <n v="5154"/>
    <n v="1970.1750488279999"/>
    <n v="3"/>
    <n v="4"/>
    <n v="43"/>
    <n v="59.360306805733799"/>
    <n v="5726.5196572910017"/>
    <n v="1"/>
    <n v="5432"/>
    <n v="5432"/>
    <n v="1449.8400878909999"/>
    <n v="2"/>
    <n v="5"/>
    <n v="45"/>
    <n v="29.451965729100198"/>
    <n v="5911.3692135116044"/>
    <n v="1"/>
    <n v="5696"/>
    <n v="5696"/>
    <n v="2285.8178710940001"/>
    <n v="3"/>
    <n v="3"/>
    <n v="48"/>
    <n v="21.536921351160402"/>
  </r>
  <r>
    <n v="6"/>
    <x v="1"/>
    <x v="1"/>
    <x v="0"/>
    <x v="0"/>
    <n v="1908"/>
    <n v="1163.3800000000001"/>
    <n v="102"/>
    <x v="54"/>
    <n v="6468.1423749080004"/>
    <n v="1320.1140136720001"/>
    <n v="5932"/>
    <n v="5"/>
    <n v="10"/>
    <n v="44"/>
    <n v="53.676462338"/>
    <n v="6664.7269045103203"/>
    <n v="1"/>
    <n v="5427"/>
    <n v="5427"/>
    <n v="207.322998047"/>
    <n v="7"/>
    <n v="19"/>
    <n v="33"/>
    <n v="123.77269045103201"/>
    <n v="6615.7377352879312"/>
    <n v="1"/>
    <n v="5703"/>
    <n v="5703"/>
    <n v="1397.8540039059999"/>
    <n v="6"/>
    <n v="17"/>
    <n v="37"/>
    <n v="91.2737735287931"/>
    <n v="6579.0028533289442"/>
    <n v="1"/>
    <n v="5971"/>
    <n v="5971"/>
    <n v="211.046142578"/>
    <n v="5"/>
    <n v="18"/>
    <n v="39"/>
    <n v="60.800285332894397"/>
    <n v="6590.8546704236105"/>
    <n v="1"/>
    <n v="6247"/>
    <n v="6247"/>
    <n v="213.648925781"/>
    <n v="5"/>
    <n v="23"/>
    <n v="38"/>
    <n v="34.3854670423611"/>
    <n v="6873.6859106491484"/>
    <n v="1"/>
    <n v="6620"/>
    <n v="6620"/>
    <n v="959.17016601600005"/>
    <n v="7"/>
    <n v="17"/>
    <n v="44"/>
    <n v="25.368591064914799"/>
  </r>
  <r>
    <n v="6"/>
    <x v="1"/>
    <x v="1"/>
    <x v="0"/>
    <x v="1"/>
    <n v="3315"/>
    <n v="1163.3800000000001"/>
    <n v="102"/>
    <x v="55"/>
    <n v="6298.6283602430003"/>
    <n v="978.854003906"/>
    <n v="5913"/>
    <n v="0"/>
    <n v="3"/>
    <n v="51"/>
    <n v="38.575852746999999"/>
    <n v="6402.0432862815305"/>
    <n v="1"/>
    <n v="5100"/>
    <n v="5100"/>
    <n v="3695.0539550779999"/>
    <n v="2"/>
    <n v="4"/>
    <n v="43"/>
    <n v="130.20432862815301"/>
    <n v="6374.2027117471516"/>
    <n v="1"/>
    <n v="5395"/>
    <n v="5395"/>
    <n v="2669.82421875"/>
    <n v="3"/>
    <n v="4"/>
    <n v="45"/>
    <n v="97.920271174715197"/>
    <n v="6348.3326727916292"/>
    <n v="1"/>
    <n v="5691"/>
    <n v="5691"/>
    <n v="2903.2048339839998"/>
    <n v="1"/>
    <n v="9"/>
    <n v="45"/>
    <n v="65.733267279162902"/>
    <n v="6331.3333257022423"/>
    <n v="1"/>
    <n v="5997"/>
    <n v="5997"/>
    <n v="1292.5769042970001"/>
    <n v="5"/>
    <n v="4"/>
    <n v="49"/>
    <n v="33.433332570224202"/>
    <n v="6574.8524567134082"/>
    <n v="1"/>
    <n v="6345"/>
    <n v="6345"/>
    <n v="1334.5070800779999"/>
    <n v="1"/>
    <n v="3"/>
    <n v="54"/>
    <n v="22.985245671340799"/>
  </r>
  <r>
    <n v="7"/>
    <x v="0"/>
    <x v="0"/>
    <x v="0"/>
    <x v="0"/>
    <n v="888"/>
    <n v="567.19999999999902"/>
    <n v="102"/>
    <x v="56"/>
    <n v="3455.2731171559999"/>
    <n v="214.135986328"/>
    <n v="2955"/>
    <n v="7"/>
    <n v="10"/>
    <n v="15"/>
    <n v="50.050069606999998"/>
    <n v="3596.3650468515411"/>
    <n v="1"/>
    <n v="3098"/>
    <n v="3098"/>
    <n v="92.509033203000001"/>
    <n v="7"/>
    <n v="16"/>
    <n v="12"/>
    <n v="49.836504685154097"/>
    <n v="3605.6473978633362"/>
    <n v="1"/>
    <n v="3226"/>
    <n v="3226"/>
    <n v="77.433837890999996"/>
    <n v="3"/>
    <n v="20"/>
    <n v="12"/>
    <n v="37.964739786333602"/>
    <n v="3667.9928794747971"/>
    <n v="1"/>
    <n v="3404"/>
    <n v="3404"/>
    <n v="137.371826172"/>
    <n v="6"/>
    <n v="20"/>
    <n v="12"/>
    <n v="26.399287947479699"/>
    <n v="3737.2852795901308"/>
    <n v="1"/>
    <n v="3576"/>
    <n v="3576"/>
    <n v="174.488037109"/>
    <n v="3"/>
    <n v="24"/>
    <n v="12"/>
    <n v="16.128527959013098"/>
    <n v="3818.106001944504"/>
    <n v="1"/>
    <n v="3692"/>
    <n v="3692"/>
    <n v="84.433837890999996"/>
    <n v="2"/>
    <n v="23"/>
    <n v="14"/>
    <n v="12.6106001944504"/>
  </r>
  <r>
    <n v="7"/>
    <x v="0"/>
    <x v="0"/>
    <x v="0"/>
    <x v="1"/>
    <n v="1337"/>
    <n v="567.19999999999902"/>
    <n v="102"/>
    <x v="57"/>
    <n v="3334.3918809470001"/>
    <n v="271.065917969"/>
    <n v="2895"/>
    <n v="6"/>
    <n v="3"/>
    <n v="20"/>
    <n v="43.972522605000002"/>
    <n v="3422.8793111307591"/>
    <n v="1"/>
    <n v="2828"/>
    <n v="2828"/>
    <n v="820.22192382799994"/>
    <n v="6"/>
    <n v="11"/>
    <n v="14"/>
    <n v="59.487931113075902"/>
    <n v="3395.6236762669841"/>
    <n v="1"/>
    <n v="2952"/>
    <n v="2952"/>
    <n v="391.41894531200001"/>
    <n v="10"/>
    <n v="4"/>
    <n v="18"/>
    <n v="44.362367626698401"/>
    <n v="3418.6539422378219"/>
    <n v="1"/>
    <n v="3094"/>
    <n v="3094"/>
    <n v="173.099853516"/>
    <n v="11"/>
    <n v="5"/>
    <n v="18"/>
    <n v="32.465394223782198"/>
    <n v="3461.0692152378228"/>
    <n v="1"/>
    <n v="3291"/>
    <n v="3291"/>
    <n v="249.341064453"/>
    <n v="5"/>
    <n v="11"/>
    <n v="18"/>
    <n v="17.006921523782299"/>
    <n v="3568.1747165786619"/>
    <n v="1"/>
    <n v="3450"/>
    <n v="3450"/>
    <n v="198.488769531"/>
    <n v="4"/>
    <n v="6"/>
    <n v="23"/>
    <n v="11.8174716578662"/>
  </r>
  <r>
    <n v="7"/>
    <x v="1"/>
    <x v="0"/>
    <x v="0"/>
    <x v="0"/>
    <n v="1473"/>
    <n v="611.76"/>
    <n v="102"/>
    <x v="58"/>
    <n v="3708.562640399"/>
    <n v="147.29003906200001"/>
    <n v="3219"/>
    <n v="5"/>
    <n v="10"/>
    <n v="18"/>
    <n v="48.976031294000002"/>
    <n v="3851.3573963767321"/>
    <n v="1"/>
    <n v="3270"/>
    <n v="3270"/>
    <n v="76.962890625"/>
    <n v="3"/>
    <n v="19"/>
    <n v="13"/>
    <n v="58.135739637673197"/>
    <n v="3884.6016593582149"/>
    <n v="1"/>
    <n v="3479"/>
    <n v="3479"/>
    <n v="113.491943359"/>
    <n v="3"/>
    <n v="20"/>
    <n v="14"/>
    <n v="40.560165935821502"/>
    <n v="3964.1958468103799"/>
    <n v="1"/>
    <n v="3666"/>
    <n v="3666"/>
    <n v="153.115966797"/>
    <n v="4"/>
    <n v="23"/>
    <n v="13"/>
    <n v="29.819584681037998"/>
    <n v="3964.1337356819899"/>
    <n v="1"/>
    <n v="3795"/>
    <n v="3795"/>
    <n v="163.355957031"/>
    <n v="1"/>
    <n v="25"/>
    <n v="14"/>
    <n v="16.913373568198999"/>
    <n v="4087.5949328046572"/>
    <n v="1"/>
    <n v="3938"/>
    <n v="3938"/>
    <n v="127.349853516"/>
    <n v="5"/>
    <n v="24"/>
    <n v="14"/>
    <n v="14.959493280465701"/>
  </r>
  <r>
    <n v="7"/>
    <x v="1"/>
    <x v="0"/>
    <x v="0"/>
    <x v="1"/>
    <n v="2237"/>
    <n v="611.76"/>
    <n v="102"/>
    <x v="59"/>
    <n v="3580.9878580549998"/>
    <n v="261.906005859"/>
    <n v="3165"/>
    <n v="4"/>
    <n v="3"/>
    <n v="23"/>
    <n v="41.632626236"/>
    <n v="3663.464345079231"/>
    <n v="1"/>
    <n v="3027"/>
    <n v="3027"/>
    <n v="1605.3210449220001"/>
    <n v="5"/>
    <n v="8"/>
    <n v="18"/>
    <n v="63.646434507923097"/>
    <n v="3646.8350321201679"/>
    <n v="1"/>
    <n v="3163"/>
    <n v="3163"/>
    <n v="1327.8410644529999"/>
    <n v="6"/>
    <n v="6"/>
    <n v="20"/>
    <n v="48.383503212016798"/>
    <n v="3637.4349148032688"/>
    <n v="1"/>
    <n v="3311"/>
    <n v="3311"/>
    <n v="846.40502929700006"/>
    <n v="1"/>
    <n v="11"/>
    <n v="20"/>
    <n v="32.643491480326901"/>
    <n v="3660.019143985302"/>
    <n v="1"/>
    <n v="3472"/>
    <n v="3472"/>
    <n v="687.419921875"/>
    <n v="4"/>
    <n v="11"/>
    <n v="20"/>
    <n v="18.801914398530201"/>
    <n v="3780.8821470538119"/>
    <n v="1"/>
    <n v="3639"/>
    <n v="3639"/>
    <n v="1081.0659179690001"/>
    <n v="6"/>
    <n v="7"/>
    <n v="23"/>
    <n v="14.188214705381201"/>
  </r>
  <r>
    <n v="7"/>
    <x v="0"/>
    <x v="1"/>
    <x v="0"/>
    <x v="0"/>
    <n v="1092"/>
    <n v="1087.54"/>
    <n v="102"/>
    <x v="60"/>
    <n v="5960.353791906"/>
    <n v="531.5390625"/>
    <n v="5145"/>
    <n v="11"/>
    <n v="12"/>
    <n v="35"/>
    <n v="81.594716411999997"/>
    <n v="6191.9417942784503"/>
    <n v="1"/>
    <n v="5055"/>
    <n v="5055"/>
    <n v="199.717041016"/>
    <n v="14"/>
    <n v="17"/>
    <n v="29"/>
    <n v="113.694179427845"/>
    <n v="6226.6868932884499"/>
    <n v="1"/>
    <n v="5380"/>
    <n v="5380"/>
    <n v="337.769042969"/>
    <n v="11"/>
    <n v="26"/>
    <n v="27"/>
    <n v="84.668689328845005"/>
    <n v="6229.8968197092527"/>
    <n v="1"/>
    <n v="5658"/>
    <n v="5658"/>
    <n v="181.74707031200001"/>
    <n v="10"/>
    <n v="27"/>
    <n v="29"/>
    <n v="57.189681970925299"/>
    <n v="6217.8979828162928"/>
    <n v="1"/>
    <n v="5900"/>
    <n v="5900"/>
    <n v="155.53808593799999"/>
    <n v="9"/>
    <n v="23"/>
    <n v="34"/>
    <n v="31.789798281629299"/>
    <n v="6402.0653137819136"/>
    <n v="1"/>
    <n v="6161"/>
    <n v="6161"/>
    <n v="237.794189453"/>
    <n v="11"/>
    <n v="16"/>
    <n v="40"/>
    <n v="24.106531378191399"/>
  </r>
  <r>
    <n v="7"/>
    <x v="0"/>
    <x v="1"/>
    <x v="0"/>
    <x v="1"/>
    <n v="2059"/>
    <n v="1087.54"/>
    <n v="102"/>
    <x v="61"/>
    <n v="5582.1515542890002"/>
    <n v="1708.211914062"/>
    <n v="5285"/>
    <n v="0"/>
    <n v="3"/>
    <n v="48"/>
    <n v="29.769816624000001"/>
    <n v="5709.9328973088595"/>
    <n v="1"/>
    <n v="4479"/>
    <n v="4479"/>
    <n v="883.05200195299994"/>
    <n v="4"/>
    <n v="1"/>
    <n v="41"/>
    <n v="123.093289730886"/>
    <n v="5668.1986303051617"/>
    <n v="1"/>
    <n v="4751"/>
    <n v="4751"/>
    <n v="1059.256835938"/>
    <n v="2"/>
    <n v="1"/>
    <n v="44"/>
    <n v="91.719863030516194"/>
    <n v="5631.9799536952414"/>
    <n v="1"/>
    <n v="5020"/>
    <n v="5020"/>
    <n v="892.521972656"/>
    <n v="2"/>
    <n v="3"/>
    <n v="45"/>
    <n v="61.197995369524101"/>
    <n v="5604.4994960462"/>
    <n v="1"/>
    <n v="5295"/>
    <n v="5295"/>
    <n v="354.295166016"/>
    <n v="2"/>
    <n v="5"/>
    <n v="46"/>
    <n v="30.949949604619999"/>
    <n v="5789.7354712002134"/>
    <n v="1"/>
    <n v="5571"/>
    <n v="5571"/>
    <n v="4074.1611328119998"/>
    <n v="3"/>
    <n v="0"/>
    <n v="51"/>
    <n v="21.8735471200213"/>
  </r>
  <r>
    <n v="7"/>
    <x v="1"/>
    <x v="1"/>
    <x v="0"/>
    <x v="0"/>
    <n v="1804"/>
    <n v="1104.6500000000001"/>
    <n v="102"/>
    <x v="62"/>
    <n v="6081.3229791869999"/>
    <n v="1276.547851562"/>
    <n v="5521"/>
    <n v="9"/>
    <n v="13"/>
    <n v="38"/>
    <n v="56.089814857999997"/>
    <n v="6300.3826941572897"/>
    <n v="1"/>
    <n v="5176"/>
    <n v="5176"/>
    <n v="319.279052734"/>
    <n v="8"/>
    <n v="25"/>
    <n v="27"/>
    <n v="112.438269415729"/>
    <n v="6268.7898222627064"/>
    <n v="1"/>
    <n v="5413"/>
    <n v="5413"/>
    <n v="836.567871094"/>
    <n v="7"/>
    <n v="26"/>
    <n v="29"/>
    <n v="85.578982226270597"/>
    <n v="6328.3060553363503"/>
    <n v="1"/>
    <n v="5753"/>
    <n v="5753"/>
    <n v="234.307861328"/>
    <n v="9"/>
    <n v="26"/>
    <n v="31"/>
    <n v="57.530605533634997"/>
    <n v="6326.6065175067251"/>
    <n v="1"/>
    <n v="6001"/>
    <n v="6001"/>
    <n v="293.368896484"/>
    <n v="14"/>
    <n v="20"/>
    <n v="35"/>
    <n v="32.560651750672498"/>
    <n v="6474.9986456929437"/>
    <n v="1"/>
    <n v="6221"/>
    <n v="6221"/>
    <n v="180.29296875"/>
    <n v="11"/>
    <n v="20"/>
    <n v="38"/>
    <n v="25.399864569294401"/>
  </r>
  <r>
    <n v="7"/>
    <x v="1"/>
    <x v="1"/>
    <x v="0"/>
    <x v="1"/>
    <n v="3411"/>
    <n v="1104.6500000000001"/>
    <n v="102"/>
    <x v="63"/>
    <n v="5699.9075153439999"/>
    <n v="3104.2321777339998"/>
    <n v="5344"/>
    <n v="0"/>
    <n v="2"/>
    <n v="49"/>
    <n v="35.644655811"/>
    <n v="5834.8967570265304"/>
    <n v="1"/>
    <n v="4575"/>
    <n v="4575"/>
    <n v="2348.6918945309999"/>
    <n v="1"/>
    <n v="7"/>
    <n v="39"/>
    <n v="125.989675702653"/>
    <n v="5782.9249101552195"/>
    <n v="1"/>
    <n v="4855"/>
    <n v="4855"/>
    <n v="1497.583984375"/>
    <n v="0"/>
    <n v="5"/>
    <n v="43"/>
    <n v="92.792491015522003"/>
    <n v="5749.1778568072186"/>
    <n v="1"/>
    <n v="5126"/>
    <n v="5126"/>
    <n v="2141.5910644529999"/>
    <n v="0"/>
    <n v="7"/>
    <n v="44"/>
    <n v="62.317785680721897"/>
    <n v="5737.4600222450499"/>
    <n v="1"/>
    <n v="5423.9999921369999"/>
    <n v="5423.9999921369999"/>
    <n v="3552.1081542970001"/>
    <n v="1"/>
    <n v="7"/>
    <n v="46"/>
    <n v="31.346003010804999"/>
    <n v="5924.2096506406187"/>
    <n v="1"/>
    <n v="5698"/>
    <n v="5698"/>
    <n v="32229.109130859"/>
    <n v="3"/>
    <n v="3"/>
    <n v="50"/>
    <n v="22.620965064061899"/>
  </r>
  <r>
    <n v="8"/>
    <x v="0"/>
    <x v="0"/>
    <x v="0"/>
    <x v="0"/>
    <n v="621"/>
    <n v="583.17999999999995"/>
    <n v="1"/>
    <x v="64"/>
    <n v="3532.3056739939998"/>
    <n v="159.91503906200001"/>
    <n v="2964"/>
    <n v="16"/>
    <n v="9"/>
    <n v="13"/>
    <n v="56.830567399000003"/>
    <n v="3695.1548382713058"/>
    <n v="1"/>
    <n v="3243"/>
    <n v="3243"/>
    <n v="56.966064453000001"/>
    <n v="12"/>
    <n v="17"/>
    <n v="11"/>
    <n v="45.215483827130598"/>
    <n v="3742.239788729255"/>
    <n v="1"/>
    <n v="3404"/>
    <n v="3404"/>
    <n v="60.076904296999999"/>
    <n v="8"/>
    <n v="25"/>
    <n v="9"/>
    <n v="33.823978872925501"/>
    <n v="3769.1330365657109"/>
    <n v="1"/>
    <n v="3529"/>
    <n v="3529"/>
    <n v="51.529052733999997"/>
    <n v="5"/>
    <n v="27"/>
    <n v="10"/>
    <n v="24.0133036565711"/>
    <n v="3815.6075107822999"/>
    <n v="1"/>
    <n v="3669"/>
    <n v="3669"/>
    <n v="52.032958983999997"/>
    <n v="3"/>
    <n v="27"/>
    <n v="12"/>
    <n v="14.66075107823"/>
    <n v="3956.9061579068812"/>
    <n v="1"/>
    <n v="3830"/>
    <n v="3830"/>
    <n v="74.526123046999999"/>
    <n v="7"/>
    <n v="25"/>
    <n v="13"/>
    <n v="12.690615790688099"/>
  </r>
  <r>
    <n v="8"/>
    <x v="0"/>
    <x v="0"/>
    <x v="0"/>
    <x v="1"/>
    <n v="1161"/>
    <n v="583.17999999999995"/>
    <n v="102"/>
    <x v="65"/>
    <n v="3174.9300865529999"/>
    <n v="125.294189453"/>
    <n v="2937"/>
    <n v="4"/>
    <n v="3"/>
    <n v="23"/>
    <n v="23.803453856000001"/>
    <n v="3311.9130884806141"/>
    <n v="1"/>
    <n v="2692"/>
    <n v="2692"/>
    <n v="200.106933594"/>
    <n v="7"/>
    <n v="10"/>
    <n v="15"/>
    <n v="61.991308848061401"/>
    <n v="3276.7721052691422"/>
    <n v="1"/>
    <n v="2829"/>
    <n v="2829"/>
    <n v="362.83984375"/>
    <n v="2"/>
    <n v="12"/>
    <n v="17"/>
    <n v="44.777210526914203"/>
    <n v="3228.0177117207049"/>
    <n v="1"/>
    <n v="2937"/>
    <n v="2937"/>
    <n v="178.510009766"/>
    <n v="3"/>
    <n v="5"/>
    <n v="22"/>
    <n v="29.101771172070499"/>
    <n v="3315.2296099943428"/>
    <n v="1"/>
    <n v="3156"/>
    <n v="3156"/>
    <n v="838.85620117200006"/>
    <n v="2"/>
    <n v="10"/>
    <n v="21"/>
    <n v="15.9229609994343"/>
    <n v="3416.2126845943021"/>
    <n v="1"/>
    <n v="3294"/>
    <n v="3294"/>
    <n v="1016.852050781"/>
    <n v="2"/>
    <n v="10"/>
    <n v="22"/>
    <n v="12.221268459430201"/>
  </r>
  <r>
    <n v="8"/>
    <x v="1"/>
    <x v="0"/>
    <x v="0"/>
    <x v="0"/>
    <n v="1042"/>
    <n v="637.07000000000005"/>
    <n v="1"/>
    <x v="66"/>
    <n v="3798.7707183709999"/>
    <n v="163.074951172"/>
    <n v="3240"/>
    <n v="9"/>
    <n v="14"/>
    <n v="15"/>
    <n v="55.877071837000003"/>
    <n v="3924.6039254691691"/>
    <n v="1"/>
    <n v="3423"/>
    <n v="3423"/>
    <n v="60.719970703000001"/>
    <n v="3"/>
    <n v="24"/>
    <n v="12"/>
    <n v="50.160392546916903"/>
    <n v="4094.5707188578531"/>
    <n v="1"/>
    <n v="3729"/>
    <n v="3729"/>
    <n v="66.014892578000001"/>
    <n v="4"/>
    <n v="29"/>
    <n v="11"/>
    <n v="36.557071885785298"/>
    <n v="4139.70183653804"/>
    <n v="1"/>
    <n v="3893"/>
    <n v="3893"/>
    <n v="69.790039062000005"/>
    <n v="4"/>
    <n v="23"/>
    <n v="16"/>
    <n v="24.670183653803999"/>
    <n v="4159.1700260465204"/>
    <n v="1"/>
    <n v="3987"/>
    <n v="3987"/>
    <n v="104.465087891"/>
    <n v="6"/>
    <n v="26"/>
    <n v="14"/>
    <n v="17.217002604651999"/>
    <n v="4331.2097303590117"/>
    <n v="1"/>
    <n v="4200"/>
    <n v="4200"/>
    <n v="70.770996093999997"/>
    <n v="3"/>
    <n v="24"/>
    <n v="18"/>
    <n v="13.1209730359012"/>
  </r>
  <r>
    <n v="8"/>
    <x v="1"/>
    <x v="0"/>
    <x v="0"/>
    <x v="1"/>
    <n v="1934"/>
    <n v="637.07000000000005"/>
    <n v="102"/>
    <x v="67"/>
    <n v="3496.6131103480002"/>
    <n v="264.36816406200001"/>
    <n v="3109"/>
    <n v="3"/>
    <n v="6"/>
    <n v="23"/>
    <n v="38.794815131"/>
    <n v="3595.4268509004933"/>
    <n v="1"/>
    <n v="2949"/>
    <n v="2949"/>
    <n v="485.694091797"/>
    <n v="2"/>
    <n v="12"/>
    <n v="18"/>
    <n v="64.642685090049298"/>
    <n v="3626.2752304558771"/>
    <n v="1"/>
    <n v="3152"/>
    <n v="3152"/>
    <n v="508.134033203"/>
    <n v="5"/>
    <n v="8"/>
    <n v="21"/>
    <n v="47.427523045587698"/>
    <n v="3603.3191403192868"/>
    <n v="1"/>
    <n v="3276"/>
    <n v="3276"/>
    <n v="419.255859375"/>
    <n v="5"/>
    <n v="8"/>
    <n v="22"/>
    <n v="32.731914031928703"/>
    <n v="3592.0573301064351"/>
    <n v="1"/>
    <n v="3407"/>
    <n v="3407"/>
    <n v="273.477050781"/>
    <n v="5"/>
    <n v="8"/>
    <n v="23"/>
    <n v="18.5057330106435"/>
    <n v="3761.3146832594011"/>
    <n v="1"/>
    <n v="3634"/>
    <n v="3634"/>
    <n v="190.270996094"/>
    <n v="3"/>
    <n v="6"/>
    <n v="27"/>
    <n v="12.731468325940099"/>
  </r>
  <r>
    <n v="8"/>
    <x v="0"/>
    <x v="1"/>
    <x v="0"/>
    <x v="0"/>
    <n v="1204"/>
    <n v="1104.77999999999"/>
    <n v="102"/>
    <x v="68"/>
    <n v="6145.1997593790002"/>
    <n v="561.55981445299994"/>
    <n v="5543"/>
    <n v="6"/>
    <n v="12"/>
    <n v="39"/>
    <n v="60.280668980000002"/>
    <n v="6319.9597487422297"/>
    <n v="1"/>
    <n v="5122"/>
    <n v="5122"/>
    <n v="242.782958984"/>
    <n v="9"/>
    <n v="26"/>
    <n v="25"/>
    <n v="119.79597487422301"/>
    <n v="6291.6058587935177"/>
    <n v="1"/>
    <n v="5410"/>
    <n v="5410"/>
    <n v="159.876953125"/>
    <n v="11"/>
    <n v="13"/>
    <n v="35"/>
    <n v="88.1605858793518"/>
    <n v="6333.6816704231351"/>
    <n v="1"/>
    <n v="5749"/>
    <n v="5749"/>
    <n v="243.83105468799999"/>
    <n v="13"/>
    <n v="13"/>
    <n v="37"/>
    <n v="58.468167042313503"/>
    <n v="6377.7318404179832"/>
    <n v="1"/>
    <n v="6046"/>
    <n v="6046"/>
    <n v="303.787109375"/>
    <n v="12"/>
    <n v="17"/>
    <n v="37"/>
    <n v="33.173184041798301"/>
    <n v="6558.7617414719098"/>
    <n v="1"/>
    <n v="6322"/>
    <n v="6322"/>
    <n v="148.833984375"/>
    <n v="8"/>
    <n v="12"/>
    <n v="44"/>
    <n v="23.676174147190999"/>
  </r>
  <r>
    <n v="8"/>
    <x v="0"/>
    <x v="1"/>
    <x v="0"/>
    <x v="1"/>
    <n v="2155"/>
    <n v="1104.77999999999"/>
    <n v="102"/>
    <x v="69"/>
    <n v="5858.8941795720002"/>
    <n v="362.297119141"/>
    <n v="5502"/>
    <n v="0"/>
    <n v="2"/>
    <n v="49"/>
    <n v="35.747016047999999"/>
    <n v="5939.7159778193"/>
    <n v="1"/>
    <n v="4706"/>
    <n v="4706"/>
    <n v="1118.5739746090001"/>
    <n v="0"/>
    <n v="3"/>
    <n v="42"/>
    <n v="123.37159778193001"/>
    <n v="5923.846217692455"/>
    <n v="1"/>
    <n v="4995"/>
    <n v="4995"/>
    <n v="1521.2800292970001"/>
    <n v="0"/>
    <n v="5"/>
    <n v="43"/>
    <n v="92.884621769245499"/>
    <n v="5894.4444780707072"/>
    <n v="1"/>
    <n v="5276"/>
    <n v="5276"/>
    <n v="355.945068359"/>
    <n v="2"/>
    <n v="1"/>
    <n v="47"/>
    <n v="61.844447807070701"/>
    <n v="5902.7074493782766"/>
    <n v="1"/>
    <n v="5606"/>
    <n v="5606"/>
    <n v="94.644775390999996"/>
    <n v="0"/>
    <n v="0"/>
    <n v="51"/>
    <n v="29.670744937827699"/>
    <n v="6125.38603163484"/>
    <n v="1"/>
    <n v="5912"/>
    <n v="5912"/>
    <n v="672.712890625"/>
    <n v="1"/>
    <n v="0"/>
    <n v="53"/>
    <n v="21.338603163483999"/>
  </r>
  <r>
    <n v="8"/>
    <x v="1"/>
    <x v="1"/>
    <x v="0"/>
    <x v="0"/>
    <n v="2012"/>
    <n v="1103.3800000000001"/>
    <n v="102"/>
    <x v="70"/>
    <n v="6122.7050327650004"/>
    <n v="381.604980469"/>
    <n v="5544"/>
    <n v="8"/>
    <n v="11"/>
    <n v="39"/>
    <n v="57.928168780999997"/>
    <n v="6352.0078492442299"/>
    <n v="1"/>
    <n v="5190"/>
    <n v="5190"/>
    <n v="816.599121094"/>
    <n v="11"/>
    <n v="24"/>
    <n v="26"/>
    <n v="116.200784924423"/>
    <n v="6273.5049987215825"/>
    <n v="1"/>
    <n v="5391"/>
    <n v="5391"/>
    <n v="746.30004882799994"/>
    <n v="8"/>
    <n v="21"/>
    <n v="31"/>
    <n v="88.250499872158301"/>
    <n v="6287.1404129722359"/>
    <n v="1"/>
    <n v="5676"/>
    <n v="5676"/>
    <n v="457.83105468799999"/>
    <n v="11"/>
    <n v="18"/>
    <n v="34"/>
    <n v="61.114041297223601"/>
    <n v="6338.7314658551613"/>
    <n v="1"/>
    <n v="6016"/>
    <n v="6016"/>
    <n v="818.32788085899995"/>
    <n v="6"/>
    <n v="22"/>
    <n v="36"/>
    <n v="32.273146585516102"/>
    <n v="6550.2336103490143"/>
    <n v="1"/>
    <n v="6305"/>
    <n v="6305"/>
    <n v="962.330078125"/>
    <n v="9"/>
    <n v="16"/>
    <n v="41"/>
    <n v="24.523361034901399"/>
  </r>
  <r>
    <n v="8"/>
    <x v="1"/>
    <x v="1"/>
    <x v="0"/>
    <x v="1"/>
    <n v="3611"/>
    <n v="1103.3800000000001"/>
    <n v="102"/>
    <x v="71"/>
    <n v="5867.5504061789998"/>
    <n v="449.546142578"/>
    <n v="5449"/>
    <n v="2"/>
    <n v="0"/>
    <n v="49"/>
    <n v="41.912050354999998"/>
    <n v="5958.1938625189396"/>
    <n v="1"/>
    <n v="4716"/>
    <n v="4716"/>
    <n v="410.218994141"/>
    <n v="1"/>
    <n v="4"/>
    <n v="41"/>
    <n v="124.21938625189399"/>
    <n v="5919.674305658662"/>
    <n v="1"/>
    <n v="5005"/>
    <n v="5005"/>
    <n v="1321.9270019529999"/>
    <n v="1"/>
    <n v="3"/>
    <n v="44"/>
    <n v="91.467430565866195"/>
    <n v="5906.8651448487035"/>
    <n v="1"/>
    <n v="5300"/>
    <n v="5300"/>
    <n v="1643.7009277340001"/>
    <n v="0"/>
    <n v="4"/>
    <n v="46"/>
    <n v="60.686514484870401"/>
    <n v="5898.0641489834907"/>
    <n v="1"/>
    <n v="5593"/>
    <n v="5593"/>
    <n v="1681.2512207029999"/>
    <n v="3"/>
    <n v="1"/>
    <n v="49"/>
    <n v="30.506414898349099"/>
    <n v="6107.8083516157931"/>
    <n v="1"/>
    <n v="5887"/>
    <n v="5887"/>
    <n v="552.103027344"/>
    <n v="2"/>
    <n v="2"/>
    <n v="51"/>
    <n v="22.080835161579301"/>
  </r>
  <r>
    <n v="9"/>
    <x v="0"/>
    <x v="0"/>
    <x v="0"/>
    <x v="0"/>
    <n v="628"/>
    <n v="567.17999999999904"/>
    <n v="1"/>
    <x v="72"/>
    <n v="3496.513858974"/>
    <n v="121.756103516"/>
    <n v="2960"/>
    <n v="8"/>
    <n v="9"/>
    <n v="15"/>
    <n v="53.651385896999997"/>
    <n v="3712.0214953591321"/>
    <n v="1"/>
    <n v="3224"/>
    <n v="3224"/>
    <n v="63.349853516000003"/>
    <n v="12"/>
    <n v="15"/>
    <n v="11"/>
    <n v="48.802149535913202"/>
    <n v="3765.1783592549673"/>
    <n v="1"/>
    <n v="3406"/>
    <n v="3406"/>
    <n v="65.798095703000001"/>
    <n v="7"/>
    <n v="22"/>
    <n v="10"/>
    <n v="35.917835925496703"/>
    <n v="3973.395678856125"/>
    <n v="1"/>
    <n v="3761"/>
    <n v="3761"/>
    <n v="68.009033203000001"/>
    <n v="2"/>
    <n v="26"/>
    <n v="12"/>
    <n v="21.239567885612502"/>
    <n v="4001.7392408691958"/>
    <n v="1"/>
    <n v="3861"/>
    <n v="3861"/>
    <n v="72.070800781000003"/>
    <n v="4"/>
    <n v="26"/>
    <n v="12"/>
    <n v="14.0739240869196"/>
    <n v="4075.6541297978169"/>
    <n v="1"/>
    <n v="3963"/>
    <n v="3963"/>
    <n v="70.423095703000001"/>
    <n v="5"/>
    <n v="22"/>
    <n v="15"/>
    <n v="11.265412979781701"/>
  </r>
  <r>
    <n v="9"/>
    <x v="0"/>
    <x v="0"/>
    <x v="0"/>
    <x v="1"/>
    <n v="1187"/>
    <n v="567.17999999999904"/>
    <n v="102"/>
    <x v="73"/>
    <n v="3201.0426208210001"/>
    <n v="283.899169922"/>
    <n v="2848"/>
    <n v="3"/>
    <n v="1"/>
    <n v="23"/>
    <n v="35.335610426999999"/>
    <n v="3272.0745567214899"/>
    <n v="1"/>
    <n v="2643"/>
    <n v="2643"/>
    <n v="140.08496093799999"/>
    <n v="4"/>
    <n v="10"/>
    <n v="15"/>
    <n v="62.907455672148998"/>
    <n v="3240.4667323858239"/>
    <n v="1"/>
    <n v="2771"/>
    <n v="2771"/>
    <n v="101.193847656"/>
    <n v="4"/>
    <n v="4"/>
    <n v="20"/>
    <n v="46.946673238582399"/>
    <n v="3258.759965148317"/>
    <n v="1"/>
    <n v="2952"/>
    <n v="2952"/>
    <n v="402.489013672"/>
    <n v="4"/>
    <n v="6"/>
    <n v="20"/>
    <n v="30.675996514831699"/>
    <n v="3269.2488818055331"/>
    <n v="1"/>
    <n v="3107"/>
    <n v="3107"/>
    <n v="185.488037109"/>
    <n v="2"/>
    <n v="9"/>
    <n v="20"/>
    <n v="16.2248881805533"/>
    <n v="3378.2813717547369"/>
    <n v="1"/>
    <n v="3252"/>
    <n v="3252"/>
    <n v="265.8359375"/>
    <n v="3"/>
    <n v="7"/>
    <n v="22"/>
    <n v="12.6281371754737"/>
  </r>
  <r>
    <n v="9"/>
    <x v="1"/>
    <x v="0"/>
    <x v="0"/>
    <x v="0"/>
    <n v="1043"/>
    <n v="620.28"/>
    <n v="1"/>
    <x v="74"/>
    <n v="3815.8373621320002"/>
    <n v="127.723876953"/>
    <n v="3150"/>
    <n v="7"/>
    <n v="9"/>
    <n v="17"/>
    <n v="66.583736212999995"/>
    <n v="3966.7155670108932"/>
    <n v="1"/>
    <n v="3520"/>
    <n v="3520"/>
    <n v="77.6328125"/>
    <n v="3"/>
    <n v="20"/>
    <n v="14"/>
    <n v="44.671556701089301"/>
    <n v="4087.4965653217441"/>
    <n v="1"/>
    <n v="3713"/>
    <n v="3713"/>
    <n v="83.751953125"/>
    <n v="4"/>
    <n v="26"/>
    <n v="11"/>
    <n v="37.449656532174401"/>
    <n v="4144.4659682179499"/>
    <n v="1"/>
    <n v="3871"/>
    <n v="3871"/>
    <n v="76.986083984000004"/>
    <n v="7"/>
    <n v="26"/>
    <n v="11"/>
    <n v="27.346596821795"/>
    <n v="4247.3293263853584"/>
    <n v="1"/>
    <n v="4082"/>
    <n v="4082"/>
    <n v="80.366943359000004"/>
    <n v="3"/>
    <n v="26"/>
    <n v="14"/>
    <n v="16.532932638535801"/>
    <n v="4366.5385319692959"/>
    <n v="1"/>
    <n v="4240"/>
    <n v="4240"/>
    <n v="75.633056640999996"/>
    <n v="7"/>
    <n v="18"/>
    <n v="19"/>
    <n v="12.6538531969296"/>
  </r>
  <r>
    <n v="9"/>
    <x v="1"/>
    <x v="0"/>
    <x v="0"/>
    <x v="1"/>
    <n v="1997"/>
    <n v="620.28"/>
    <n v="102"/>
    <x v="75"/>
    <n v="3551.25524623"/>
    <n v="233.274902344"/>
    <n v="3132"/>
    <n v="2"/>
    <n v="0"/>
    <n v="26"/>
    <n v="41.956712646"/>
    <n v="3631.3601472385499"/>
    <n v="1"/>
    <n v="2916"/>
    <n v="2916"/>
    <n v="402.704833984"/>
    <n v="5"/>
    <n v="6"/>
    <n v="19"/>
    <n v="71.536014723855004"/>
    <n v="3613.9802996966141"/>
    <n v="1"/>
    <n v="3102"/>
    <n v="3102"/>
    <n v="309.984130859"/>
    <n v="3"/>
    <n v="8"/>
    <n v="20"/>
    <n v="51.198029969661398"/>
    <n v="3600.2661370718079"/>
    <n v="1"/>
    <n v="3252"/>
    <n v="3252"/>
    <n v="364.175048828"/>
    <n v="5"/>
    <n v="4"/>
    <n v="23"/>
    <n v="34.826613707180798"/>
    <n v="3602.0215690996138"/>
    <n v="1"/>
    <n v="3420"/>
    <n v="3420"/>
    <n v="942.21191406200001"/>
    <n v="4"/>
    <n v="5"/>
    <n v="24"/>
    <n v="18.202156909961399"/>
    <n v="3739.0669142599791"/>
    <n v="1"/>
    <n v="3602"/>
    <n v="3602"/>
    <n v="540.483886719"/>
    <n v="3"/>
    <n v="6"/>
    <n v="25"/>
    <n v="13.706691425997899"/>
  </r>
  <r>
    <n v="9"/>
    <x v="0"/>
    <x v="1"/>
    <x v="0"/>
    <x v="0"/>
    <n v="1115"/>
    <n v="1092.76"/>
    <n v="102"/>
    <x v="76"/>
    <n v="5758.6832006209997"/>
    <n v="316.100097656"/>
    <n v="5181"/>
    <n v="7"/>
    <n v="16"/>
    <n v="36"/>
    <n v="57.821994369999999"/>
    <n v="6054.7313795530499"/>
    <n v="1"/>
    <n v="4877"/>
    <n v="4877"/>
    <n v="180.633056641"/>
    <n v="19"/>
    <n v="17"/>
    <n v="27"/>
    <n v="117.773137955305"/>
    <n v="6001.4568294235814"/>
    <n v="1"/>
    <n v="5181"/>
    <n v="5181"/>
    <n v="144.177978516"/>
    <n v="13"/>
    <n v="16"/>
    <n v="33"/>
    <n v="82.045682942358098"/>
    <n v="6086.5772275531981"/>
    <n v="1"/>
    <n v="5549"/>
    <n v="5549"/>
    <n v="321.155029297"/>
    <n v="15"/>
    <n v="16"/>
    <n v="35"/>
    <n v="53.757722755319797"/>
    <n v="6092.7365568792493"/>
    <n v="1"/>
    <n v="5805"/>
    <n v="5805"/>
    <n v="136.640136719"/>
    <n v="6"/>
    <n v="21"/>
    <n v="38"/>
    <n v="28.773655687924901"/>
    <n v="6301.5592593541851"/>
    <n v="1"/>
    <n v="6081"/>
    <n v="6081"/>
    <n v="158.238037109"/>
    <n v="10"/>
    <n v="14"/>
    <n v="43"/>
    <n v="22.0559259354185"/>
  </r>
  <r>
    <n v="9"/>
    <x v="0"/>
    <x v="1"/>
    <x v="0"/>
    <x v="1"/>
    <n v="2087"/>
    <n v="1092.76"/>
    <n v="102"/>
    <x v="77"/>
    <n v="5446.6757347700004"/>
    <n v="626.041015625"/>
    <n v="5195"/>
    <n v="3"/>
    <n v="4"/>
    <n v="47"/>
    <n v="25.220854433"/>
    <n v="5604.5732219216197"/>
    <n v="1"/>
    <n v="4378"/>
    <n v="4378"/>
    <n v="1330.2512207029999"/>
    <n v="2"/>
    <n v="6"/>
    <n v="39"/>
    <n v="122.657322192162"/>
    <n v="5549.3770182985209"/>
    <n v="1"/>
    <n v="4633"/>
    <n v="4633"/>
    <n v="757.83813476600005"/>
    <n v="4"/>
    <n v="2"/>
    <n v="43"/>
    <n v="91.637701829852105"/>
    <n v="5508.2048432182401"/>
    <n v="1"/>
    <n v="4895"/>
    <n v="4895"/>
    <n v="955.189941406"/>
    <n v="4"/>
    <n v="4"/>
    <n v="44"/>
    <n v="61.320484321823997"/>
    <n v="5468.3021196849486"/>
    <n v="1"/>
    <n v="5159"/>
    <n v="5159"/>
    <n v="1087.4309082029999"/>
    <n v="3"/>
    <n v="5"/>
    <n v="46"/>
    <n v="30.930211968494898"/>
    <n v="5652.378369258553"/>
    <n v="1"/>
    <n v="5434"/>
    <n v="5434"/>
    <n v="3219.7131347660002"/>
    <n v="2"/>
    <n v="3"/>
    <n v="50"/>
    <n v="21.837836925855299"/>
  </r>
  <r>
    <n v="9"/>
    <x v="1"/>
    <x v="1"/>
    <x v="0"/>
    <x v="0"/>
    <n v="1839"/>
    <n v="1118.03"/>
    <n v="102"/>
    <x v="78"/>
    <n v="5844.5900249980004"/>
    <n v="335.505126953"/>
    <n v="5174"/>
    <n v="6"/>
    <n v="11"/>
    <n v="40"/>
    <n v="67.117267893999994"/>
    <n v="6070.4562850224402"/>
    <n v="1"/>
    <n v="4970"/>
    <n v="4970"/>
    <n v="423.909912109"/>
    <n v="12"/>
    <n v="19"/>
    <n v="30"/>
    <n v="110.045628502244"/>
    <n v="6033.6872375652338"/>
    <n v="1"/>
    <n v="5210"/>
    <n v="5210"/>
    <n v="185.054931641"/>
    <n v="11"/>
    <n v="20"/>
    <n v="32"/>
    <n v="82.368723756523394"/>
    <n v="6139.4445824345094"/>
    <n v="1"/>
    <n v="5586"/>
    <n v="5586"/>
    <n v="176.608886719"/>
    <n v="8"/>
    <n v="23"/>
    <n v="34"/>
    <n v="55.344458243450902"/>
    <n v="6216.5350904284032"/>
    <n v="1"/>
    <n v="5909"/>
    <n v="5909"/>
    <n v="204.45996093799999"/>
    <n v="8"/>
    <n v="24"/>
    <n v="36"/>
    <n v="30.7535090428403"/>
    <n v="6457.5874746056706"/>
    <n v="1"/>
    <n v="6234"/>
    <n v="6234"/>
    <n v="151.193847656"/>
    <n v="5"/>
    <n v="19"/>
    <n v="43"/>
    <n v="22.358747460567098"/>
  </r>
  <r>
    <n v="9"/>
    <x v="1"/>
    <x v="1"/>
    <x v="0"/>
    <x v="1"/>
    <n v="3474"/>
    <n v="1118.03"/>
    <n v="102"/>
    <x v="79"/>
    <n v="5551.7872184039998"/>
    <n v="770.84301757799994"/>
    <n v="5251"/>
    <n v="3"/>
    <n v="2"/>
    <n v="49"/>
    <n v="30.131686471999998"/>
    <n v="5736.4871375682396"/>
    <n v="1"/>
    <n v="4483"/>
    <n v="4483"/>
    <n v="1870.6640625"/>
    <n v="2"/>
    <n v="6"/>
    <n v="40"/>
    <n v="125.348713756824"/>
    <n v="5675.1877436008208"/>
    <n v="1"/>
    <n v="4731"/>
    <n v="4731"/>
    <n v="1004.4519042970001"/>
    <n v="1"/>
    <n v="7"/>
    <n v="42"/>
    <n v="94.418774360082097"/>
    <n v="5627.2735012128151"/>
    <n v="1"/>
    <n v="5006"/>
    <n v="5006"/>
    <n v="2517.3168945309999"/>
    <n v="1"/>
    <n v="6"/>
    <n v="45"/>
    <n v="62.127350121281502"/>
    <n v="5572.6777301857383"/>
    <n v="1"/>
    <n v="5262"/>
    <n v="5262"/>
    <n v="1399.9448242190001"/>
    <n v="3"/>
    <n v="2"/>
    <n v="49"/>
    <n v="31.067773018573799"/>
    <n v="5758.4693826919956"/>
    <n v="1"/>
    <n v="5532"/>
    <n v="5532"/>
    <n v="337.839111328"/>
    <n v="2"/>
    <n v="3"/>
    <n v="51"/>
    <n v="22.646938269199602"/>
  </r>
  <r>
    <n v="0"/>
    <x v="0"/>
    <x v="0"/>
    <x v="1"/>
    <x v="0"/>
    <n v="719"/>
    <n v="579.16"/>
    <n v="102"/>
    <x v="80"/>
    <n v="3665.258974416"/>
    <n v="113.640136719"/>
    <n v="3186"/>
    <n v="18"/>
    <n v="6"/>
    <n v="5"/>
    <n v="47.942788182999998"/>
    <n v="3789.0203954160929"/>
    <n v="1"/>
    <n v="3435"/>
    <n v="3435"/>
    <n v="61.934814453000001"/>
    <n v="17"/>
    <n v="13"/>
    <n v="2"/>
    <n v="35.402039541609298"/>
    <n v="3842.8627970178841"/>
    <n v="1"/>
    <n v="3563"/>
    <n v="3563"/>
    <n v="73.79296875"/>
    <n v="19"/>
    <n v="11"/>
    <n v="3"/>
    <n v="27.986279701788401"/>
    <n v="3817.534551387093"/>
    <n v="1"/>
    <n v="3618"/>
    <n v="3618"/>
    <n v="60.538085938000002"/>
    <n v="15"/>
    <n v="11"/>
    <n v="5"/>
    <n v="19.953455138709302"/>
    <n v="3901.9041340164758"/>
    <n v="1"/>
    <n v="3746"/>
    <n v="3746"/>
    <n v="47.642089843999997"/>
    <n v="15"/>
    <n v="15"/>
    <n v="3"/>
    <n v="15.5904134016476"/>
    <n v="4081.1534512783492"/>
    <n v="1"/>
    <n v="3964"/>
    <n v="3964"/>
    <n v="52.104003906000003"/>
    <n v="16"/>
    <n v="13"/>
    <n v="5"/>
    <n v="11.715345127834899"/>
  </r>
  <r>
    <n v="0"/>
    <x v="0"/>
    <x v="0"/>
    <x v="1"/>
    <x v="1"/>
    <n v="1131"/>
    <n v="579.16"/>
    <n v="1"/>
    <x v="81"/>
    <n v="3339.8185759090002"/>
    <n v="254.900878906"/>
    <n v="3103"/>
    <n v="6"/>
    <n v="9"/>
    <n v="8"/>
    <n v="23.681857591"/>
    <n v="3472.5674719023709"/>
    <n v="1"/>
    <n v="2848"/>
    <n v="2848"/>
    <n v="382.827880859"/>
    <n v="18"/>
    <n v="4"/>
    <n v="5"/>
    <n v="62.456747190237103"/>
    <n v="3459.0237645735219"/>
    <n v="1"/>
    <n v="3024"/>
    <n v="3024"/>
    <n v="1343.243164062"/>
    <n v="13"/>
    <n v="10"/>
    <n v="4"/>
    <n v="43.502376457352199"/>
    <n v="3374.990145748402"/>
    <n v="1"/>
    <n v="3099"/>
    <n v="3099"/>
    <n v="654.37597656200001"/>
    <n v="6"/>
    <n v="12"/>
    <n v="6"/>
    <n v="27.599014574840201"/>
    <n v="3379.1485945947952"/>
    <n v="1"/>
    <n v="3205"/>
    <n v="3205"/>
    <n v="300.021972656"/>
    <n v="8"/>
    <n v="10"/>
    <n v="7"/>
    <n v="17.414859459479501"/>
    <n v="3603.6007894350869"/>
    <n v="1"/>
    <n v="3465"/>
    <n v="3465"/>
    <n v="1080.2390136720001"/>
    <n v="12"/>
    <n v="8"/>
    <n v="8"/>
    <n v="13.8600789435087"/>
  </r>
  <r>
    <n v="0"/>
    <x v="1"/>
    <x v="0"/>
    <x v="1"/>
    <x v="0"/>
    <n v="1215"/>
    <n v="617.70000000000005"/>
    <n v="1"/>
    <x v="82"/>
    <n v="3862.9773163310001"/>
    <n v="112.897949219"/>
    <n v="3433"/>
    <n v="18"/>
    <n v="8"/>
    <n v="5"/>
    <n v="42.997731633000001"/>
    <n v="3927.368415340391"/>
    <n v="1"/>
    <n v="3480"/>
    <n v="3480"/>
    <n v="61.052978516000003"/>
    <n v="20"/>
    <n v="7"/>
    <n v="5"/>
    <n v="44.736841534039101"/>
    <n v="4054.2210604304419"/>
    <n v="1"/>
    <n v="3690"/>
    <n v="3690"/>
    <n v="72.390869140999996"/>
    <n v="25"/>
    <n v="5"/>
    <n v="5"/>
    <n v="36.422106043044202"/>
    <n v="4211.9313134894046"/>
    <n v="1"/>
    <n v="3907"/>
    <n v="3907"/>
    <n v="88.754882812000005"/>
    <n v="32"/>
    <n v="5"/>
    <n v="3"/>
    <n v="30.493131348940501"/>
    <n v="4299.3445639456304"/>
    <n v="1"/>
    <n v="4094"/>
    <n v="4094"/>
    <n v="71.163085937999995"/>
    <n v="29"/>
    <n v="8"/>
    <n v="3"/>
    <n v="20.534456394563001"/>
    <n v="4382.7369894878148"/>
    <n v="1"/>
    <n v="4225"/>
    <n v="4225"/>
    <n v="73.224121093999997"/>
    <n v="24"/>
    <n v="9"/>
    <n v="5"/>
    <n v="15.773698948781499"/>
  </r>
  <r>
    <n v="0"/>
    <x v="1"/>
    <x v="0"/>
    <x v="1"/>
    <x v="1"/>
    <n v="1895"/>
    <n v="617.70000000000005"/>
    <n v="102"/>
    <x v="83"/>
    <n v="3536.150039702"/>
    <n v="404.126220703"/>
    <n v="3174"/>
    <n v="9"/>
    <n v="5"/>
    <n v="10"/>
    <n v="36.248221219000001"/>
    <n v="3646.6275844827092"/>
    <n v="1"/>
    <n v="3009"/>
    <n v="3009"/>
    <n v="507.20410156200001"/>
    <n v="13"/>
    <n v="7"/>
    <n v="6"/>
    <n v="63.762758448270901"/>
    <n v="3632.1745794911239"/>
    <n v="1"/>
    <n v="3169"/>
    <n v="3169"/>
    <n v="186.731933594"/>
    <n v="13"/>
    <n v="5"/>
    <n v="8"/>
    <n v="46.317457949112402"/>
    <n v="3656.3020786453762"/>
    <n v="1"/>
    <n v="3317"/>
    <n v="3317"/>
    <n v="1233.0710449220001"/>
    <n v="16"/>
    <n v="6"/>
    <n v="7"/>
    <n v="33.9302078645376"/>
    <n v="3729.3007114556758"/>
    <n v="1"/>
    <n v="3544"/>
    <n v="3544"/>
    <n v="857.396972656"/>
    <n v="8"/>
    <n v="14"/>
    <n v="6"/>
    <n v="18.5300711455676"/>
    <n v="3813.7518924694232"/>
    <n v="1"/>
    <n v="3675"/>
    <n v="3675"/>
    <n v="3384.1840820309999"/>
    <n v="9"/>
    <n v="10"/>
    <n v="9"/>
    <n v="13.8751892469423"/>
  </r>
  <r>
    <n v="0"/>
    <x v="0"/>
    <x v="1"/>
    <x v="1"/>
    <x v="0"/>
    <n v="1245"/>
    <n v="1084.8699999999999"/>
    <n v="102"/>
    <x v="84"/>
    <n v="5655.1161567170002"/>
    <n v="1008.1169433589999"/>
    <n v="5119"/>
    <n v="11"/>
    <n v="10"/>
    <n v="19"/>
    <n v="53.659727859"/>
    <n v="5974.5458696691403"/>
    <n v="1"/>
    <n v="4861"/>
    <n v="4861"/>
    <n v="368.403076172"/>
    <n v="21"/>
    <n v="13"/>
    <n v="11"/>
    <n v="111.354586966914"/>
    <n v="5873.5483692327116"/>
    <n v="1"/>
    <n v="5170"/>
    <n v="5170"/>
    <n v="193.698974609"/>
    <n v="8"/>
    <n v="24"/>
    <n v="11"/>
    <n v="70.354836923271193"/>
    <n v="5884.9042619795655"/>
    <n v="1"/>
    <n v="5378"/>
    <n v="5378"/>
    <n v="199.00097656200001"/>
    <n v="17"/>
    <n v="14"/>
    <n v="15"/>
    <n v="50.690426197956597"/>
    <n v="5860.8724227983939"/>
    <n v="1"/>
    <n v="5552"/>
    <n v="5552"/>
    <n v="181.3359375"/>
    <n v="18"/>
    <n v="12"/>
    <n v="17"/>
    <n v="30.887242279839398"/>
    <n v="6059.6350799623242"/>
    <n v="1"/>
    <n v="5824"/>
    <n v="5824"/>
    <n v="139.743896484"/>
    <n v="18"/>
    <n v="11"/>
    <n v="19"/>
    <n v="23.563507996232399"/>
  </r>
  <r>
    <n v="0"/>
    <x v="0"/>
    <x v="1"/>
    <x v="1"/>
    <x v="1"/>
    <n v="2302"/>
    <n v="1084.8699999999999"/>
    <n v="102"/>
    <x v="85"/>
    <n v="5160.8529770329997"/>
    <n v="4853.1728515619998"/>
    <n v="4920"/>
    <n v="3"/>
    <n v="3"/>
    <n v="27"/>
    <n v="24.136907541999999"/>
    <n v="5410.2879298918106"/>
    <n v="1"/>
    <n v="4206"/>
    <n v="4206"/>
    <n v="2020.5129394529999"/>
    <n v="12"/>
    <n v="4"/>
    <n v="19"/>
    <n v="120.42879298918101"/>
    <n v="5357.7835948297725"/>
    <n v="1"/>
    <n v="4429"/>
    <n v="4429"/>
    <n v="10574.459960938"/>
    <n v="10"/>
    <n v="7"/>
    <n v="19"/>
    <n v="92.878359482977203"/>
    <n v="5274.8662829069199"/>
    <n v="1"/>
    <n v="4659"/>
    <n v="4659"/>
    <n v="4079.5688476559999"/>
    <n v="10"/>
    <n v="6"/>
    <n v="21"/>
    <n v="61.586628290691998"/>
    <n v="5186.0443989010546"/>
    <n v="1"/>
    <n v="4884"/>
    <n v="4884"/>
    <n v="1181.9790039059999"/>
    <n v="6"/>
    <n v="9"/>
    <n v="22"/>
    <n v="30.204439890105501"/>
    <n v="5345.2385422823354"/>
    <n v="1"/>
    <n v="5129"/>
    <n v="5129"/>
    <n v="1612.4479980470001"/>
    <n v="6"/>
    <n v="8"/>
    <n v="24"/>
    <n v="21.623854228233501"/>
  </r>
  <r>
    <n v="0"/>
    <x v="1"/>
    <x v="1"/>
    <x v="1"/>
    <x v="0"/>
    <n v="2064"/>
    <n v="1168.18"/>
    <n v="102"/>
    <x v="86"/>
    <n v="5988.6252169210002"/>
    <n v="1433.1938476559999"/>
    <n v="5379"/>
    <n v="10"/>
    <n v="7"/>
    <n v="23"/>
    <n v="60.990754703999997"/>
    <n v="6210.12578573266"/>
    <n v="1"/>
    <n v="5076"/>
    <n v="5076"/>
    <n v="1037.9799804690001"/>
    <n v="16"/>
    <n v="11"/>
    <n v="16"/>
    <n v="113.412578573266"/>
    <n v="6274.1389748827642"/>
    <n v="1"/>
    <n v="5426"/>
    <n v="5426"/>
    <n v="791.55004882799994"/>
    <n v="14"/>
    <n v="18"/>
    <n v="14"/>
    <n v="84.813897488276396"/>
    <n v="6194.0120129990719"/>
    <n v="1"/>
    <n v="5654"/>
    <n v="5654"/>
    <n v="700.376953125"/>
    <n v="11"/>
    <n v="16"/>
    <n v="18"/>
    <n v="54.001201299907201"/>
    <n v="6225.1626900853844"/>
    <n v="1"/>
    <n v="5921"/>
    <n v="5921"/>
    <n v="752.59790039100005"/>
    <n v="11"/>
    <n v="15"/>
    <n v="20"/>
    <n v="30.4162690085384"/>
    <n v="6540.6707427774081"/>
    <n v="1"/>
    <n v="6257"/>
    <n v="6257"/>
    <n v="759.33300781200001"/>
    <n v="27"/>
    <n v="9"/>
    <n v="19"/>
    <n v="28.367074277740802"/>
  </r>
  <r>
    <n v="0"/>
    <x v="1"/>
    <x v="1"/>
    <x v="1"/>
    <x v="1"/>
    <n v="3814"/>
    <n v="1168.18"/>
    <n v="102"/>
    <x v="87"/>
    <n v="5561.4724294779999"/>
    <n v="4552.9318847659997"/>
    <n v="5252"/>
    <n v="5"/>
    <n v="2"/>
    <n v="29"/>
    <n v="31.002705223"/>
    <n v="5813.7897289667299"/>
    <n v="1"/>
    <n v="4528"/>
    <n v="4528"/>
    <n v="2317.8562011720001"/>
    <n v="6"/>
    <n v="9"/>
    <n v="20"/>
    <n v="128.57897289667301"/>
    <n v="5759.4147350891471"/>
    <n v="1"/>
    <n v="4780"/>
    <n v="4780"/>
    <n v="3799.3239746089998"/>
    <n v="7"/>
    <n v="9"/>
    <n v="21"/>
    <n v="97.941473508914697"/>
    <n v="5667.6601311624072"/>
    <n v="1"/>
    <n v="5030"/>
    <n v="5030"/>
    <n v="33840.881103516003"/>
    <n v="5"/>
    <n v="11"/>
    <n v="22"/>
    <n v="63.7660131162407"/>
    <n v="5602.3171687758913"/>
    <n v="1"/>
    <n v="5278"/>
    <n v="5278"/>
    <n v="2990.6298828119998"/>
    <n v="5"/>
    <n v="10"/>
    <n v="24"/>
    <n v="32.431716877589103"/>
    <n v="5766.6539544798679"/>
    <n v="1"/>
    <n v="5539"/>
    <n v="5539"/>
    <n v="3619.5480957029999"/>
    <n v="6"/>
    <n v="7"/>
    <n v="27"/>
    <n v="22.765395447986801"/>
  </r>
  <r>
    <n v="1"/>
    <x v="0"/>
    <x v="0"/>
    <x v="1"/>
    <x v="0"/>
    <n v="677"/>
    <n v="582.16"/>
    <n v="102"/>
    <x v="88"/>
    <n v="3633.4536334929999"/>
    <n v="118.563964844"/>
    <n v="3318"/>
    <n v="22"/>
    <n v="4"/>
    <n v="6"/>
    <n v="31.561697818999999"/>
    <n v="3726.5924711788039"/>
    <n v="1"/>
    <n v="3413"/>
    <n v="3413"/>
    <n v="64.458007812000005"/>
    <n v="18"/>
    <n v="10"/>
    <n v="4"/>
    <n v="31.3592471178804"/>
    <n v="3742.7358406249268"/>
    <n v="1"/>
    <n v="3465"/>
    <n v="3465"/>
    <n v="68.797851562000005"/>
    <n v="22"/>
    <n v="8"/>
    <n v="4"/>
    <n v="27.773584062492699"/>
    <n v="3766.6502576382391"/>
    <n v="1"/>
    <n v="3577"/>
    <n v="3577"/>
    <n v="73.066894531000003"/>
    <n v="21"/>
    <n v="8"/>
    <n v="5"/>
    <n v="18.965025763823899"/>
    <n v="3781.9110724617599"/>
    <n v="1"/>
    <n v="3627"/>
    <n v="3627"/>
    <n v="64.627929687999995"/>
    <n v="20"/>
    <n v="9"/>
    <n v="5"/>
    <n v="15.491107246176"/>
    <n v="3981.9779333915162"/>
    <n v="1"/>
    <n v="3855"/>
    <n v="3855"/>
    <n v="67.322998046999999"/>
    <n v="21"/>
    <n v="10"/>
    <n v="5"/>
    <n v="12.6977933391516"/>
  </r>
  <r>
    <n v="1"/>
    <x v="0"/>
    <x v="0"/>
    <x v="1"/>
    <x v="1"/>
    <n v="1110"/>
    <n v="582.16"/>
    <n v="102"/>
    <x v="89"/>
    <n v="3254.1908892329998"/>
    <n v="297.590087891"/>
    <n v="2964"/>
    <n v="7"/>
    <n v="8"/>
    <n v="8"/>
    <n v="29.050437827"/>
    <n v="3359.7908234652491"/>
    <n v="1"/>
    <n v="2777"/>
    <n v="2777"/>
    <n v="165.699951172"/>
    <n v="8"/>
    <n v="12"/>
    <n v="4"/>
    <n v="58.279082346524902"/>
    <n v="3325.742878027178"/>
    <n v="1"/>
    <n v="2915"/>
    <n v="2915"/>
    <n v="265.635986328"/>
    <n v="8"/>
    <n v="10"/>
    <n v="6"/>
    <n v="41.074287802717798"/>
    <n v="3361.1634877711767"/>
    <n v="1"/>
    <n v="3056"/>
    <n v="3056"/>
    <n v="686.36206054700006"/>
    <n v="7"/>
    <n v="15"/>
    <n v="4"/>
    <n v="30.516348777117699"/>
    <n v="3364.6276660390049"/>
    <n v="1"/>
    <n v="3210"/>
    <n v="3210"/>
    <n v="165.84082031200001"/>
    <n v="6"/>
    <n v="9"/>
    <n v="9"/>
    <n v="15.4627666039005"/>
    <n v="3450.2803329177691"/>
    <n v="1"/>
    <n v="3312"/>
    <n v="3312"/>
    <n v="990.97192382799994"/>
    <n v="10"/>
    <n v="9"/>
    <n v="8"/>
    <n v="13.828033291776901"/>
  </r>
  <r>
    <n v="1"/>
    <x v="1"/>
    <x v="0"/>
    <x v="1"/>
    <x v="0"/>
    <n v="1132"/>
    <n v="616"/>
    <n v="1"/>
    <x v="90"/>
    <n v="3722.6535522499998"/>
    <n v="237.895019531"/>
    <n v="3325"/>
    <n v="22"/>
    <n v="4"/>
    <n v="6"/>
    <n v="39.765355225"/>
    <n v="3831.3346038139011"/>
    <n v="1"/>
    <n v="3421"/>
    <n v="3421"/>
    <n v="64.961914062000005"/>
    <n v="22"/>
    <n v="9"/>
    <n v="3"/>
    <n v="41.0334603813901"/>
    <n v="3889.071630461101"/>
    <n v="1"/>
    <n v="3561"/>
    <n v="3561"/>
    <n v="72.153076171999999"/>
    <n v="23"/>
    <n v="11"/>
    <n v="2"/>
    <n v="32.807163046110098"/>
    <n v="3992.6611270283538"/>
    <n v="1"/>
    <n v="3684"/>
    <n v="3684"/>
    <n v="75.00390625"/>
    <n v="28"/>
    <n v="10"/>
    <n v="1"/>
    <n v="30.866112702835402"/>
    <n v="4022.1895192538541"/>
    <n v="1"/>
    <n v="3808"/>
    <n v="3808"/>
    <n v="102.215087891"/>
    <n v="27"/>
    <n v="10"/>
    <n v="2"/>
    <n v="21.4189519253854"/>
    <n v="4121.9800632616079"/>
    <n v="1"/>
    <n v="3924"/>
    <n v="3924"/>
    <n v="73.005859375"/>
    <n v="30"/>
    <n v="9"/>
    <n v="2"/>
    <n v="19.798006326160799"/>
  </r>
  <r>
    <n v="1"/>
    <x v="1"/>
    <x v="0"/>
    <x v="1"/>
    <x v="1"/>
    <n v="1845"/>
    <n v="616"/>
    <n v="102"/>
    <x v="91"/>
    <n v="3408.328534236"/>
    <n v="455.91894531200001"/>
    <n v="3090"/>
    <n v="5"/>
    <n v="9"/>
    <n v="9"/>
    <n v="31.861453784999998"/>
    <n v="3583.8881714311779"/>
    <n v="1"/>
    <n v="2951"/>
    <n v="2951"/>
    <n v="652.53393554700006"/>
    <n v="13"/>
    <n v="7"/>
    <n v="6"/>
    <n v="63.288817143117797"/>
    <n v="3517.0696221841931"/>
    <n v="1"/>
    <n v="3065"/>
    <n v="3065"/>
    <n v="1059.3161621090001"/>
    <n v="10"/>
    <n v="10"/>
    <n v="6"/>
    <n v="45.206962218419299"/>
    <n v="3503.970447734906"/>
    <n v="1"/>
    <n v="3180"/>
    <n v="3180"/>
    <n v="608.630859375"/>
    <n v="9"/>
    <n v="10"/>
    <n v="7"/>
    <n v="32.397044773490599"/>
    <n v="3499.291320635476"/>
    <n v="1"/>
    <n v="3312"/>
    <n v="3312"/>
    <n v="1274.8059082029999"/>
    <n v="12"/>
    <n v="6"/>
    <n v="9"/>
    <n v="18.729132063547599"/>
    <n v="3656.549471065262"/>
    <n v="1"/>
    <n v="3522"/>
    <n v="3522"/>
    <n v="1317.1489257809999"/>
    <n v="10"/>
    <n v="6"/>
    <n v="11"/>
    <n v="13.4549471065262"/>
  </r>
  <r>
    <n v="1"/>
    <x v="0"/>
    <x v="1"/>
    <x v="1"/>
    <x v="0"/>
    <n v="1047"/>
    <n v="1070.31"/>
    <n v="102"/>
    <x v="92"/>
    <n v="5639.2677259020002"/>
    <n v="468.276855469"/>
    <n v="5155"/>
    <n v="19"/>
    <n v="11"/>
    <n v="16"/>
    <n v="48.482258647000002"/>
    <n v="5989.4489809663801"/>
    <n v="1"/>
    <n v="4936"/>
    <n v="4936"/>
    <n v="198.887939453"/>
    <n v="30"/>
    <n v="15"/>
    <n v="7"/>
    <n v="105.344898096638"/>
    <n v="5864.3516556584691"/>
    <n v="1"/>
    <n v="5121"/>
    <n v="5121"/>
    <n v="253.320068359"/>
    <n v="21"/>
    <n v="21"/>
    <n v="8"/>
    <n v="74.335165565846907"/>
    <n v="5848.7461595871491"/>
    <n v="1"/>
    <n v="5327"/>
    <n v="5327"/>
    <n v="224.666015625"/>
    <n v="29"/>
    <n v="10"/>
    <n v="13"/>
    <n v="52.174615958714902"/>
    <n v="5914.7419198776734"/>
    <n v="1"/>
    <n v="5619"/>
    <n v="5619"/>
    <n v="190.812011719"/>
    <n v="22"/>
    <n v="17"/>
    <n v="13"/>
    <n v="29.5741919877673"/>
    <n v="6097.7942745767223"/>
    <n v="1"/>
    <n v="5858"/>
    <n v="5858"/>
    <n v="172.24902343799999"/>
    <n v="25"/>
    <n v="14"/>
    <n v="15"/>
    <n v="23.979427457672202"/>
  </r>
  <r>
    <n v="1"/>
    <x v="0"/>
    <x v="1"/>
    <x v="1"/>
    <x v="1"/>
    <n v="2013"/>
    <n v="1070.31"/>
    <n v="102"/>
    <x v="93"/>
    <n v="4956.1509535089999"/>
    <n v="1292.8549804690001"/>
    <n v="4607"/>
    <n v="2"/>
    <n v="7"/>
    <n v="24"/>
    <n v="34.964370813999999"/>
    <n v="5237.3085480462596"/>
    <n v="1"/>
    <n v="4073"/>
    <n v="4073"/>
    <n v="3380.5620117190001"/>
    <n v="7"/>
    <n v="8"/>
    <n v="18"/>
    <n v="116.43085480462599"/>
    <n v="5145.3501709496722"/>
    <n v="1"/>
    <n v="4288"/>
    <n v="4288"/>
    <n v="16578.881103516"/>
    <n v="7"/>
    <n v="7"/>
    <n v="20"/>
    <n v="85.735017094967205"/>
    <n v="5113.7488942495402"/>
    <n v="1"/>
    <n v="4526"/>
    <n v="4526"/>
    <n v="4597.9890136719996"/>
    <n v="7"/>
    <n v="9"/>
    <n v="20"/>
    <n v="58.774889424953997"/>
    <n v="5029.0222341360777"/>
    <n v="1"/>
    <n v="4732"/>
    <n v="4732"/>
    <n v="2456.8610839839998"/>
    <n v="6"/>
    <n v="10"/>
    <n v="21"/>
    <n v="29.7022234136078"/>
    <n v="5151.0190576978948"/>
    <n v="1"/>
    <n v="4947"/>
    <n v="4947"/>
    <n v="974.66503906200001"/>
    <n v="1"/>
    <n v="12"/>
    <n v="23"/>
    <n v="20.401905769789501"/>
  </r>
  <r>
    <n v="1"/>
    <x v="1"/>
    <x v="1"/>
    <x v="1"/>
    <x v="0"/>
    <n v="1752"/>
    <n v="1133.19"/>
    <n v="102"/>
    <x v="94"/>
    <n v="5890.2773171190001"/>
    <n v="686.733886719"/>
    <n v="5374"/>
    <n v="17"/>
    <n v="14"/>
    <n v="16"/>
    <n v="51.686637933999997"/>
    <n v="6097.2900763310399"/>
    <n v="1"/>
    <n v="5097"/>
    <n v="5097"/>
    <n v="766.88598632799994"/>
    <n v="20"/>
    <n v="20"/>
    <n v="9"/>
    <n v="100.029007633104"/>
    <n v="6100.5639709299812"/>
    <n v="1"/>
    <n v="5329"/>
    <n v="5329"/>
    <n v="756.479980469"/>
    <n v="22"/>
    <n v="16"/>
    <n v="12"/>
    <n v="77.156397092998105"/>
    <n v="6190.5181743935127"/>
    <n v="1"/>
    <n v="5592"/>
    <n v="5592"/>
    <n v="564.771972656"/>
    <n v="30"/>
    <n v="13"/>
    <n v="12"/>
    <n v="59.851817439351301"/>
    <n v="6175.9765293130304"/>
    <n v="1"/>
    <n v="5814"/>
    <n v="5814"/>
    <n v="754.916015625"/>
    <n v="25"/>
    <n v="21"/>
    <n v="10"/>
    <n v="36.197652931302997"/>
    <n v="6392.4955328632996"/>
    <n v="1"/>
    <n v="6140"/>
    <n v="6140"/>
    <n v="718.37011718799999"/>
    <n v="24"/>
    <n v="14"/>
    <n v="17"/>
    <n v="25.249553286329999"/>
  </r>
  <r>
    <n v="1"/>
    <x v="1"/>
    <x v="1"/>
    <x v="1"/>
    <x v="1"/>
    <n v="3365"/>
    <n v="1133.19"/>
    <n v="102"/>
    <x v="95"/>
    <n v="5283.7986471189997"/>
    <n v="2652.3168945309999"/>
    <n v="4910"/>
    <n v="2"/>
    <n v="5"/>
    <n v="27"/>
    <n v="37.432369733999998"/>
    <n v="5556.6082743424704"/>
    <n v="1"/>
    <n v="4300"/>
    <n v="4300"/>
    <n v="2076.2770996089998"/>
    <n v="7"/>
    <n v="7"/>
    <n v="20"/>
    <n v="125.660827434247"/>
    <n v="5493.0328675280371"/>
    <n v="1"/>
    <n v="4543"/>
    <n v="4543"/>
    <n v="2482.7749023440001"/>
    <n v="8"/>
    <n v="7"/>
    <n v="21"/>
    <n v="95.003286752803703"/>
    <n v="5426.9776787389455"/>
    <n v="1"/>
    <n v="4789"/>
    <n v="4789"/>
    <n v="1665.416992188"/>
    <n v="5"/>
    <n v="11"/>
    <n v="21"/>
    <n v="63.7977678738946"/>
    <n v="5357.7356870098383"/>
    <n v="1"/>
    <n v="5049"/>
    <n v="5049"/>
    <n v="3449.2958984380002"/>
    <n v="6"/>
    <n v="8"/>
    <n v="24"/>
    <n v="30.8735687009838"/>
    <n v="5515.6561732120254"/>
    <n v="1"/>
    <n v="5288"/>
    <n v="5288"/>
    <n v="2675.876953125"/>
    <n v="7"/>
    <n v="8"/>
    <n v="25"/>
    <n v="22.765617321202502"/>
  </r>
  <r>
    <n v="2"/>
    <x v="0"/>
    <x v="0"/>
    <x v="1"/>
    <x v="0"/>
    <n v="859"/>
    <n v="595.23"/>
    <n v="102"/>
    <x v="96"/>
    <n v="3442.4807215770002"/>
    <n v="129.322021484"/>
    <n v="3192"/>
    <n v="15"/>
    <n v="7"/>
    <n v="7"/>
    <n v="25.064797019"/>
    <n v="3538.264108201121"/>
    <n v="1"/>
    <n v="3058"/>
    <n v="3058"/>
    <n v="64.599121093999997"/>
    <n v="20"/>
    <n v="9"/>
    <n v="3"/>
    <n v="48.026410820112098"/>
    <n v="3562.3032854460171"/>
    <n v="1"/>
    <n v="3202"/>
    <n v="3202"/>
    <n v="60.968994141000003"/>
    <n v="17"/>
    <n v="9"/>
    <n v="5"/>
    <n v="36.030328544601701"/>
    <n v="3591.3498221633281"/>
    <n v="1"/>
    <n v="3345"/>
    <n v="3345"/>
    <n v="48.508056641000003"/>
    <n v="14"/>
    <n v="12"/>
    <n v="5"/>
    <n v="24.634982216332801"/>
    <n v="3655.1183832101788"/>
    <n v="1"/>
    <n v="3506"/>
    <n v="3506"/>
    <n v="51.961914061999998"/>
    <n v="15"/>
    <n v="11"/>
    <n v="6"/>
    <n v="14.9118383210179"/>
    <n v="3696.6272736119708"/>
    <n v="1"/>
    <n v="3558"/>
    <n v="3558"/>
    <n v="53.872070311999998"/>
    <n v="17"/>
    <n v="10"/>
    <n v="6"/>
    <n v="13.8627273611971"/>
  </r>
  <r>
    <n v="2"/>
    <x v="0"/>
    <x v="0"/>
    <x v="1"/>
    <x v="1"/>
    <n v="1433"/>
    <n v="595.23"/>
    <n v="102"/>
    <x v="97"/>
    <n v="3040.8551292679999"/>
    <n v="453.95410156200001"/>
    <n v="2826"/>
    <n v="4"/>
    <n v="6"/>
    <n v="11"/>
    <n v="21.513421015999999"/>
    <n v="3156.4166747212221"/>
    <n v="1"/>
    <n v="2533"/>
    <n v="2533"/>
    <n v="3524.9580078119998"/>
    <n v="6"/>
    <n v="10"/>
    <n v="6"/>
    <n v="62.341667472122197"/>
    <n v="3163.1447458002781"/>
    <n v="1"/>
    <n v="2695"/>
    <n v="2695"/>
    <n v="1887.0510253909999"/>
    <n v="8"/>
    <n v="7"/>
    <n v="8"/>
    <n v="46.814474580027799"/>
    <n v="3128.9833202452542"/>
    <n v="1"/>
    <n v="2811"/>
    <n v="2811"/>
    <n v="2221.7570800779999"/>
    <n v="3"/>
    <n v="11"/>
    <n v="8"/>
    <n v="31.798332024525401"/>
    <n v="3132.3908921573229"/>
    <n v="1"/>
    <n v="2973"/>
    <n v="2973"/>
    <n v="1573.7729492190001"/>
    <n v="5"/>
    <n v="8"/>
    <n v="10"/>
    <n v="15.939089215732301"/>
    <n v="3218.274136271184"/>
    <n v="1"/>
    <n v="3096"/>
    <n v="3096"/>
    <n v="4408.0229492190001"/>
    <n v="6"/>
    <n v="7"/>
    <n v="11"/>
    <n v="12.2274136271184"/>
  </r>
  <r>
    <n v="2"/>
    <x v="1"/>
    <x v="0"/>
    <x v="1"/>
    <x v="0"/>
    <n v="1419"/>
    <n v="645.14"/>
    <n v="102"/>
    <x v="98"/>
    <n v="3623.1821263950001"/>
    <n v="157.300048828"/>
    <n v="3230"/>
    <n v="16"/>
    <n v="10"/>
    <n v="5"/>
    <n v="39.348609844000002"/>
    <n v="3772.3818646894952"/>
    <n v="1"/>
    <n v="3177"/>
    <n v="3177"/>
    <n v="75.2890625"/>
    <n v="22"/>
    <n v="7"/>
    <n v="4"/>
    <n v="59.538186468949498"/>
    <n v="3837.5509863542429"/>
    <n v="1"/>
    <n v="3436"/>
    <n v="3436"/>
    <n v="69.122802734000004"/>
    <n v="17"/>
    <n v="12"/>
    <n v="4"/>
    <n v="40.155098635424302"/>
    <n v="3870.7944995775943"/>
    <n v="1"/>
    <n v="3575"/>
    <n v="3575"/>
    <n v="102.396972656"/>
    <n v="17"/>
    <n v="15"/>
    <n v="3"/>
    <n v="29.579449957759401"/>
    <n v="3903.8011804340381"/>
    <n v="1"/>
    <n v="3697"/>
    <n v="3697"/>
    <n v="84.069091796999999"/>
    <n v="19"/>
    <n v="13"/>
    <n v="4"/>
    <n v="20.680118043403802"/>
    <n v="4182.8984536653206"/>
    <n v="1"/>
    <n v="4041"/>
    <n v="4041"/>
    <n v="109.280029297"/>
    <n v="15"/>
    <n v="15"/>
    <n v="6"/>
    <n v="14.189845366532101"/>
  </r>
  <r>
    <n v="2"/>
    <x v="1"/>
    <x v="0"/>
    <x v="1"/>
    <x v="1"/>
    <n v="2369"/>
    <n v="645.14"/>
    <n v="102"/>
    <x v="99"/>
    <n v="3271.3026301089999"/>
    <n v="679.647949219"/>
    <n v="2919"/>
    <n v="4"/>
    <n v="4"/>
    <n v="13"/>
    <n v="35.262407527000001"/>
    <n v="3392.3694157093491"/>
    <n v="1"/>
    <n v="2733"/>
    <n v="2733"/>
    <n v="3065.6000976559999"/>
    <n v="7"/>
    <n v="5"/>
    <n v="10"/>
    <n v="65.936941570934906"/>
    <n v="3398.4461594876229"/>
    <n v="1"/>
    <n v="2875"/>
    <n v="2875"/>
    <n v="3235.2919921880002"/>
    <n v="8"/>
    <n v="7"/>
    <n v="9"/>
    <n v="52.344615948762304"/>
    <n v="3341.4796231804798"/>
    <n v="1"/>
    <n v="3024"/>
    <n v="3024"/>
    <n v="870.023925781"/>
    <n v="5"/>
    <n v="4"/>
    <n v="13"/>
    <n v="31.747962318048"/>
    <n v="3338.049543305628"/>
    <n v="1"/>
    <n v="3156"/>
    <n v="3156"/>
    <n v="2126.6081542970001"/>
    <n v="6"/>
    <n v="6"/>
    <n v="12"/>
    <n v="18.204954330562799"/>
    <n v="3466.8044192400121"/>
    <n v="1"/>
    <n v="3334"/>
    <n v="3334"/>
    <n v="2790.4780273440001"/>
    <n v="6"/>
    <n v="6"/>
    <n v="13"/>
    <n v="13.280441924001201"/>
  </r>
  <r>
    <n v="2"/>
    <x v="0"/>
    <x v="1"/>
    <x v="1"/>
    <x v="0"/>
    <n v="1096"/>
    <n v="1063.0999999999999"/>
    <n v="1"/>
    <x v="100"/>
    <n v="5548.6571865699998"/>
    <n v="1106.1569824220001"/>
    <n v="5039"/>
    <n v="16"/>
    <n v="7"/>
    <n v="19"/>
    <n v="50.965718656999996"/>
    <n v="5787.5580777191426"/>
    <n v="1"/>
    <n v="4847"/>
    <n v="4847"/>
    <n v="142.779052734"/>
    <n v="18"/>
    <n v="14"/>
    <n v="12"/>
    <n v="94.055807771914303"/>
    <n v="5729.1050299239569"/>
    <n v="1"/>
    <n v="5039"/>
    <n v="5039"/>
    <n v="216.598144531"/>
    <n v="20"/>
    <n v="13"/>
    <n v="13"/>
    <n v="69.010502992395701"/>
    <n v="5691.2970757615467"/>
    <n v="1"/>
    <n v="5180"/>
    <n v="5180"/>
    <n v="145.817871094"/>
    <n v="21"/>
    <n v="12"/>
    <n v="14"/>
    <n v="51.129707576154701"/>
    <n v="5719.9926264403866"/>
    <n v="1"/>
    <n v="5427"/>
    <n v="5427"/>
    <n v="223.53808593799999"/>
    <n v="16"/>
    <n v="17"/>
    <n v="14"/>
    <n v="29.299262644038699"/>
    <n v="5933.5658333357378"/>
    <n v="1"/>
    <n v="5689"/>
    <n v="5689"/>
    <n v="256.636962891"/>
    <n v="20"/>
    <n v="15"/>
    <n v="15"/>
    <n v="24.4565833335738"/>
  </r>
  <r>
    <n v="2"/>
    <x v="0"/>
    <x v="1"/>
    <x v="1"/>
    <x v="1"/>
    <n v="2017"/>
    <n v="1063.0999999999999"/>
    <n v="102"/>
    <x v="101"/>
    <n v="5129.8383541499998"/>
    <n v="2454.3630371089998"/>
    <n v="4831"/>
    <n v="4"/>
    <n v="3"/>
    <n v="26"/>
    <n v="29.934797081999999"/>
    <n v="5368.5228781018905"/>
    <n v="1"/>
    <n v="4194"/>
    <n v="4194"/>
    <n v="12683.562011718999"/>
    <n v="10"/>
    <n v="6"/>
    <n v="18"/>
    <n v="117.45228781018901"/>
    <n v="5290.1814085551659"/>
    <n v="1"/>
    <n v="4406"/>
    <n v="4406"/>
    <n v="12489.682861327999"/>
    <n v="8"/>
    <n v="6"/>
    <n v="20"/>
    <n v="88.418140855516597"/>
    <n v="5256.9272767943667"/>
    <n v="1"/>
    <n v="4676"/>
    <n v="4676"/>
    <n v="2233.9240722660002"/>
    <n v="9"/>
    <n v="6"/>
    <n v="21"/>
    <n v="58.092727679436699"/>
    <n v="5189.5057078334912"/>
    <n v="1"/>
    <n v="4901"/>
    <n v="4901"/>
    <n v="2559.7490234380002"/>
    <n v="9"/>
    <n v="5"/>
    <n v="23"/>
    <n v="28.850570783349099"/>
    <n v="5349.529002679963"/>
    <n v="1"/>
    <n v="5139"/>
    <n v="5139"/>
    <n v="2347.8779296880002"/>
    <n v="8"/>
    <n v="6"/>
    <n v="24"/>
    <n v="21.0529002679963"/>
  </r>
  <r>
    <n v="2"/>
    <x v="1"/>
    <x v="1"/>
    <x v="1"/>
    <x v="0"/>
    <n v="1862"/>
    <n v="1086.76"/>
    <n v="102"/>
    <x v="102"/>
    <n v="5621.6626272679996"/>
    <n v="1625.6701660159999"/>
    <n v="4997"/>
    <n v="10"/>
    <n v="13"/>
    <n v="17"/>
    <n v="62.516792989000002"/>
    <n v="5831.0550450301698"/>
    <n v="1"/>
    <n v="4798"/>
    <n v="4798"/>
    <n v="246.940185547"/>
    <n v="19"/>
    <n v="13"/>
    <n v="12"/>
    <n v="103.305504503017"/>
    <n v="5818.1480923344161"/>
    <n v="1"/>
    <n v="5027"/>
    <n v="5027"/>
    <n v="238.691162109"/>
    <n v="15"/>
    <n v="16"/>
    <n v="13"/>
    <n v="79.114809233441605"/>
    <n v="5821.7473409508539"/>
    <n v="1"/>
    <n v="5277"/>
    <n v="5277"/>
    <n v="227.769042969"/>
    <n v="15"/>
    <n v="15"/>
    <n v="15"/>
    <n v="54.474734095085402"/>
    <n v="5969.1806155438881"/>
    <n v="1"/>
    <n v="5637"/>
    <n v="5637"/>
    <n v="438.903808594"/>
    <n v="24"/>
    <n v="15"/>
    <n v="13"/>
    <n v="33.218061554388797"/>
    <n v="6117.0723749976623"/>
    <n v="1"/>
    <n v="5859"/>
    <n v="5859"/>
    <n v="229.172119141"/>
    <n v="20"/>
    <n v="18"/>
    <n v="14"/>
    <n v="25.807237499766199"/>
  </r>
  <r>
    <n v="2"/>
    <x v="1"/>
    <x v="1"/>
    <x v="1"/>
    <x v="1"/>
    <n v="3364"/>
    <n v="1086.76"/>
    <n v="102"/>
    <x v="103"/>
    <n v="5230.5395053270004"/>
    <n v="3691.1098632809999"/>
    <n v="4869"/>
    <n v="4"/>
    <n v="5"/>
    <n v="25"/>
    <n v="36.206209545"/>
    <n v="5462.8875378460698"/>
    <n v="1"/>
    <n v="4245"/>
    <n v="4245"/>
    <n v="4798.7919921880002"/>
    <n v="10"/>
    <n v="5"/>
    <n v="19"/>
    <n v="121.788753784607"/>
    <n v="5396.2105374950588"/>
    <n v="1"/>
    <n v="4503"/>
    <n v="4503"/>
    <n v="3066.4299316410002"/>
    <n v="8"/>
    <n v="7"/>
    <n v="20"/>
    <n v="89.321053749505893"/>
    <n v="5328.1290291787218"/>
    <n v="1"/>
    <n v="4754"/>
    <n v="4754"/>
    <n v="3243.5358886720001"/>
    <n v="7"/>
    <n v="5"/>
    <n v="23"/>
    <n v="57.412902917872202"/>
    <n v="5271.6758296253993"/>
    <n v="1"/>
    <n v="4979"/>
    <n v="4979"/>
    <n v="2293.0971679690001"/>
    <n v="7"/>
    <n v="7"/>
    <n v="23"/>
    <n v="29.267582962539901"/>
    <n v="5455.5873349320436"/>
    <n v="1"/>
    <n v="5242"/>
    <n v="5242"/>
    <n v="1247.840820312"/>
    <n v="7"/>
    <n v="6"/>
    <n v="25"/>
    <n v="21.358733493204401"/>
  </r>
  <r>
    <n v="3"/>
    <x v="0"/>
    <x v="0"/>
    <x v="1"/>
    <x v="0"/>
    <n v="765"/>
    <n v="580.30999999999995"/>
    <n v="102"/>
    <x v="104"/>
    <n v="3354.570727409"/>
    <n v="102.326904297"/>
    <n v="3109"/>
    <n v="14"/>
    <n v="7"/>
    <n v="7"/>
    <n v="24.564456615000001"/>
    <n v="3424.7068710619787"/>
    <n v="1"/>
    <n v="3011"/>
    <n v="3011"/>
    <n v="63.79296875"/>
    <n v="19"/>
    <n v="6"/>
    <n v="5"/>
    <n v="41.370687106197899"/>
    <n v="3439.1625395849032"/>
    <n v="1"/>
    <n v="3086"/>
    <n v="3086"/>
    <n v="62.066894531000003"/>
    <n v="20"/>
    <n v="6"/>
    <n v="5"/>
    <n v="35.3162539584903"/>
    <n v="3478.1310949348649"/>
    <n v="1"/>
    <n v="3282"/>
    <n v="3282"/>
    <n v="65.972900390999996"/>
    <n v="15"/>
    <n v="6"/>
    <n v="8"/>
    <n v="19.613109493486501"/>
    <n v="3482.4088509515568"/>
    <n v="1"/>
    <n v="3329"/>
    <n v="3329"/>
    <n v="59.052001953000001"/>
    <n v="17"/>
    <n v="5"/>
    <n v="8"/>
    <n v="15.3408850951557"/>
    <n v="3585.6214592607621"/>
    <n v="1"/>
    <n v="3426"/>
    <n v="3426"/>
    <n v="70.916992187999995"/>
    <n v="23"/>
    <n v="5"/>
    <n v="6"/>
    <n v="15.9621459260762"/>
  </r>
  <r>
    <n v="3"/>
    <x v="0"/>
    <x v="0"/>
    <x v="1"/>
    <x v="1"/>
    <n v="1356"/>
    <n v="580.30999999999995"/>
    <n v="102"/>
    <x v="105"/>
    <n v="3053.2795211289999"/>
    <n v="348.25292968799999"/>
    <n v="2886"/>
    <n v="6"/>
    <n v="3"/>
    <n v="12"/>
    <n v="16.754805692000001"/>
    <n v="3166.1824809259888"/>
    <n v="1"/>
    <n v="2549"/>
    <n v="2549"/>
    <n v="337.973144531"/>
    <n v="11"/>
    <n v="5"/>
    <n v="7"/>
    <n v="61.718248092598898"/>
    <n v="3126.290031816392"/>
    <n v="1"/>
    <n v="2656"/>
    <n v="2656"/>
    <n v="332.691894531"/>
    <n v="10"/>
    <n v="5"/>
    <n v="8"/>
    <n v="47.029003181639197"/>
    <n v="3125.6328319979561"/>
    <n v="1"/>
    <n v="2803"/>
    <n v="2803"/>
    <n v="1495.6169433590001"/>
    <n v="12"/>
    <n v="5"/>
    <n v="8"/>
    <n v="32.263283199795602"/>
    <n v="3079.589365687259"/>
    <n v="1"/>
    <n v="2916"/>
    <n v="2916"/>
    <n v="691.29907226600005"/>
    <n v="9"/>
    <n v="3"/>
    <n v="11"/>
    <n v="16.358936568725898"/>
    <n v="3181.1229784166921"/>
    <n v="1"/>
    <n v="3059"/>
    <n v="3059"/>
    <n v="1617.6071777340001"/>
    <n v="6"/>
    <n v="6"/>
    <n v="11"/>
    <n v="12.2122978416692"/>
  </r>
  <r>
    <n v="3"/>
    <x v="1"/>
    <x v="0"/>
    <x v="1"/>
    <x v="0"/>
    <n v="1275"/>
    <n v="630.26"/>
    <n v="102"/>
    <x v="106"/>
    <n v="3536.9742572219998"/>
    <n v="160.995849609"/>
    <n v="3228"/>
    <n v="13"/>
    <n v="7"/>
    <n v="8"/>
    <n v="30.927510671"/>
    <n v="3647.1962739296769"/>
    <n v="1"/>
    <n v="3101"/>
    <n v="3101"/>
    <n v="93.526855468999997"/>
    <n v="17"/>
    <n v="8"/>
    <n v="5"/>
    <n v="54.619627392967701"/>
    <n v="3658.4250565981838"/>
    <n v="1"/>
    <n v="3223"/>
    <n v="3223"/>
    <n v="68.781005859000004"/>
    <n v="16"/>
    <n v="11"/>
    <n v="4"/>
    <n v="43.542505659818403"/>
    <n v="3727.1612038755429"/>
    <n v="1"/>
    <n v="3428"/>
    <n v="3428"/>
    <n v="102.677001953"/>
    <n v="19"/>
    <n v="9"/>
    <n v="5"/>
    <n v="29.916120387554301"/>
    <n v="3764.060255116533"/>
    <n v="1"/>
    <n v="3580"/>
    <n v="3580"/>
    <n v="74.092041015999996"/>
    <n v="20"/>
    <n v="5"/>
    <n v="8"/>
    <n v="18.406025511653301"/>
    <n v="3963.4176295377829"/>
    <n v="1"/>
    <n v="3799"/>
    <n v="3799"/>
    <n v="113.91699218799999"/>
    <n v="22"/>
    <n v="7"/>
    <n v="7"/>
    <n v="16.441762953778301"/>
  </r>
  <r>
    <n v="3"/>
    <x v="1"/>
    <x v="0"/>
    <x v="1"/>
    <x v="1"/>
    <n v="2260"/>
    <n v="630.26"/>
    <n v="102"/>
    <x v="107"/>
    <n v="3318.7668233459999"/>
    <n v="558.373046875"/>
    <n v="3144"/>
    <n v="7"/>
    <n v="3"/>
    <n v="13"/>
    <n v="17.50531557"/>
    <n v="3427.2641588428769"/>
    <n v="1"/>
    <n v="2767"/>
    <n v="2767"/>
    <n v="2519.2858886720001"/>
    <n v="8"/>
    <n v="7"/>
    <n v="8"/>
    <n v="66.026415884287701"/>
    <n v="3380.6915270193158"/>
    <n v="1"/>
    <n v="2876"/>
    <n v="2876"/>
    <n v="748.66894531200001"/>
    <n v="6"/>
    <n v="6"/>
    <n v="10"/>
    <n v="50.469152701931598"/>
    <n v="3433.0143216005658"/>
    <n v="1"/>
    <n v="3113"/>
    <n v="3113"/>
    <n v="2219.3818359380002"/>
    <n v="4"/>
    <n v="9"/>
    <n v="10"/>
    <n v="32.001432160056602"/>
    <n v="3417.654093533411"/>
    <n v="1"/>
    <n v="3239"/>
    <n v="3239"/>
    <n v="1980.6281738279999"/>
    <n v="8"/>
    <n v="6"/>
    <n v="11"/>
    <n v="17.8654093533411"/>
    <n v="3554.010560361326"/>
    <n v="1"/>
    <n v="3421"/>
    <n v="3421"/>
    <n v="5673.6508789059999"/>
    <n v="8"/>
    <n v="6"/>
    <n v="12"/>
    <n v="13.3010560361326"/>
  </r>
  <r>
    <n v="3"/>
    <x v="0"/>
    <x v="1"/>
    <x v="1"/>
    <x v="0"/>
    <n v="1121"/>
    <n v="1088.48"/>
    <n v="102"/>
    <x v="108"/>
    <n v="5694.5771900039999"/>
    <n v="1167.3161621090001"/>
    <n v="5137"/>
    <n v="14"/>
    <n v="13"/>
    <n v="16"/>
    <n v="55.814547279000003"/>
    <n v="6020.0362053864401"/>
    <n v="1"/>
    <n v="4965"/>
    <n v="4965"/>
    <n v="210.423828125"/>
    <n v="20"/>
    <n v="16"/>
    <n v="10"/>
    <n v="105.503620538644"/>
    <n v="5941.8508613784261"/>
    <n v="1"/>
    <n v="5246"/>
    <n v="5246"/>
    <n v="278.54003906200001"/>
    <n v="20"/>
    <n v="14"/>
    <n v="13"/>
    <n v="69.585086137842595"/>
    <n v="5933.3459747870884"/>
    <n v="1"/>
    <n v="5438"/>
    <n v="5438"/>
    <n v="180.405029297"/>
    <n v="9"/>
    <n v="24"/>
    <n v="12"/>
    <n v="49.534597478708797"/>
    <n v="6014.8614323971888"/>
    <n v="1"/>
    <n v="5691"/>
    <n v="5691"/>
    <n v="172.577880859"/>
    <n v="21"/>
    <n v="17"/>
    <n v="13"/>
    <n v="32.386143239718898"/>
    <n v="6228.2721947608852"/>
    <n v="1"/>
    <n v="5978"/>
    <n v="5978"/>
    <n v="175.106933594"/>
    <n v="17"/>
    <n v="20"/>
    <n v="14"/>
    <n v="25.027219476088501"/>
  </r>
  <r>
    <n v="3"/>
    <x v="0"/>
    <x v="1"/>
    <x v="1"/>
    <x v="1"/>
    <n v="2148"/>
    <n v="1088.48"/>
    <n v="102"/>
    <x v="109"/>
    <n v="5196.7958833760003"/>
    <n v="21760.496826171999"/>
    <n v="4891"/>
    <n v="4"/>
    <n v="7"/>
    <n v="24"/>
    <n v="30.631543864000001"/>
    <n v="5437.4988946063204"/>
    <n v="1"/>
    <n v="4237"/>
    <n v="4237"/>
    <n v="20697.630126953001"/>
    <n v="8"/>
    <n v="8"/>
    <n v="18"/>
    <n v="120.049889460632"/>
    <n v="5353.0382043228255"/>
    <n v="1"/>
    <n v="4436"/>
    <n v="4436"/>
    <n v="1639.87109375"/>
    <n v="7"/>
    <n v="9"/>
    <n v="19"/>
    <n v="91.703820432282598"/>
    <n v="5318.863535657083"/>
    <n v="1"/>
    <n v="4702"/>
    <n v="4702"/>
    <n v="22074.313964844001"/>
    <n v="8"/>
    <n v="9"/>
    <n v="20"/>
    <n v="61.686353565708302"/>
    <n v="5242.5667660676081"/>
    <n v="1"/>
    <n v="4935"/>
    <n v="4935"/>
    <n v="3953.5290527339998"/>
    <n v="8"/>
    <n v="8"/>
    <n v="22"/>
    <n v="30.756676606760799"/>
    <n v="5404.201846887584"/>
    <n v="1"/>
    <n v="5190"/>
    <n v="5190"/>
    <n v="5213.3190917969996"/>
    <n v="7"/>
    <n v="6"/>
    <n v="25"/>
    <n v="21.4201846887584"/>
  </r>
  <r>
    <n v="3"/>
    <x v="1"/>
    <x v="1"/>
    <x v="1"/>
    <x v="0"/>
    <n v="1875"/>
    <n v="1102.6500000000001"/>
    <n v="102"/>
    <x v="110"/>
    <n v="5827.9800400169997"/>
    <n v="1440.6779785159999"/>
    <n v="5310"/>
    <n v="12"/>
    <n v="14"/>
    <n v="17"/>
    <n v="51.852639103000001"/>
    <n v="6064.6067135371704"/>
    <n v="1"/>
    <n v="5030"/>
    <n v="5030"/>
    <n v="920.08203125"/>
    <n v="20"/>
    <n v="15"/>
    <n v="11"/>
    <n v="103.460671353717"/>
    <n v="5991.9426424264748"/>
    <n v="1"/>
    <n v="5276"/>
    <n v="5276"/>
    <n v="1097.1860351559999"/>
    <n v="17"/>
    <n v="13"/>
    <n v="15"/>
    <n v="71.594264242647498"/>
    <n v="6105.9579908856322"/>
    <n v="1"/>
    <n v="5521"/>
    <n v="5521"/>
    <n v="288.46777343799999"/>
    <n v="26"/>
    <n v="12"/>
    <n v="13"/>
    <n v="58.495799088563203"/>
    <n v="6173.7518103228422"/>
    <n v="1"/>
    <n v="5847"/>
    <n v="5847"/>
    <n v="1077.2329101559999"/>
    <n v="26"/>
    <n v="12"/>
    <n v="15"/>
    <n v="32.6751810322842"/>
    <n v="6232.3109427905401"/>
    <n v="1"/>
    <n v="5983"/>
    <n v="5983"/>
    <n v="1171.9079589840001"/>
    <n v="18"/>
    <n v="17"/>
    <n v="16"/>
    <n v="24.931094279054001"/>
  </r>
  <r>
    <n v="3"/>
    <x v="1"/>
    <x v="1"/>
    <x v="1"/>
    <x v="1"/>
    <n v="3585"/>
    <n v="1102.6500000000001"/>
    <n v="102"/>
    <x v="111"/>
    <n v="5284.0412501119999"/>
    <n v="9339.9719238279995"/>
    <n v="4939"/>
    <n v="3"/>
    <n v="8"/>
    <n v="24"/>
    <n v="34.556915834999998"/>
    <n v="5528.5766288503901"/>
    <n v="1"/>
    <n v="4301"/>
    <n v="4301"/>
    <n v="4086.7080078119998"/>
    <n v="6"/>
    <n v="8"/>
    <n v="19"/>
    <n v="122.757662885039"/>
    <n v="5447.9197512069495"/>
    <n v="1"/>
    <n v="4540"/>
    <n v="4540"/>
    <n v="3093.7680664059999"/>
    <n v="5"/>
    <n v="6"/>
    <n v="22"/>
    <n v="90.791975120695"/>
    <n v="5379.3774240094654"/>
    <n v="1"/>
    <n v="4785"/>
    <n v="4785"/>
    <n v="6139.037109375"/>
    <n v="5"/>
    <n v="5"/>
    <n v="24"/>
    <n v="59.437742400946497"/>
    <n v="5314.6091826874836"/>
    <n v="1"/>
    <n v="5021"/>
    <n v="5021"/>
    <n v="5988.7331542969996"/>
    <n v="6"/>
    <n v="5"/>
    <n v="25"/>
    <n v="29.360918268748399"/>
    <n v="5483.7775282795146"/>
    <n v="1"/>
    <n v="5268.999998448"/>
    <n v="5268.999998448"/>
    <n v="2217.8959960940001"/>
    <n v="7"/>
    <n v="5"/>
    <n v="26"/>
    <n v="21.4777529831515"/>
  </r>
  <r>
    <n v="4"/>
    <x v="0"/>
    <x v="0"/>
    <x v="1"/>
    <x v="0"/>
    <n v="807"/>
    <n v="551.63"/>
    <n v="1"/>
    <x v="112"/>
    <n v="3388.6981410620001"/>
    <n v="117.031982422"/>
    <n v="3028"/>
    <n v="18"/>
    <n v="6"/>
    <n v="5"/>
    <n v="36.069814106000003"/>
    <n v="3575.1865798273402"/>
    <n v="1"/>
    <n v="3138"/>
    <n v="3138"/>
    <n v="86.266113281000003"/>
    <n v="29"/>
    <n v="4"/>
    <n v="2"/>
    <n v="43.718657982734001"/>
    <n v="3440.314740911952"/>
    <n v="1"/>
    <n v="3162"/>
    <n v="3162"/>
    <n v="52.179931641000003"/>
    <n v="18"/>
    <n v="7"/>
    <n v="5"/>
    <n v="27.831474091195201"/>
    <n v="3477.9936684720519"/>
    <n v="1"/>
    <n v="3278"/>
    <n v="3278"/>
    <n v="63.739013671999999"/>
    <n v="22"/>
    <n v="4"/>
    <n v="6"/>
    <n v="19.999366847205199"/>
    <n v="3472.6581528928459"/>
    <n v="1"/>
    <n v="3345"/>
    <n v="3345"/>
    <n v="81.175048828000001"/>
    <n v="20"/>
    <n v="1"/>
    <n v="9"/>
    <n v="12.7658152892846"/>
    <n v="3640.1170561533031"/>
    <n v="1"/>
    <n v="3523"/>
    <n v="3523"/>
    <n v="91.547851562000005"/>
    <n v="21"/>
    <n v="3"/>
    <n v="8"/>
    <n v="11.711705615330301"/>
  </r>
  <r>
    <n v="4"/>
    <x v="0"/>
    <x v="0"/>
    <x v="1"/>
    <x v="1"/>
    <n v="1363"/>
    <n v="551.63"/>
    <n v="102"/>
    <x v="113"/>
    <n v="2966.6389176719999"/>
    <n v="242.562988281"/>
    <n v="2734"/>
    <n v="6"/>
    <n v="3"/>
    <n v="11"/>
    <n v="23.281398327000002"/>
    <n v="3083.0991027508321"/>
    <n v="1"/>
    <n v="2569"/>
    <n v="2569"/>
    <n v="508.37207031200001"/>
    <n v="12"/>
    <n v="4"/>
    <n v="7"/>
    <n v="51.409910275083199"/>
    <n v="3002.743001414261"/>
    <n v="1"/>
    <n v="2670"/>
    <n v="2670"/>
    <n v="784.062011719"/>
    <n v="7"/>
    <n v="5"/>
    <n v="9"/>
    <n v="33.274300141426103"/>
    <n v="3071.5484114899191"/>
    <n v="1"/>
    <n v="2816"/>
    <n v="2816"/>
    <n v="637.07104492200006"/>
    <n v="8"/>
    <n v="7"/>
    <n v="8"/>
    <n v="25.554841148991901"/>
    <n v="3093.015180693485"/>
    <n v="1"/>
    <n v="2936"/>
    <n v="2936"/>
    <n v="1287.9418945309999"/>
    <n v="10"/>
    <n v="8"/>
    <n v="7"/>
    <n v="15.7015180693485"/>
    <n v="3224.2204347062889"/>
    <n v="1"/>
    <n v="3092"/>
    <n v="3092"/>
    <n v="867.796875"/>
    <n v="17"/>
    <n v="0"/>
    <n v="10"/>
    <n v="13.222043470628901"/>
  </r>
  <r>
    <n v="4"/>
    <x v="1"/>
    <x v="0"/>
    <x v="1"/>
    <x v="0"/>
    <n v="1343"/>
    <n v="616.099999999999"/>
    <n v="102"/>
    <x v="114"/>
    <n v="3639.7677482720001"/>
    <n v="120.844970703"/>
    <n v="3273"/>
    <n v="17"/>
    <n v="7"/>
    <n v="6"/>
    <n v="36.676853725000001"/>
    <n v="3777.6055055912261"/>
    <n v="1"/>
    <n v="3270"/>
    <n v="3270"/>
    <n v="86.708984375"/>
    <n v="24"/>
    <n v="7"/>
    <n v="3"/>
    <n v="50.760550559122599"/>
    <n v="3706.4202678828728"/>
    <n v="1"/>
    <n v="3316"/>
    <n v="3316"/>
    <n v="94.873046875"/>
    <n v="18"/>
    <n v="8"/>
    <n v="5"/>
    <n v="39.042026788287302"/>
    <n v="3814.7355708848731"/>
    <n v="1"/>
    <n v="3537"/>
    <n v="3537"/>
    <n v="90.136962890999996"/>
    <n v="20"/>
    <n v="10"/>
    <n v="4"/>
    <n v="27.773557088487301"/>
    <n v="3906.5701596759332"/>
    <n v="1"/>
    <n v="3738"/>
    <n v="3738"/>
    <n v="64.673095703000001"/>
    <n v="18"/>
    <n v="8"/>
    <n v="7"/>
    <n v="16.857015967593298"/>
    <n v="4114.29080845524"/>
    <n v="1"/>
    <n v="3987"/>
    <n v="3987"/>
    <n v="70.900878906000003"/>
    <n v="13"/>
    <n v="13"/>
    <n v="7"/>
    <n v="12.729080845524001"/>
  </r>
  <r>
    <n v="4"/>
    <x v="1"/>
    <x v="0"/>
    <x v="1"/>
    <x v="1"/>
    <n v="2297"/>
    <n v="616.099999999999"/>
    <n v="102"/>
    <x v="115"/>
    <n v="3344.2697440070001"/>
    <n v="516.38598632799994"/>
    <n v="3061"/>
    <n v="9"/>
    <n v="2"/>
    <n v="12"/>
    <n v="28.356265319999999"/>
    <n v="3405.4162808765391"/>
    <n v="1"/>
    <n v="2776"/>
    <n v="2776"/>
    <n v="175.816162109"/>
    <n v="8"/>
    <n v="5"/>
    <n v="9"/>
    <n v="62.941628087653903"/>
    <n v="3487.935562128861"/>
    <n v="1"/>
    <n v="2984"/>
    <n v="2984"/>
    <n v="2352.7368164059999"/>
    <n v="16"/>
    <n v="3"/>
    <n v="8"/>
    <n v="50.393556212886097"/>
    <n v="3433.433028335844"/>
    <n v="1"/>
    <n v="3097"/>
    <n v="3097"/>
    <n v="1826.1140136720001"/>
    <n v="10"/>
    <n v="6"/>
    <n v="9"/>
    <n v="33.6433028335844"/>
    <n v="3462.3242670034801"/>
    <n v="1"/>
    <n v="3274"/>
    <n v="3274"/>
    <n v="2480.3581542970001"/>
    <n v="10"/>
    <n v="9"/>
    <n v="8"/>
    <n v="18.832426700348002"/>
    <n v="3593.6897316900909"/>
    <n v="1"/>
    <n v="3448"/>
    <n v="3448"/>
    <n v="3086.8891601559999"/>
    <n v="12"/>
    <n v="6"/>
    <n v="10"/>
    <n v="14.5689731690091"/>
  </r>
  <r>
    <n v="4"/>
    <x v="0"/>
    <x v="1"/>
    <x v="1"/>
    <x v="0"/>
    <n v="1263"/>
    <n v="1037.95"/>
    <n v="102"/>
    <x v="116"/>
    <n v="5577.4718756660004"/>
    <n v="490.486816406"/>
    <n v="5109"/>
    <n v="15"/>
    <n v="13"/>
    <n v="15"/>
    <n v="46.902475789"/>
    <n v="5751.8660979794568"/>
    <n v="1"/>
    <n v="4812"/>
    <n v="4812"/>
    <n v="160.66503906200001"/>
    <n v="18"/>
    <n v="16"/>
    <n v="10"/>
    <n v="93.986609797945704"/>
    <n v="5768.6339587587308"/>
    <n v="1"/>
    <n v="5042"/>
    <n v="5042"/>
    <n v="191.146972656"/>
    <n v="24"/>
    <n v="11"/>
    <n v="12"/>
    <n v="72.663395875873107"/>
    <n v="5749.0203169524493"/>
    <n v="1"/>
    <n v="5291"/>
    <n v="5291"/>
    <n v="185.018798828"/>
    <n v="19"/>
    <n v="15"/>
    <n v="13"/>
    <n v="45.802031695244899"/>
    <n v="5804.3409306502099"/>
    <n v="1"/>
    <n v="5529"/>
    <n v="5529"/>
    <n v="152.998046875"/>
    <n v="19"/>
    <n v="15"/>
    <n v="14"/>
    <n v="27.534093065021001"/>
    <n v="5935.2196433374529"/>
    <n v="1"/>
    <n v="5707"/>
    <n v="5707"/>
    <n v="200.096923828"/>
    <n v="20"/>
    <n v="16"/>
    <n v="14"/>
    <n v="22.821964333745299"/>
  </r>
  <r>
    <n v="4"/>
    <x v="0"/>
    <x v="1"/>
    <x v="1"/>
    <x v="1"/>
    <n v="2276"/>
    <n v="1037.95"/>
    <n v="102"/>
    <x v="117"/>
    <n v="5114.6779515019998"/>
    <n v="6059.625"/>
    <n v="4812"/>
    <n v="3"/>
    <n v="7"/>
    <n v="23"/>
    <n v="30.318905769000001"/>
    <n v="5350.5200574829105"/>
    <n v="1"/>
    <n v="4208"/>
    <n v="4208"/>
    <n v="23086.883056641"/>
    <n v="10"/>
    <n v="5"/>
    <n v="18"/>
    <n v="114.252005748291"/>
    <n v="5281.7380581869829"/>
    <n v="1"/>
    <n v="4416"/>
    <n v="4416"/>
    <n v="4174.9619140619998"/>
    <n v="10"/>
    <n v="7"/>
    <n v="18"/>
    <n v="86.573805818698304"/>
    <n v="5223.4245122788006"/>
    <n v="1"/>
    <n v="4648"/>
    <n v="4648"/>
    <n v="18969.677001953001"/>
    <n v="8"/>
    <n v="7"/>
    <n v="20"/>
    <n v="57.5424512278801"/>
    <n v="5173.565315615826"/>
    <n v="1"/>
    <n v="4875"/>
    <n v="4875"/>
    <n v="7477.716796875"/>
    <n v="8"/>
    <n v="9"/>
    <n v="20"/>
    <n v="29.856531561582599"/>
    <n v="5308.8994211664603"/>
    <n v="1"/>
    <n v="5106"/>
    <n v="5106"/>
    <n v="1840.9780273440001"/>
    <n v="3"/>
    <n v="11"/>
    <n v="22"/>
    <n v="20.289942116645999"/>
  </r>
  <r>
    <n v="4"/>
    <x v="1"/>
    <x v="1"/>
    <x v="1"/>
    <x v="0"/>
    <n v="2088"/>
    <n v="1104.75"/>
    <n v="102"/>
    <x v="118"/>
    <n v="5933.172816278"/>
    <n v="1439.623046875"/>
    <n v="5377"/>
    <n v="16"/>
    <n v="8"/>
    <n v="19"/>
    <n v="55.675630122000001"/>
    <n v="6150.2566064208604"/>
    <n v="1"/>
    <n v="5122"/>
    <n v="5122"/>
    <n v="262.898925781"/>
    <n v="18"/>
    <n v="15"/>
    <n v="12"/>
    <n v="102.82566064208601"/>
    <n v="6137.0714727701215"/>
    <n v="1"/>
    <n v="5341"/>
    <n v="5341"/>
    <n v="305.485107422"/>
    <n v="18"/>
    <n v="20"/>
    <n v="10"/>
    <n v="79.607147277012103"/>
    <n v="6070.5011505027678"/>
    <n v="1"/>
    <n v="5572"/>
    <n v="5572"/>
    <n v="871.03198242200006"/>
    <n v="17"/>
    <n v="12"/>
    <n v="17"/>
    <n v="49.850115050276798"/>
    <n v="6126.6401674575636"/>
    <n v="1"/>
    <n v="5795"/>
    <n v="5795"/>
    <n v="922.291015625"/>
    <n v="27"/>
    <n v="9"/>
    <n v="16"/>
    <n v="33.164016745756399"/>
    <n v="6249.7999912985024"/>
    <n v="1"/>
    <n v="6012"/>
    <n v="6012"/>
    <n v="283.727783203"/>
    <n v="15"/>
    <n v="15"/>
    <n v="18"/>
    <n v="23.7799991298502"/>
  </r>
  <r>
    <n v="4"/>
    <x v="1"/>
    <x v="1"/>
    <x v="1"/>
    <x v="1"/>
    <n v="3797"/>
    <n v="1104.75"/>
    <n v="102"/>
    <x v="119"/>
    <n v="5449.6376414790002"/>
    <n v="12525.734130859"/>
    <n v="5197"/>
    <n v="5"/>
    <n v="6"/>
    <n v="25"/>
    <n v="25.318157025000001"/>
    <n v="5654.1540054813195"/>
    <n v="1"/>
    <n v="4436"/>
    <n v="4436"/>
    <n v="12362.593994141"/>
    <n v="8"/>
    <n v="7"/>
    <n v="19"/>
    <n v="121.815400548132"/>
    <n v="5626.2456229614663"/>
    <n v="1"/>
    <n v="4685"/>
    <n v="4685"/>
    <n v="17369.961914062002"/>
    <n v="8"/>
    <n v="9"/>
    <n v="19"/>
    <n v="94.124562296146607"/>
    <n v="5541.4401059293532"/>
    <n v="1"/>
    <n v="4920"/>
    <n v="4920"/>
    <n v="5833.2060546880002"/>
    <n v="7"/>
    <n v="7"/>
    <n v="22"/>
    <n v="62.144010592935302"/>
    <n v="5510.4762757610079"/>
    <n v="1"/>
    <n v="5214"/>
    <n v="5214"/>
    <n v="22919.736083984"/>
    <n v="3"/>
    <n v="12"/>
    <n v="22"/>
    <n v="29.647627576100799"/>
    <n v="5675.5578176660574"/>
    <n v="1"/>
    <n v="5465"/>
    <n v="5465"/>
    <n v="9068.4130859380002"/>
    <n v="6"/>
    <n v="6"/>
    <n v="26"/>
    <n v="21.055781766605701"/>
  </r>
  <r>
    <n v="5"/>
    <x v="0"/>
    <x v="0"/>
    <x v="1"/>
    <x v="0"/>
    <n v="705"/>
    <n v="571.62"/>
    <n v="102"/>
    <x v="120"/>
    <n v="3427.4545786100002"/>
    <n v="129.057128906"/>
    <n v="2990"/>
    <n v="14"/>
    <n v="13"/>
    <n v="2"/>
    <n v="43.778884908999999"/>
    <n v="3534.7485790675642"/>
    <n v="1"/>
    <n v="3090"/>
    <n v="3090"/>
    <n v="77.562988281000003"/>
    <n v="20"/>
    <n v="11"/>
    <n v="1"/>
    <n v="44.474857906756398"/>
    <n v="3540.1477803638809"/>
    <n v="1"/>
    <n v="3246"/>
    <n v="3246"/>
    <n v="66.510986328000001"/>
    <n v="15"/>
    <n v="14"/>
    <n v="2"/>
    <n v="29.4147780363881"/>
    <n v="3647.9831952609161"/>
    <n v="1"/>
    <n v="3446"/>
    <n v="3446"/>
    <n v="63.330078125"/>
    <n v="15"/>
    <n v="14"/>
    <n v="3"/>
    <n v="20.198319526091598"/>
    <n v="3704.5891279313328"/>
    <n v="1"/>
    <n v="3545"/>
    <n v="3545"/>
    <n v="77.383056640999996"/>
    <n v="19"/>
    <n v="12"/>
    <n v="3"/>
    <n v="15.958912793133299"/>
    <n v="3814.2484564049728"/>
    <n v="1"/>
    <n v="3698"/>
    <n v="3698"/>
    <n v="87.837890625"/>
    <n v="14"/>
    <n v="12"/>
    <n v="6"/>
    <n v="11.6248456404973"/>
  </r>
  <r>
    <n v="5"/>
    <x v="0"/>
    <x v="0"/>
    <x v="1"/>
    <x v="1"/>
    <n v="1122"/>
    <n v="571.62"/>
    <n v="102"/>
    <x v="121"/>
    <n v="3074.9322413519999"/>
    <n v="132.04199218799999"/>
    <n v="2783"/>
    <n v="5"/>
    <n v="7"/>
    <n v="9"/>
    <n v="29.193295007"/>
    <n v="3177.8368082866173"/>
    <n v="1"/>
    <n v="2657"/>
    <n v="2657"/>
    <n v="99.048828125"/>
    <n v="9"/>
    <n v="8"/>
    <n v="6"/>
    <n v="52.083680828661699"/>
    <n v="3140.0330027763189"/>
    <n v="1"/>
    <n v="2768"/>
    <n v="2768"/>
    <n v="90.718017578000001"/>
    <n v="8"/>
    <n v="8"/>
    <n v="7"/>
    <n v="37.203300277631897"/>
    <n v="3221.5399145003871"/>
    <n v="1"/>
    <n v="2940"/>
    <n v="2940"/>
    <n v="124.650146484"/>
    <n v="14"/>
    <n v="4"/>
    <n v="8"/>
    <n v="28.153991450038699"/>
    <n v="3233.659544904448"/>
    <n v="1"/>
    <n v="3064"/>
    <n v="3064"/>
    <n v="90.560058593999997"/>
    <n v="13"/>
    <n v="4"/>
    <n v="9"/>
    <n v="16.965954490444801"/>
    <n v="3352.2484125246692"/>
    <n v="1"/>
    <n v="3226"/>
    <n v="3226"/>
    <n v="173.16113281200001"/>
    <n v="7"/>
    <n v="9"/>
    <n v="9"/>
    <n v="12.624841252466901"/>
  </r>
  <r>
    <n v="5"/>
    <x v="1"/>
    <x v="0"/>
    <x v="1"/>
    <x v="0"/>
    <n v="1180"/>
    <n v="628.6"/>
    <n v="1"/>
    <x v="122"/>
    <n v="3659.7388911580001"/>
    <n v="150.293212891"/>
    <n v="3208"/>
    <n v="14"/>
    <n v="10"/>
    <n v="5"/>
    <n v="45.173889115999998"/>
    <n v="3727.5936462639488"/>
    <n v="1"/>
    <n v="3281"/>
    <n v="3281"/>
    <n v="72.475097656000003"/>
    <n v="12"/>
    <n v="13"/>
    <n v="4"/>
    <n v="44.659364626394897"/>
    <n v="3804.7929704315538"/>
    <n v="1"/>
    <n v="3455"/>
    <n v="3455"/>
    <n v="70.511962890999996"/>
    <n v="16"/>
    <n v="12"/>
    <n v="4"/>
    <n v="34.979297043155398"/>
    <n v="3871.711778320569"/>
    <n v="1"/>
    <n v="3598"/>
    <n v="3598"/>
    <n v="107.104003906"/>
    <n v="23"/>
    <n v="7"/>
    <n v="5"/>
    <n v="27.371177832056901"/>
    <n v="3965.4963403899828"/>
    <n v="1"/>
    <n v="3797"/>
    <n v="3797"/>
    <n v="70.816162109000004"/>
    <n v="15"/>
    <n v="12"/>
    <n v="6"/>
    <n v="16.8496340389983"/>
    <n v="4152.9176270936978"/>
    <n v="1"/>
    <n v="4004"/>
    <n v="4004"/>
    <n v="76.328125"/>
    <n v="19"/>
    <n v="11"/>
    <n v="6"/>
    <n v="14.8917627093698"/>
  </r>
  <r>
    <n v="5"/>
    <x v="1"/>
    <x v="0"/>
    <x v="1"/>
    <x v="1"/>
    <n v="1858"/>
    <n v="628.6"/>
    <n v="102"/>
    <x v="123"/>
    <n v="3366.6545626110001"/>
    <n v="290.781005859"/>
    <n v="3011"/>
    <n v="5"/>
    <n v="6"/>
    <n v="11"/>
    <n v="35.596070906000001"/>
    <n v="3537.0321385283391"/>
    <n v="1"/>
    <n v="2943"/>
    <n v="2943"/>
    <n v="229.626953125"/>
    <n v="11"/>
    <n v="9"/>
    <n v="6"/>
    <n v="59.4032138528339"/>
    <n v="3458.7695718725172"/>
    <n v="1"/>
    <n v="2998"/>
    <n v="2998"/>
    <n v="219.468017578"/>
    <n v="7"/>
    <n v="9"/>
    <n v="8"/>
    <n v="46.076957187251701"/>
    <n v="3510.4352809993529"/>
    <n v="1"/>
    <n v="3192"/>
    <n v="3192"/>
    <n v="147.151855469"/>
    <n v="12"/>
    <n v="4"/>
    <n v="10"/>
    <n v="31.843528099935298"/>
    <n v="3501.16033759841"/>
    <n v="1"/>
    <n v="3333"/>
    <n v="3333"/>
    <n v="184.553955078"/>
    <n v="10"/>
    <n v="5"/>
    <n v="11"/>
    <n v="16.816033759841002"/>
    <n v="3638.4244226586529"/>
    <n v="1"/>
    <n v="3488"/>
    <n v="3488"/>
    <n v="192.104003906"/>
    <n v="11"/>
    <n v="7"/>
    <n v="10"/>
    <n v="15.042442265865301"/>
  </r>
  <r>
    <n v="5"/>
    <x v="0"/>
    <x v="1"/>
    <x v="1"/>
    <x v="0"/>
    <n v="1119"/>
    <n v="1108.71"/>
    <n v="102"/>
    <x v="124"/>
    <n v="6215.9380332270002"/>
    <n v="745.48706054700006"/>
    <n v="5536"/>
    <n v="17"/>
    <n v="17"/>
    <n v="13"/>
    <n v="68.055767696999993"/>
    <n v="6433.6839069904299"/>
    <n v="1"/>
    <n v="5378"/>
    <n v="5378"/>
    <n v="496.875"/>
    <n v="25"/>
    <n v="16"/>
    <n v="9"/>
    <n v="105.56839069904299"/>
    <n v="6429.2254666602621"/>
    <n v="1"/>
    <n v="5647"/>
    <n v="5647"/>
    <n v="533.34497070299994"/>
    <n v="24"/>
    <n v="14"/>
    <n v="12"/>
    <n v="78.222546666026204"/>
    <n v="6417.4036088940029"/>
    <n v="1"/>
    <n v="5857"/>
    <n v="5857"/>
    <n v="206.36816406200001"/>
    <n v="22"/>
    <n v="17"/>
    <n v="12"/>
    <n v="56.040360889400297"/>
    <n v="6451.5312607188334"/>
    <n v="1"/>
    <n v="6135"/>
    <n v="6135"/>
    <n v="1151.911132812"/>
    <n v="18"/>
    <n v="22"/>
    <n v="12"/>
    <n v="31.6531260718833"/>
    <n v="6710.3232503660411"/>
    <n v="1"/>
    <n v="6480"/>
    <n v="6480"/>
    <n v="668.936035156"/>
    <n v="17"/>
    <n v="19"/>
    <n v="16"/>
    <n v="23.032325036604099"/>
  </r>
  <r>
    <n v="5"/>
    <x v="0"/>
    <x v="1"/>
    <x v="1"/>
    <x v="1"/>
    <n v="2119"/>
    <n v="1108.71"/>
    <n v="102"/>
    <x v="125"/>
    <n v="5520.247587455"/>
    <n v="2539.4001464839998"/>
    <n v="5233"/>
    <n v="5"/>
    <n v="6"/>
    <n v="25"/>
    <n v="28.779361254000001"/>
    <n v="5706.5129199594403"/>
    <n v="1"/>
    <n v="4501"/>
    <n v="4501"/>
    <n v="5146.7868652340003"/>
    <n v="7"/>
    <n v="8"/>
    <n v="19"/>
    <n v="120.551291995944"/>
    <n v="5669.35803068105"/>
    <n v="1"/>
    <n v="4732"/>
    <n v="4732"/>
    <n v="1305.9140625"/>
    <n v="9"/>
    <n v="7"/>
    <n v="20"/>
    <n v="93.735803068105"/>
    <n v="5590.7999212586028"/>
    <n v="1"/>
    <n v="4982"/>
    <n v="4982"/>
    <n v="1713.0678710940001"/>
    <n v="6"/>
    <n v="8"/>
    <n v="22"/>
    <n v="60.879992125860298"/>
    <n v="5571.4987540130123"/>
    <n v="1"/>
    <n v="5267"/>
    <n v="5267"/>
    <n v="1977.1208496090001"/>
    <n v="7"/>
    <n v="8"/>
    <n v="23"/>
    <n v="30.449875401301199"/>
    <n v="5754.0641184596243"/>
    <n v="1"/>
    <n v="5536"/>
    <n v="5536"/>
    <n v="44543.477050781003"/>
    <n v="5"/>
    <n v="10"/>
    <n v="24"/>
    <n v="21.806411845962401"/>
  </r>
  <r>
    <n v="5"/>
    <x v="1"/>
    <x v="1"/>
    <x v="1"/>
    <x v="0"/>
    <n v="1876"/>
    <n v="1096.3800000000001"/>
    <n v="102"/>
    <x v="126"/>
    <n v="6126.993806257"/>
    <n v="1275.8901367190001"/>
    <n v="5513"/>
    <n v="22"/>
    <n v="15"/>
    <n v="12"/>
    <n v="61.459638396000003"/>
    <n v="6472.7725264685305"/>
    <n v="1"/>
    <n v="5379"/>
    <n v="5379"/>
    <n v="799.86206054700006"/>
    <n v="34"/>
    <n v="13"/>
    <n v="7"/>
    <n v="109.37725264685299"/>
    <n v="6337.0676414042337"/>
    <n v="1"/>
    <n v="5533"/>
    <n v="5533"/>
    <n v="1279.4831542970001"/>
    <n v="26"/>
    <n v="18"/>
    <n v="8"/>
    <n v="80.406764140423405"/>
    <n v="6352.1824951085073"/>
    <n v="1"/>
    <n v="5830"/>
    <n v="5830"/>
    <n v="2186.6640625"/>
    <n v="26"/>
    <n v="16"/>
    <n v="11"/>
    <n v="52.218249510850697"/>
    <n v="6364.9357249044251"/>
    <n v="1"/>
    <n v="6045"/>
    <n v="6045"/>
    <n v="280.216064453"/>
    <n v="23"/>
    <n v="15"/>
    <n v="14"/>
    <n v="31.993572490442499"/>
    <n v="6553.8252064587987"/>
    <n v="1"/>
    <n v="6289"/>
    <n v="6289"/>
    <n v="1298.8771972659999"/>
    <n v="21"/>
    <n v="21"/>
    <n v="12"/>
    <n v="26.482520645879902"/>
  </r>
  <r>
    <n v="5"/>
    <x v="1"/>
    <x v="1"/>
    <x v="1"/>
    <x v="1"/>
    <n v="3496"/>
    <n v="1096.3800000000001"/>
    <n v="102"/>
    <x v="127"/>
    <n v="5459.6311622009998"/>
    <n v="1101.124023438"/>
    <n v="5215"/>
    <n v="5"/>
    <n v="4"/>
    <n v="26"/>
    <n v="24.516765854999999"/>
    <n v="5686.8140349242803"/>
    <n v="1"/>
    <n v="4446"/>
    <n v="4446"/>
    <n v="2265.1381835940001"/>
    <n v="11"/>
    <n v="8"/>
    <n v="17"/>
    <n v="124.081403492428"/>
    <n v="5622.5843538023164"/>
    <n v="1"/>
    <n v="4701"/>
    <n v="4701"/>
    <n v="4432.8959960940001"/>
    <n v="10"/>
    <n v="6"/>
    <n v="20"/>
    <n v="92.158435380231595"/>
    <n v="5547.6708559072686"/>
    <n v="1"/>
    <n v="4946"/>
    <n v="4946"/>
    <n v="3595.6892089839998"/>
    <n v="9"/>
    <n v="4"/>
    <n v="23"/>
    <n v="60.167085590726899"/>
    <n v="5489.0010866289631"/>
    <n v="1"/>
    <n v="5194"/>
    <n v="5194"/>
    <n v="3029.0068359380002"/>
    <n v="9"/>
    <n v="3"/>
    <n v="25"/>
    <n v="29.500108662896299"/>
    <n v="5669.0319995265436"/>
    <n v="1"/>
    <n v="5455"/>
    <n v="5455"/>
    <n v="3254.7880859380002"/>
    <n v="6"/>
    <n v="7"/>
    <n v="25"/>
    <n v="21.403199952654401"/>
  </r>
  <r>
    <n v="6"/>
    <x v="0"/>
    <x v="0"/>
    <x v="1"/>
    <x v="0"/>
    <n v="746"/>
    <n v="579.29"/>
    <n v="1"/>
    <x v="128"/>
    <n v="3500.7365628739999"/>
    <n v="130.300048828"/>
    <n v="3231"/>
    <n v="21"/>
    <n v="3"/>
    <n v="7"/>
    <n v="26.973656287000001"/>
    <n v="3599.9267420947799"/>
    <n v="1"/>
    <n v="3226"/>
    <n v="3226"/>
    <n v="67.568115234000004"/>
    <n v="21"/>
    <n v="9"/>
    <n v="3"/>
    <n v="37.392674209478002"/>
    <n v="3589.5593917272781"/>
    <n v="1"/>
    <n v="3276"/>
    <n v="3276"/>
    <n v="66.387939453000001"/>
    <n v="23"/>
    <n v="5"/>
    <n v="5"/>
    <n v="31.355939172727801"/>
    <n v="3611.4873076525191"/>
    <n v="1"/>
    <n v="3391"/>
    <n v="3391"/>
    <n v="137.186035156"/>
    <n v="23"/>
    <n v="6"/>
    <n v="5"/>
    <n v="22.0487307652519"/>
    <n v="3699.8368451431288"/>
    <n v="1"/>
    <n v="3563"/>
    <n v="3563"/>
    <n v="68.156982421999999"/>
    <n v="20"/>
    <n v="8"/>
    <n v="6"/>
    <n v="13.683684514312899"/>
    <n v="3831.3757742607131"/>
    <n v="1"/>
    <n v="3730"/>
    <n v="3730"/>
    <n v="83.196044921999999"/>
    <n v="17"/>
    <n v="8"/>
    <n v="8"/>
    <n v="10.137577426071299"/>
  </r>
  <r>
    <n v="6"/>
    <x v="0"/>
    <x v="0"/>
    <x v="1"/>
    <x v="1"/>
    <n v="1244"/>
    <n v="579.29"/>
    <n v="102"/>
    <x v="129"/>
    <n v="3107.0466201929999"/>
    <n v="571.08496093799999"/>
    <n v="2879"/>
    <n v="8"/>
    <n v="3"/>
    <n v="11"/>
    <n v="22.833775246999998"/>
    <n v="3218.3776172134731"/>
    <n v="1"/>
    <n v="2641"/>
    <n v="2641"/>
    <n v="744.28393554700006"/>
    <n v="12"/>
    <n v="3"/>
    <n v="8"/>
    <n v="57.737761721347297"/>
    <n v="3197.6447997558998"/>
    <n v="1"/>
    <n v="2737"/>
    <n v="2737"/>
    <n v="649.28295898399995"/>
    <n v="10"/>
    <n v="5"/>
    <n v="8"/>
    <n v="46.064479975589997"/>
    <n v="3160.1566743138801"/>
    <n v="1"/>
    <n v="2853"/>
    <n v="2853"/>
    <n v="626.64916992200006"/>
    <n v="7"/>
    <n v="8"/>
    <n v="8"/>
    <n v="30.715667431387999"/>
    <n v="3161.842545153027"/>
    <n v="1"/>
    <n v="2984"/>
    <n v="2984"/>
    <n v="778.311035156"/>
    <n v="11"/>
    <n v="5"/>
    <n v="9"/>
    <n v="17.784254515302699"/>
    <n v="3250.6843876425828"/>
    <n v="1"/>
    <n v="3110"/>
    <n v="3110"/>
    <n v="639.63208007799994"/>
    <n v="11"/>
    <n v="6"/>
    <n v="9"/>
    <n v="14.0684387642583"/>
  </r>
  <r>
    <n v="6"/>
    <x v="1"/>
    <x v="0"/>
    <x v="1"/>
    <x v="0"/>
    <n v="1229"/>
    <n v="630.08000000000004"/>
    <n v="1"/>
    <x v="130"/>
    <n v="3754.2990772060002"/>
    <n v="129.7890625"/>
    <n v="3395"/>
    <n v="21"/>
    <n v="4"/>
    <n v="7"/>
    <n v="35.929907720999999"/>
    <n v="3849.3821750513098"/>
    <n v="1"/>
    <n v="3376"/>
    <n v="3376"/>
    <n v="107.429931641"/>
    <n v="24"/>
    <n v="8"/>
    <n v="3"/>
    <n v="47.338217505130999"/>
    <n v="3809.7889756377358"/>
    <n v="1"/>
    <n v="3431"/>
    <n v="3431"/>
    <n v="95.680175781000003"/>
    <n v="24"/>
    <n v="7"/>
    <n v="4"/>
    <n v="37.878897563773599"/>
    <n v="3940.5780224452119"/>
    <n v="1"/>
    <n v="3648"/>
    <n v="3648"/>
    <n v="70.287109375"/>
    <n v="27"/>
    <n v="5"/>
    <n v="5"/>
    <n v="29.257802244521201"/>
    <n v="4197.0063678399574"/>
    <n v="1"/>
    <n v="4038"/>
    <n v="4038"/>
    <n v="77.621826171999999"/>
    <n v="23"/>
    <n v="9"/>
    <n v="6"/>
    <n v="15.900636783995701"/>
    <n v="4262.6228847492557"/>
    <n v="1"/>
    <n v="4146"/>
    <n v="4146"/>
    <n v="95.384033203000001"/>
    <n v="16"/>
    <n v="13"/>
    <n v="7"/>
    <n v="11.6622884749256"/>
  </r>
  <r>
    <n v="6"/>
    <x v="1"/>
    <x v="0"/>
    <x v="1"/>
    <x v="1"/>
    <n v="2052"/>
    <n v="630.08000000000004"/>
    <n v="102"/>
    <x v="131"/>
    <n v="3399.9553816429998"/>
    <n v="2745.8291015619998"/>
    <n v="3122"/>
    <n v="8"/>
    <n v="5"/>
    <n v="11"/>
    <n v="27.829514294999999"/>
    <n v="3545.5139924635678"/>
    <n v="1"/>
    <n v="2853"/>
    <n v="2853"/>
    <n v="14964.423828125"/>
    <n v="10"/>
    <n v="9"/>
    <n v="6"/>
    <n v="69.251399246356797"/>
    <n v="3480.6715853131941"/>
    <n v="1"/>
    <n v="2962"/>
    <n v="2962"/>
    <n v="2172.466796875"/>
    <n v="10"/>
    <n v="7"/>
    <n v="8"/>
    <n v="51.867158531319397"/>
    <n v="3469.364688605187"/>
    <n v="1"/>
    <n v="3117"/>
    <n v="3117"/>
    <n v="3235.5339355470001"/>
    <n v="8"/>
    <n v="11"/>
    <n v="7"/>
    <n v="35.236468860518698"/>
    <n v="3476.2507206733499"/>
    <n v="1"/>
    <n v="3293"/>
    <n v="3293"/>
    <n v="1803.6840820309999"/>
    <n v="11"/>
    <n v="6"/>
    <n v="10"/>
    <n v="18.325072067335"/>
    <n v="3599.6931978004341"/>
    <n v="1"/>
    <n v="3467"/>
    <n v="3467"/>
    <n v="2825.5051269529999"/>
    <n v="10"/>
    <n v="5"/>
    <n v="12"/>
    <n v="13.2693197800434"/>
  </r>
  <r>
    <n v="6"/>
    <x v="0"/>
    <x v="1"/>
    <x v="1"/>
    <x v="0"/>
    <n v="1134"/>
    <n v="1060.3899999999901"/>
    <n v="102"/>
    <x v="132"/>
    <n v="5851.6916366089999"/>
    <n v="1240.5471191409999"/>
    <n v="5391"/>
    <n v="16"/>
    <n v="10"/>
    <n v="17"/>
    <n v="46.124944431000003"/>
    <n v="6148.8686234245197"/>
    <n v="1"/>
    <n v="4961"/>
    <n v="4961"/>
    <n v="290.845947266"/>
    <n v="29"/>
    <n v="13"/>
    <n v="7"/>
    <n v="118.786862342452"/>
    <n v="6078.8097576359924"/>
    <n v="1"/>
    <n v="5251"/>
    <n v="5251"/>
    <n v="321.58105468799999"/>
    <n v="25"/>
    <n v="18"/>
    <n v="7"/>
    <n v="82.780975763599201"/>
    <n v="6012.676366612397"/>
    <n v="1"/>
    <n v="5430"/>
    <n v="5430"/>
    <n v="729.15112304700006"/>
    <n v="20"/>
    <n v="18"/>
    <n v="10"/>
    <n v="58.267636661239699"/>
    <n v="6072.6580907396774"/>
    <n v="1"/>
    <n v="5743"/>
    <n v="5743"/>
    <n v="254.019042969"/>
    <n v="19"/>
    <n v="18"/>
    <n v="12"/>
    <n v="32.965809073967698"/>
    <n v="6259.660933568066"/>
    <n v="1"/>
    <n v="6009"/>
    <n v="6009"/>
    <n v="1056.8840332029999"/>
    <n v="17"/>
    <n v="20"/>
    <n v="13"/>
    <n v="25.066093356806601"/>
  </r>
  <r>
    <n v="6"/>
    <x v="0"/>
    <x v="1"/>
    <x v="1"/>
    <x v="1"/>
    <n v="1988"/>
    <n v="1060.3899999999901"/>
    <n v="102"/>
    <x v="133"/>
    <n v="5350.3252069250002"/>
    <n v="3144.4838867190001"/>
    <n v="5071"/>
    <n v="4"/>
    <n v="3"/>
    <n v="26"/>
    <n v="27.986004461"/>
    <n v="5549.3253947545199"/>
    <n v="1"/>
    <n v="4413"/>
    <n v="4413"/>
    <n v="2707.1560058589998"/>
    <n v="6"/>
    <n v="7"/>
    <n v="19"/>
    <n v="113.63253947545201"/>
    <n v="5525.1583790319519"/>
    <n v="1"/>
    <n v="4654"/>
    <n v="4654"/>
    <n v="2402.4189453119998"/>
    <n v="11"/>
    <n v="6"/>
    <n v="19"/>
    <n v="87.115837903195199"/>
    <n v="5442.6542818373582"/>
    <n v="1"/>
    <n v="4882"/>
    <n v="4882"/>
    <n v="2038.833007812"/>
    <n v="6"/>
    <n v="8"/>
    <n v="21"/>
    <n v="56.065428183735797"/>
    <n v="5408.0422428053116"/>
    <n v="1"/>
    <n v="5124"/>
    <n v="5124"/>
    <n v="5554.4370117190001"/>
    <n v="6"/>
    <n v="10"/>
    <n v="21"/>
    <n v="28.404224280531199"/>
    <n v="5547.2301695899951"/>
    <n v="1"/>
    <n v="5341"/>
    <n v="5341"/>
    <n v="1004.5578613279999"/>
    <n v="8"/>
    <n v="6"/>
    <n v="24"/>
    <n v="20.6230169589995"/>
  </r>
  <r>
    <n v="6"/>
    <x v="1"/>
    <x v="1"/>
    <x v="1"/>
    <x v="0"/>
    <n v="1908"/>
    <n v="1163.3800000000001"/>
    <n v="102"/>
    <x v="134"/>
    <n v="6261.2626303280003"/>
    <n v="1381.2238769529999"/>
    <n v="5873"/>
    <n v="14"/>
    <n v="10"/>
    <n v="21"/>
    <n v="38.882047526000001"/>
    <n v="6558.2502730121996"/>
    <n v="1"/>
    <n v="5337"/>
    <n v="5337"/>
    <n v="258.99902343799999"/>
    <n v="25"/>
    <n v="15"/>
    <n v="10"/>
    <n v="122.12502730122"/>
    <n v="6470.5266274991218"/>
    <n v="1"/>
    <n v="5612"/>
    <n v="5612"/>
    <n v="309.50097656200001"/>
    <n v="20"/>
    <n v="16"/>
    <n v="13"/>
    <n v="85.852662749912199"/>
    <n v="6443.2757701593073"/>
    <n v="1"/>
    <n v="5818"/>
    <n v="5818"/>
    <n v="242.412109375"/>
    <n v="23"/>
    <n v="14"/>
    <n v="14"/>
    <n v="62.527577015930703"/>
    <n v="6374.9297728721776"/>
    <n v="1"/>
    <n v="6038"/>
    <n v="6038"/>
    <n v="233.879150391"/>
    <n v="15"/>
    <n v="18"/>
    <n v="16"/>
    <n v="33.692977287217801"/>
    <n v="6655.903262204467"/>
    <n v="1"/>
    <n v="6368"/>
    <n v="6368"/>
    <n v="356.448974609"/>
    <n v="25"/>
    <n v="11"/>
    <n v="18"/>
    <n v="28.790326220446701"/>
  </r>
  <r>
    <n v="6"/>
    <x v="1"/>
    <x v="1"/>
    <x v="1"/>
    <x v="1"/>
    <n v="3315"/>
    <n v="1163.3800000000001"/>
    <n v="102"/>
    <x v="135"/>
    <n v="5844.984220456"/>
    <n v="1467.708984375"/>
    <n v="5551"/>
    <n v="2"/>
    <n v="2"/>
    <n v="30"/>
    <n v="29.456514157000001"/>
    <n v="6101.7914227271594"/>
    <n v="1"/>
    <n v="4836"/>
    <n v="4836"/>
    <n v="26777.239013671999"/>
    <n v="7"/>
    <n v="10"/>
    <n v="19"/>
    <n v="126.579142272716"/>
    <n v="5997.9359721653827"/>
    <n v="1"/>
    <n v="5078"/>
    <n v="5078"/>
    <n v="67839.227050781003"/>
    <n v="6"/>
    <n v="5"/>
    <n v="24"/>
    <n v="91.993597216538305"/>
    <n v="5946.6006708025743"/>
    <n v="1"/>
    <n v="5316"/>
    <n v="5316"/>
    <n v="4245.2270507809999"/>
    <n v="6"/>
    <n v="7"/>
    <n v="24"/>
    <n v="63.060067080257397"/>
    <n v="5879.7217850762318"/>
    <n v="1"/>
    <n v="5586"/>
    <n v="5586"/>
    <n v="1942.1711425779999"/>
    <n v="2"/>
    <n v="7"/>
    <n v="27"/>
    <n v="29.3721785076232"/>
    <n v="6127.857853787923"/>
    <n v="1"/>
    <n v="5919"/>
    <n v="5919"/>
    <n v="3713.0400390619998"/>
    <n v="2"/>
    <n v="8"/>
    <n v="28"/>
    <n v="20.885785378792299"/>
  </r>
  <r>
    <n v="7"/>
    <x v="0"/>
    <x v="0"/>
    <x v="1"/>
    <x v="0"/>
    <n v="888"/>
    <n v="567.19999999999902"/>
    <n v="102"/>
    <x v="136"/>
    <n v="3569.0277931999999"/>
    <n v="199.353027344"/>
    <n v="3293"/>
    <n v="17"/>
    <n v="9"/>
    <n v="4"/>
    <n v="27.637650863000001"/>
    <n v="3640.8712816618572"/>
    <n v="1"/>
    <n v="3191"/>
    <n v="3191"/>
    <n v="143.302978516"/>
    <n v="18"/>
    <n v="12"/>
    <n v="1"/>
    <n v="44.987128166185698"/>
    <n v="3611.5476611832182"/>
    <n v="1"/>
    <n v="3246"/>
    <n v="3246"/>
    <n v="59.385986328000001"/>
    <n v="21"/>
    <n v="6"/>
    <n v="4"/>
    <n v="36.554766118321801"/>
    <n v="3689.0183235395361"/>
    <n v="1"/>
    <n v="3402"/>
    <n v="3402"/>
    <n v="73.432861328000001"/>
    <n v="26"/>
    <n v="4"/>
    <n v="4"/>
    <n v="28.701832353953598"/>
    <n v="3732.7029412484262"/>
    <n v="1"/>
    <n v="3537"/>
    <n v="3537"/>
    <n v="137.952880859"/>
    <n v="25"/>
    <n v="7"/>
    <n v="3"/>
    <n v="19.570294124842601"/>
    <n v="3841.5340127186769"/>
    <n v="1"/>
    <n v="3690"/>
    <n v="3690"/>
    <n v="155.587158203"/>
    <n v="23"/>
    <n v="8"/>
    <n v="4"/>
    <n v="15.1534012718677"/>
  </r>
  <r>
    <n v="7"/>
    <x v="0"/>
    <x v="0"/>
    <x v="1"/>
    <x v="1"/>
    <n v="1337"/>
    <n v="567.19999999999902"/>
    <n v="102"/>
    <x v="137"/>
    <n v="3317.9704445080001"/>
    <n v="456.62988281200001"/>
    <n v="3019"/>
    <n v="10"/>
    <n v="4"/>
    <n v="9"/>
    <n v="29.922859915"/>
    <n v="3455.2716175409023"/>
    <n v="1"/>
    <n v="2875"/>
    <n v="2875"/>
    <n v="752.51391601600005"/>
    <n v="16"/>
    <n v="5"/>
    <n v="5"/>
    <n v="58.027161754090201"/>
    <n v="3386.6094118887668"/>
    <n v="1"/>
    <n v="2984"/>
    <n v="2984"/>
    <n v="212.935058594"/>
    <n v="11"/>
    <n v="3"/>
    <n v="9"/>
    <n v="40.2609411888767"/>
    <n v="3420.562260482438"/>
    <n v="1"/>
    <n v="3110"/>
    <n v="3110"/>
    <n v="1003.8000488279999"/>
    <n v="16"/>
    <n v="4"/>
    <n v="7"/>
    <n v="31.056226048243801"/>
    <n v="3429.0007647724101"/>
    <n v="1"/>
    <n v="3259"/>
    <n v="3259"/>
    <n v="361.488037109"/>
    <n v="12"/>
    <n v="6"/>
    <n v="8"/>
    <n v="17.000076477240999"/>
    <n v="3535.4229038219469"/>
    <n v="1"/>
    <n v="3414"/>
    <n v="3414"/>
    <n v="527.307128906"/>
    <n v="9"/>
    <n v="6"/>
    <n v="10"/>
    <n v="12.1422903821947"/>
  </r>
  <r>
    <n v="7"/>
    <x v="1"/>
    <x v="0"/>
    <x v="1"/>
    <x v="0"/>
    <n v="1473"/>
    <n v="611.76"/>
    <n v="1"/>
    <x v="138"/>
    <n v="3790.2473376610001"/>
    <n v="157.358886719"/>
    <n v="3434"/>
    <n v="14"/>
    <n v="12"/>
    <n v="4"/>
    <n v="35.624733765999999"/>
    <n v="3839.8735074112369"/>
    <n v="1"/>
    <n v="3310"/>
    <n v="3310"/>
    <n v="185.075927734"/>
    <n v="18"/>
    <n v="10"/>
    <n v="3"/>
    <n v="52.987350741123699"/>
    <n v="3903.48122673738"/>
    <n v="1"/>
    <n v="3520"/>
    <n v="3520"/>
    <n v="82.287109375"/>
    <n v="25"/>
    <n v="4"/>
    <n v="5"/>
    <n v="38.348122673737997"/>
    <n v="3995.7811055503121"/>
    <n v="1"/>
    <n v="3689"/>
    <n v="3689"/>
    <n v="234.299072266"/>
    <n v="26"/>
    <n v="6"/>
    <n v="4"/>
    <n v="30.6781105550312"/>
    <n v="4002.9867383071978"/>
    <n v="1"/>
    <n v="3800"/>
    <n v="3800"/>
    <n v="183.759033203"/>
    <n v="22"/>
    <n v="11"/>
    <n v="3"/>
    <n v="20.2986738307198"/>
    <n v="4083.1753752179179"/>
    <n v="1"/>
    <n v="3907"/>
    <n v="3907"/>
    <n v="90.79296875"/>
    <n v="24"/>
    <n v="9"/>
    <n v="4"/>
    <n v="17.6175375217918"/>
  </r>
  <r>
    <n v="7"/>
    <x v="1"/>
    <x v="0"/>
    <x v="1"/>
    <x v="1"/>
    <n v="2237"/>
    <n v="611.76"/>
    <n v="102"/>
    <x v="139"/>
    <n v="3535.5847810179998"/>
    <n v="271.367919922"/>
    <n v="3327"/>
    <n v="9"/>
    <n v="4"/>
    <n v="11"/>
    <n v="20.893249826000002"/>
    <n v="3655.0979817671732"/>
    <n v="1"/>
    <n v="3026"/>
    <n v="3026"/>
    <n v="1565.6547851559999"/>
    <n v="14"/>
    <n v="3"/>
    <n v="8"/>
    <n v="62.909798176717302"/>
    <n v="3653.285246005707"/>
    <n v="1"/>
    <n v="3160"/>
    <n v="3160"/>
    <n v="4868.9880371090003"/>
    <n v="15"/>
    <n v="5"/>
    <n v="7"/>
    <n v="49.328524600570702"/>
    <n v="3610.1321232750101"/>
    <n v="1"/>
    <n v="3265"/>
    <n v="3265"/>
    <n v="2144.166015625"/>
    <n v="14"/>
    <n v="5"/>
    <n v="8"/>
    <n v="34.513212327501002"/>
    <n v="3579.2413199981061"/>
    <n v="1"/>
    <n v="3379"/>
    <n v="3379"/>
    <n v="509.397949219"/>
    <n v="13"/>
    <n v="5"/>
    <n v="9"/>
    <n v="20.024131999810599"/>
    <n v="3800.1263376529491"/>
    <n v="1"/>
    <n v="3649"/>
    <n v="3649"/>
    <n v="1796.8029785159999"/>
    <n v="12"/>
    <n v="9"/>
    <n v="8"/>
    <n v="15.1126337652949"/>
  </r>
  <r>
    <n v="7"/>
    <x v="0"/>
    <x v="1"/>
    <x v="1"/>
    <x v="0"/>
    <n v="1092"/>
    <n v="1087.54"/>
    <n v="102"/>
    <x v="140"/>
    <n v="5912.1329049810001"/>
    <n v="1102.00390625"/>
    <n v="5326"/>
    <n v="18"/>
    <n v="11"/>
    <n v="16"/>
    <n v="58.670741204000002"/>
    <n v="6190.6818894959451"/>
    <n v="1"/>
    <n v="5201"/>
    <n v="5201"/>
    <n v="248.093017578"/>
    <n v="28"/>
    <n v="11"/>
    <n v="11"/>
    <n v="98.968188949594506"/>
    <n v="6176.1867819550098"/>
    <n v="1"/>
    <n v="5348"/>
    <n v="5348"/>
    <n v="618.87597656200001"/>
    <n v="26"/>
    <n v="13"/>
    <n v="11"/>
    <n v="82.818678195500993"/>
    <n v="6246.63279520591"/>
    <n v="1"/>
    <n v="5723"/>
    <n v="5723"/>
    <n v="168.270019531"/>
    <n v="24"/>
    <n v="14"/>
    <n v="13"/>
    <n v="52.363279520591"/>
    <n v="6183.7139761769922"/>
    <n v="1"/>
    <n v="5880"/>
    <n v="5880"/>
    <n v="587.224121094"/>
    <n v="25"/>
    <n v="12"/>
    <n v="15"/>
    <n v="30.371397617699198"/>
    <n v="6309.2000824667484"/>
    <n v="1"/>
    <n v="6046"/>
    <n v="6046"/>
    <n v="632.40795898399995"/>
    <n v="28"/>
    <n v="10"/>
    <n v="16"/>
    <n v="26.320008246674799"/>
  </r>
  <r>
    <n v="7"/>
    <x v="0"/>
    <x v="1"/>
    <x v="1"/>
    <x v="1"/>
    <n v="2059"/>
    <n v="1087.54"/>
    <n v="102"/>
    <x v="141"/>
    <n v="5152.4131901600003"/>
    <n v="4513.3330078119998"/>
    <n v="4823"/>
    <n v="1"/>
    <n v="7"/>
    <n v="25"/>
    <n v="32.992784929000003"/>
    <n v="5442.72080467664"/>
    <n v="1"/>
    <n v="4219"/>
    <n v="4219"/>
    <n v="38811.265869141003"/>
    <n v="7"/>
    <n v="10"/>
    <n v="17"/>
    <n v="122.37208046766401"/>
    <n v="5340.9386013737676"/>
    <n v="1"/>
    <n v="4430"/>
    <n v="4430"/>
    <n v="2322.8100585940001"/>
    <n v="7"/>
    <n v="9"/>
    <n v="19"/>
    <n v="91.093860137376794"/>
    <n v="5282.1212657195738"/>
    <n v="1"/>
    <n v="4691"/>
    <n v="4691"/>
    <n v="16917.627929687998"/>
    <n v="6"/>
    <n v="7"/>
    <n v="22"/>
    <n v="59.112126571957397"/>
    <n v="5207.7312514458226"/>
    <n v="1"/>
    <n v="4914"/>
    <n v="4914"/>
    <n v="3400.1440429690001"/>
    <n v="6"/>
    <n v="6"/>
    <n v="24"/>
    <n v="29.3731251445823"/>
    <n v="5357.5145152807627"/>
    <n v="1"/>
    <n v="5142"/>
    <n v="5142"/>
    <n v="3141.0170898440001"/>
    <n v="4"/>
    <n v="11"/>
    <n v="23"/>
    <n v="21.551451528076299"/>
  </r>
  <r>
    <n v="7"/>
    <x v="1"/>
    <x v="1"/>
    <x v="1"/>
    <x v="0"/>
    <n v="1804"/>
    <n v="1104.6500000000001"/>
    <n v="102"/>
    <x v="142"/>
    <n v="6004.9157892869998"/>
    <n v="1333.081054688"/>
    <n v="5326"/>
    <n v="21"/>
    <n v="6"/>
    <n v="18"/>
    <n v="67.951045305999997"/>
    <n v="6204.4903385329317"/>
    <n v="1"/>
    <n v="5223"/>
    <n v="5223"/>
    <n v="444.71191406200001"/>
    <n v="22"/>
    <n v="13"/>
    <n v="12"/>
    <n v="98.149033853293204"/>
    <n v="6218.7996637996121"/>
    <n v="1"/>
    <n v="5388"/>
    <n v="5388"/>
    <n v="961.058105469"/>
    <n v="29"/>
    <n v="10"/>
    <n v="12"/>
    <n v="83.079966379961206"/>
    <n v="6224.4758890300773"/>
    <n v="1"/>
    <n v="5702"/>
    <n v="5702"/>
    <n v="1083.6750488279999"/>
    <n v="23"/>
    <n v="14"/>
    <n v="14"/>
    <n v="52.247588903007703"/>
    <n v="6269.4396048077097"/>
    <n v="1"/>
    <n v="5962"/>
    <n v="5962"/>
    <n v="382.302978516"/>
    <n v="23"/>
    <n v="14"/>
    <n v="15"/>
    <n v="30.743960480771001"/>
    <n v="6434.4878512574314"/>
    <n v="1"/>
    <n v="6167"/>
    <n v="6167"/>
    <n v="208.143798828"/>
    <n v="29"/>
    <n v="14"/>
    <n v="14"/>
    <n v="26.748785125743101"/>
  </r>
  <r>
    <n v="7"/>
    <x v="1"/>
    <x v="1"/>
    <x v="1"/>
    <x v="1"/>
    <n v="3411"/>
    <n v="1104.6500000000001"/>
    <n v="102"/>
    <x v="143"/>
    <n v="5291.97622331"/>
    <n v="6258.7980957030004"/>
    <n v="4904"/>
    <n v="4"/>
    <n v="4"/>
    <n v="26"/>
    <n v="38.850435742999998"/>
    <n v="5548.6530918325398"/>
    <n v="1"/>
    <n v="4318"/>
    <n v="4318"/>
    <n v="21915.677001953001"/>
    <n v="10"/>
    <n v="9"/>
    <n v="17"/>
    <n v="123.065309183254"/>
    <n v="5481.6151809264611"/>
    <n v="1"/>
    <n v="4541"/>
    <n v="4541"/>
    <n v="2977.8181152339998"/>
    <n v="8"/>
    <n v="9"/>
    <n v="19"/>
    <n v="94.061518092646097"/>
    <n v="5394.8009538892838"/>
    <n v="1"/>
    <n v="4774"/>
    <n v="4774"/>
    <n v="2839.5690917970001"/>
    <n v="7"/>
    <n v="7"/>
    <n v="22"/>
    <n v="62.080095388928399"/>
    <n v="5331.6938518307379"/>
    <n v="1"/>
    <n v="5035"/>
    <n v="5035"/>
    <n v="9018.5610351560008"/>
    <n v="5"/>
    <n v="9"/>
    <n v="23"/>
    <n v="29.6693851830738"/>
    <n v="5512.2252181652912"/>
    <n v="1"/>
    <n v="5291"/>
    <n v="5291"/>
    <n v="6627.0419921880002"/>
    <n v="3"/>
    <n v="14"/>
    <n v="22"/>
    <n v="22.122521816529101"/>
  </r>
  <r>
    <n v="8"/>
    <x v="0"/>
    <x v="0"/>
    <x v="1"/>
    <x v="0"/>
    <n v="621"/>
    <n v="583.17999999999995"/>
    <n v="1"/>
    <x v="144"/>
    <n v="3718.4433873429998"/>
    <n v="118.083984375"/>
    <n v="3342"/>
    <n v="25"/>
    <n v="5"/>
    <n v="4"/>
    <n v="37.644338734000002"/>
    <n v="3741.810692067078"/>
    <n v="1"/>
    <n v="3426"/>
    <n v="3426"/>
    <n v="52.624023438000002"/>
    <n v="23"/>
    <n v="7"/>
    <n v="4"/>
    <n v="31.581069206707799"/>
    <n v="3785.5894556827579"/>
    <n v="1"/>
    <n v="3449"/>
    <n v="3449"/>
    <n v="59.381103516000003"/>
    <n v="26"/>
    <n v="7"/>
    <n v="3"/>
    <n v="33.658945568275797"/>
    <n v="3860.893805443277"/>
    <n v="1"/>
    <n v="3631"/>
    <n v="3631"/>
    <n v="54.476806641000003"/>
    <n v="33"/>
    <n v="4"/>
    <n v="3"/>
    <n v="22.989380544327702"/>
    <n v="3937.2437252228128"/>
    <n v="1"/>
    <n v="3755"/>
    <n v="3755"/>
    <n v="61.843017578000001"/>
    <n v="32"/>
    <n v="7"/>
    <n v="2"/>
    <n v="18.2243725222813"/>
    <n v="3997.0676215945"/>
    <n v="1"/>
    <n v="3850"/>
    <n v="3850"/>
    <n v="54.305908203000001"/>
    <n v="27"/>
    <n v="11"/>
    <n v="2"/>
    <n v="14.706762159449999"/>
  </r>
  <r>
    <n v="8"/>
    <x v="0"/>
    <x v="0"/>
    <x v="1"/>
    <x v="1"/>
    <n v="1161"/>
    <n v="583.17999999999995"/>
    <n v="102"/>
    <x v="145"/>
    <n v="3159.5624296559999"/>
    <n v="269.16796875"/>
    <n v="2900"/>
    <n v="10"/>
    <n v="7"/>
    <n v="8"/>
    <n v="25.983483210999999"/>
    <n v="3302.4625102581831"/>
    <n v="1"/>
    <n v="2723"/>
    <n v="2723"/>
    <n v="389.91796875"/>
    <n v="12"/>
    <n v="10"/>
    <n v="4"/>
    <n v="57.946251025818299"/>
    <n v="3293.765034432638"/>
    <n v="1"/>
    <n v="2820"/>
    <n v="2820"/>
    <n v="518.266113281"/>
    <n v="15"/>
    <n v="9"/>
    <n v="4"/>
    <n v="47.3765034432638"/>
    <n v="3209.068237376182"/>
    <n v="1"/>
    <n v="2913"/>
    <n v="2913"/>
    <n v="382.178955078"/>
    <n v="9"/>
    <n v="9"/>
    <n v="7"/>
    <n v="29.6068237376182"/>
    <n v="3215.1298214546082"/>
    <n v="1"/>
    <n v="3059"/>
    <n v="3059"/>
    <n v="1373.665039062"/>
    <n v="11"/>
    <n v="6"/>
    <n v="9"/>
    <n v="15.6129821454608"/>
    <n v="3320.8829034310411"/>
    <n v="1"/>
    <n v="3197"/>
    <n v="3197"/>
    <n v="1040.5681152340001"/>
    <n v="8"/>
    <n v="9"/>
    <n v="9"/>
    <n v="12.388290343104099"/>
  </r>
  <r>
    <n v="8"/>
    <x v="1"/>
    <x v="0"/>
    <x v="1"/>
    <x v="0"/>
    <n v="1042"/>
    <n v="637.07000000000005"/>
    <n v="1"/>
    <x v="146"/>
    <n v="3900.3135421080001"/>
    <n v="114.348144531"/>
    <n v="3495"/>
    <n v="23"/>
    <n v="6"/>
    <n v="5"/>
    <n v="40.531354211"/>
    <n v="3971.7164294249378"/>
    <n v="1"/>
    <n v="3448"/>
    <n v="3448"/>
    <n v="57.139160156000003"/>
    <n v="25"/>
    <n v="9"/>
    <n v="2"/>
    <n v="52.3716429424938"/>
    <n v="4031.1242459473879"/>
    <n v="1"/>
    <n v="3668"/>
    <n v="3668"/>
    <n v="70.175048828000001"/>
    <n v="25"/>
    <n v="8"/>
    <n v="4"/>
    <n v="36.3124245947388"/>
    <n v="4214.4305534233536"/>
    <n v="1"/>
    <n v="3944"/>
    <n v="3944"/>
    <n v="57.943115233999997"/>
    <n v="27"/>
    <n v="10"/>
    <n v="3"/>
    <n v="27.0430553423354"/>
    <n v="4236.2491949818905"/>
    <n v="1"/>
    <n v="4020"/>
    <n v="4020"/>
    <n v="64.650878906000003"/>
    <n v="32"/>
    <n v="9"/>
    <n v="2"/>
    <n v="21.624919498189001"/>
    <n v="4416.6857997242141"/>
    <n v="1"/>
    <n v="4252"/>
    <n v="4252"/>
    <n v="75.100097656000003"/>
    <n v="26"/>
    <n v="13"/>
    <n v="3"/>
    <n v="16.468579972421399"/>
  </r>
  <r>
    <n v="8"/>
    <x v="1"/>
    <x v="0"/>
    <x v="1"/>
    <x v="1"/>
    <n v="1934"/>
    <n v="637.07000000000005"/>
    <n v="102"/>
    <x v="147"/>
    <n v="3384.1265185269999"/>
    <n v="405.311035156"/>
    <n v="3122"/>
    <n v="10"/>
    <n v="6"/>
    <n v="10"/>
    <n v="26.243887741000002"/>
    <n v="3487.730717374779"/>
    <n v="1"/>
    <n v="2866"/>
    <n v="2866"/>
    <n v="441.057128906"/>
    <n v="9"/>
    <n v="9"/>
    <n v="7"/>
    <n v="62.173071737477898"/>
    <n v="3505.646627594278"/>
    <n v="1"/>
    <n v="3024"/>
    <n v="3024"/>
    <n v="528.78198242200006"/>
    <n v="13"/>
    <n v="8"/>
    <n v="7"/>
    <n v="48.164662759427799"/>
    <n v="3453.4815533672991"/>
    <n v="1"/>
    <n v="3137"/>
    <n v="3137"/>
    <n v="476.617919922"/>
    <n v="14"/>
    <n v="2"/>
    <n v="11"/>
    <n v="31.6481553367299"/>
    <n v="3493.242721391026"/>
    <n v="1"/>
    <n v="3320"/>
    <n v="3320"/>
    <n v="683.79199218799999"/>
    <n v="10"/>
    <n v="6"/>
    <n v="11"/>
    <n v="17.3242721391026"/>
    <n v="3597.212657937604"/>
    <n v="1"/>
    <n v="3472"/>
    <n v="3472"/>
    <n v="574.648925781"/>
    <n v="8"/>
    <n v="7"/>
    <n v="12"/>
    <n v="12.521265793760399"/>
  </r>
  <r>
    <n v="8"/>
    <x v="0"/>
    <x v="1"/>
    <x v="1"/>
    <x v="0"/>
    <n v="1204"/>
    <n v="1104.77999999999"/>
    <n v="102"/>
    <x v="148"/>
    <n v="6066.7317556170001"/>
    <n v="980.501953125"/>
    <n v="5520"/>
    <n v="22"/>
    <n v="11"/>
    <n v="15"/>
    <n v="54.731810049000003"/>
    <n v="6369.0633433789599"/>
    <n v="1"/>
    <n v="5234"/>
    <n v="5234"/>
    <n v="248.050048828"/>
    <n v="31"/>
    <n v="13"/>
    <n v="8"/>
    <n v="113.50633433789601"/>
    <n v="6254.0454879361569"/>
    <n v="1"/>
    <n v="5423"/>
    <n v="5423"/>
    <n v="273.836181641"/>
    <n v="22"/>
    <n v="19"/>
    <n v="9"/>
    <n v="83.104548793615706"/>
    <n v="6240.1619295604396"/>
    <n v="1"/>
    <n v="5639"/>
    <n v="5639"/>
    <n v="543.49316406200001"/>
    <n v="23"/>
    <n v="17"/>
    <n v="11"/>
    <n v="60.116192956044003"/>
    <n v="6310.9283481883012"/>
    <n v="1"/>
    <n v="5965"/>
    <n v="5965"/>
    <n v="391.45019531200001"/>
    <n v="24"/>
    <n v="19"/>
    <n v="11"/>
    <n v="34.592834818830099"/>
    <n v="6429.0304571926827"/>
    <n v="1"/>
    <n v="6180"/>
    <n v="6180"/>
    <n v="161.031005859"/>
    <n v="19"/>
    <n v="18"/>
    <n v="15"/>
    <n v="24.903045719268299"/>
  </r>
  <r>
    <n v="8"/>
    <x v="0"/>
    <x v="1"/>
    <x v="1"/>
    <x v="1"/>
    <n v="2155"/>
    <n v="1104.77999999999"/>
    <n v="102"/>
    <x v="149"/>
    <n v="5395.4698436600002"/>
    <n v="1680.120117188"/>
    <n v="5167"/>
    <n v="3"/>
    <n v="4"/>
    <n v="27"/>
    <n v="22.900851808999999"/>
    <n v="5611.4990392648997"/>
    <n v="1"/>
    <n v="4412"/>
    <n v="4412"/>
    <n v="2357.7958984380002"/>
    <n v="5"/>
    <n v="4"/>
    <n v="22"/>
    <n v="119.94990392648999"/>
    <n v="5541.6148312749938"/>
    <n v="1"/>
    <n v="4655"/>
    <n v="4655"/>
    <n v="1694.6000976559999"/>
    <n v="2"/>
    <n v="8"/>
    <n v="22"/>
    <n v="88.661483127499395"/>
    <n v="5461.6621457470847"/>
    <n v="1"/>
    <n v="4890"/>
    <n v="4890"/>
    <n v="885.42309570299994"/>
    <n v="5"/>
    <n v="2"/>
    <n v="26"/>
    <n v="57.166214574708498"/>
    <n v="5469.0290815830767"/>
    <n v="1"/>
    <n v="5184"/>
    <n v="5184"/>
    <n v="644.25610351600005"/>
    <n v="4"/>
    <n v="5"/>
    <n v="26"/>
    <n v="28.502908158307701"/>
    <n v="5649.6061862236857"/>
    <n v="1"/>
    <n v="5439"/>
    <n v="5439"/>
    <n v="2457.3149414059999"/>
    <n v="6"/>
    <n v="6"/>
    <n v="26"/>
    <n v="21.060618622368601"/>
  </r>
  <r>
    <n v="8"/>
    <x v="1"/>
    <x v="1"/>
    <x v="1"/>
    <x v="0"/>
    <n v="2012"/>
    <n v="1103.3800000000001"/>
    <n v="102"/>
    <x v="150"/>
    <n v="6031.0929647390003"/>
    <n v="1429.6311035159999"/>
    <n v="5490"/>
    <n v="23"/>
    <n v="7"/>
    <n v="17"/>
    <n v="54.164357639999999"/>
    <n v="6262.5930487789001"/>
    <n v="1"/>
    <n v="5128"/>
    <n v="5128"/>
    <n v="1009.271972656"/>
    <n v="32"/>
    <n v="12"/>
    <n v="8"/>
    <n v="113.45930487789001"/>
    <n v="6199.4438993463"/>
    <n v="1"/>
    <n v="5372"/>
    <n v="5372"/>
    <n v="1261.0209960940001"/>
    <n v="23"/>
    <n v="15"/>
    <n v="11"/>
    <n v="82.744389934629993"/>
    <n v="6230.4430122519498"/>
    <n v="1"/>
    <n v="5628"/>
    <n v="5628"/>
    <n v="1294.9399414059999"/>
    <n v="30"/>
    <n v="8"/>
    <n v="14"/>
    <n v="60.244301225195002"/>
    <n v="6232.8371386964882"/>
    <n v="1"/>
    <n v="5903"/>
    <n v="5903"/>
    <n v="947.62207031200001"/>
    <n v="20"/>
    <n v="18"/>
    <n v="13"/>
    <n v="32.983713869648803"/>
    <n v="6459.169062443415"/>
    <n v="1"/>
    <n v="6197"/>
    <n v="6197"/>
    <n v="1174.203125"/>
    <n v="20"/>
    <n v="19"/>
    <n v="14"/>
    <n v="26.216906244341502"/>
  </r>
  <r>
    <n v="8"/>
    <x v="1"/>
    <x v="1"/>
    <x v="1"/>
    <x v="1"/>
    <n v="3611"/>
    <n v="1103.3800000000001"/>
    <n v="102"/>
    <x v="151"/>
    <n v="5399.7362960889996"/>
    <n v="5950.4130859380002"/>
    <n v="5189"/>
    <n v="4"/>
    <n v="2"/>
    <n v="28"/>
    <n v="21.127597516000002"/>
    <n v="5608.3658749143506"/>
    <n v="1"/>
    <n v="4406"/>
    <n v="4406"/>
    <n v="2321.6220703119998"/>
    <n v="5"/>
    <n v="4"/>
    <n v="22"/>
    <n v="120.236587491435"/>
    <n v="5540.6924709281184"/>
    <n v="1"/>
    <n v="4652"/>
    <n v="4652"/>
    <n v="1890.421875"/>
    <n v="5"/>
    <n v="3"/>
    <n v="24"/>
    <n v="88.869247092811804"/>
    <n v="5477.4576777828006"/>
    <n v="1"/>
    <n v="4896"/>
    <n v="4896"/>
    <n v="2221.958984375"/>
    <n v="6"/>
    <n v="3"/>
    <n v="25"/>
    <n v="58.145767778280103"/>
    <n v="5437.6263756173848"/>
    <n v="1"/>
    <n v="5147"/>
    <n v="5147"/>
    <n v="1910.3249511720001"/>
    <n v="4"/>
    <n v="8"/>
    <n v="24"/>
    <n v="29.062637561738502"/>
    <n v="5595.5121894481354"/>
    <n v="1"/>
    <n v="5389"/>
    <n v="5389"/>
    <n v="1744.3029785159999"/>
    <n v="4"/>
    <n v="7"/>
    <n v="26"/>
    <n v="20.6512189448135"/>
  </r>
  <r>
    <n v="9"/>
    <x v="0"/>
    <x v="0"/>
    <x v="1"/>
    <x v="0"/>
    <n v="628"/>
    <n v="567.17999999999904"/>
    <n v="102"/>
    <x v="152"/>
    <n v="3629.01217318"/>
    <n v="117.180908203"/>
    <n v="3316"/>
    <n v="16"/>
    <n v="8"/>
    <n v="5"/>
    <n v="31.306723640000001"/>
    <n v="3725.7214737184959"/>
    <n v="1"/>
    <n v="3426"/>
    <n v="3426"/>
    <n v="60.679931641000003"/>
    <n v="18"/>
    <n v="9"/>
    <n v="4"/>
    <n v="29.972147371849601"/>
    <n v="3760.7391111025609"/>
    <n v="1"/>
    <n v="3498"/>
    <n v="3498"/>
    <n v="59.050048828000001"/>
    <n v="19"/>
    <n v="9"/>
    <n v="4"/>
    <n v="26.273911110256101"/>
    <n v="3858.8810422115862"/>
    <n v="1"/>
    <n v="3673"/>
    <n v="3673"/>
    <n v="55.479003906000003"/>
    <n v="16"/>
    <n v="12"/>
    <n v="4"/>
    <n v="18.588104221158599"/>
    <n v="3996.40394202364"/>
    <n v="1"/>
    <n v="3845"/>
    <n v="3845"/>
    <n v="60.693847656000003"/>
    <n v="24"/>
    <n v="8"/>
    <n v="4"/>
    <n v="15.140394202364"/>
    <n v="4055.6147145883388"/>
    <n v="1"/>
    <n v="3925"/>
    <n v="3925"/>
    <n v="67.130126953000001"/>
    <n v="25"/>
    <n v="5"/>
    <n v="6"/>
    <n v="13.0614714588339"/>
  </r>
  <r>
    <n v="9"/>
    <x v="0"/>
    <x v="0"/>
    <x v="1"/>
    <x v="1"/>
    <n v="1187"/>
    <n v="567.17999999999904"/>
    <n v="102"/>
    <x v="153"/>
    <n v="3013.4795136859998"/>
    <n v="178.708984375"/>
    <n v="2760"/>
    <n v="4"/>
    <n v="6"/>
    <n v="10"/>
    <n v="25.377309258"/>
    <n v="3145.6253969931713"/>
    <n v="1"/>
    <n v="2578"/>
    <n v="2578"/>
    <n v="416.394042969"/>
    <n v="12"/>
    <n v="4"/>
    <n v="7"/>
    <n v="56.762539699317102"/>
    <n v="3100.8964419830891"/>
    <n v="1"/>
    <n v="2705"/>
    <n v="2705"/>
    <n v="376.267822266"/>
    <n v="8"/>
    <n v="6"/>
    <n v="8"/>
    <n v="39.589644198308903"/>
    <n v="3077.5902948943212"/>
    <n v="1"/>
    <n v="2802"/>
    <n v="2802"/>
    <n v="135.062011719"/>
    <n v="5"/>
    <n v="7"/>
    <n v="9"/>
    <n v="27.559029489432099"/>
    <n v="3135.246352803058"/>
    <n v="1"/>
    <n v="2951"/>
    <n v="2951"/>
    <n v="120.020996094"/>
    <n v="11"/>
    <n v="6"/>
    <n v="8"/>
    <n v="18.4246352803058"/>
    <n v="3200.6313611537689"/>
    <n v="1"/>
    <n v="3064"/>
    <n v="3064"/>
    <n v="123.300048828"/>
    <n v="11"/>
    <n v="2"/>
    <n v="11"/>
    <n v="13.663136115376901"/>
  </r>
  <r>
    <n v="9"/>
    <x v="1"/>
    <x v="0"/>
    <x v="1"/>
    <x v="0"/>
    <n v="1043"/>
    <n v="620.28"/>
    <n v="102"/>
    <x v="154"/>
    <n v="3843.670137051"/>
    <n v="117.572998047"/>
    <n v="3484"/>
    <n v="15"/>
    <n v="10"/>
    <n v="5"/>
    <n v="35.974211009999998"/>
    <n v="3931.180162715204"/>
    <n v="1"/>
    <n v="3462"/>
    <n v="3462"/>
    <n v="59.476806641000003"/>
    <n v="16"/>
    <n v="12"/>
    <n v="3"/>
    <n v="46.918016271520401"/>
    <n v="4023.119054038269"/>
    <n v="1"/>
    <n v="3655"/>
    <n v="3655"/>
    <n v="61.080078125"/>
    <n v="23"/>
    <n v="9"/>
    <n v="3"/>
    <n v="36.811905403826898"/>
    <n v="4103.9362898394447"/>
    <n v="1"/>
    <n v="3804"/>
    <n v="3804"/>
    <n v="69.962158203000001"/>
    <n v="25"/>
    <n v="9"/>
    <n v="3"/>
    <n v="29.9936289839445"/>
    <n v="4343.6128793735152"/>
    <n v="1"/>
    <n v="4148"/>
    <n v="4148"/>
    <n v="74.750976562000005"/>
    <n v="26"/>
    <n v="12"/>
    <n v="2"/>
    <n v="19.561287937351501"/>
    <n v="4566.2762532505812"/>
    <n v="1"/>
    <n v="4404"/>
    <n v="4404"/>
    <n v="85.469970703000001"/>
    <n v="28"/>
    <n v="11"/>
    <n v="3"/>
    <n v="16.227625325058099"/>
  </r>
  <r>
    <n v="9"/>
    <x v="1"/>
    <x v="0"/>
    <x v="1"/>
    <x v="1"/>
    <n v="1997"/>
    <n v="620.28"/>
    <n v="102"/>
    <x v="155"/>
    <n v="3366.9147731429998"/>
    <n v="400.632080078"/>
    <n v="3027"/>
    <n v="6"/>
    <n v="5"/>
    <n v="11"/>
    <n v="34.024396330999998"/>
    <n v="3495.0865150821"/>
    <n v="1"/>
    <n v="2833"/>
    <n v="2833"/>
    <n v="1282.4460449220001"/>
    <n v="10"/>
    <n v="2"/>
    <n v="10"/>
    <n v="66.208651508209996"/>
    <n v="3510.960411893117"/>
    <n v="1"/>
    <n v="2988"/>
    <n v="2988"/>
    <n v="1624.8000488279999"/>
    <n v="14"/>
    <n v="4"/>
    <n v="8"/>
    <n v="52.296041189311701"/>
    <n v="3418.7226532217001"/>
    <n v="1"/>
    <n v="3071"/>
    <n v="3071"/>
    <n v="421.7109375"/>
    <n v="7"/>
    <n v="6"/>
    <n v="10"/>
    <n v="34.77226532217"/>
    <n v="3423.8955197173918"/>
    <n v="1"/>
    <n v="3241"/>
    <n v="3241"/>
    <n v="506.106933594"/>
    <n v="11"/>
    <n v="0"/>
    <n v="13"/>
    <n v="18.289551971739201"/>
    <n v="3541.629572021508"/>
    <n v="1"/>
    <n v="3400"/>
    <n v="3400"/>
    <n v="267.2421875"/>
    <n v="7"/>
    <n v="7"/>
    <n v="11"/>
    <n v="14.1629572021508"/>
  </r>
  <r>
    <n v="9"/>
    <x v="0"/>
    <x v="1"/>
    <x v="1"/>
    <x v="0"/>
    <n v="1115"/>
    <n v="1092.76"/>
    <n v="102"/>
    <x v="156"/>
    <n v="5717.620277684"/>
    <n v="619.11889648399995"/>
    <n v="5268"/>
    <n v="20"/>
    <n v="10"/>
    <n v="17"/>
    <n v="45.018794001000003"/>
    <n v="5876.4813744869516"/>
    <n v="1"/>
    <n v="4900"/>
    <n v="4900"/>
    <n v="256.017089844"/>
    <n v="20"/>
    <n v="11"/>
    <n v="14"/>
    <n v="97.648137448695195"/>
    <n v="5941.9477684601443"/>
    <n v="1"/>
    <n v="5175"/>
    <n v="5175"/>
    <n v="218.697998047"/>
    <n v="24"/>
    <n v="14"/>
    <n v="12"/>
    <n v="76.694776846014406"/>
    <n v="5914.5733589602733"/>
    <n v="1"/>
    <n v="5434"/>
    <n v="5434"/>
    <n v="374.309082031"/>
    <n v="26"/>
    <n v="12"/>
    <n v="14"/>
    <n v="48.057335896027297"/>
    <n v="6001.4304064802709"/>
    <n v="1"/>
    <n v="5730"/>
    <n v="5730"/>
    <n v="813.51879882799994"/>
    <n v="23"/>
    <n v="12"/>
    <n v="17"/>
    <n v="27.1430406480271"/>
    <n v="6132.5242419811129"/>
    <n v="1"/>
    <n v="5927"/>
    <n v="5927"/>
    <n v="316.617919922"/>
    <n v="14"/>
    <n v="19"/>
    <n v="17"/>
    <n v="20.5524241981113"/>
  </r>
  <r>
    <n v="9"/>
    <x v="0"/>
    <x v="1"/>
    <x v="1"/>
    <x v="1"/>
    <n v="2087"/>
    <n v="1092.76"/>
    <n v="102"/>
    <x v="157"/>
    <n v="5126.48492265"/>
    <n v="4132.6389160159997"/>
    <n v="4863"/>
    <n v="6"/>
    <n v="5"/>
    <n v="25"/>
    <n v="26.372771024999999"/>
    <n v="5384.3616245951298"/>
    <n v="1"/>
    <n v="4196"/>
    <n v="4196"/>
    <n v="5744.1557617190001"/>
    <n v="9"/>
    <n v="8"/>
    <n v="18"/>
    <n v="118.83616245951301"/>
    <n v="5323.0616922130184"/>
    <n v="1"/>
    <n v="4406"/>
    <n v="4406"/>
    <n v="20553.512939453001"/>
    <n v="13"/>
    <n v="6"/>
    <n v="19"/>
    <n v="91.706169221301806"/>
    <n v="5209.591459270926"/>
    <n v="1"/>
    <n v="4618"/>
    <n v="4618"/>
    <n v="1075.0668945309999"/>
    <n v="8"/>
    <n v="8"/>
    <n v="21"/>
    <n v="59.159145927092602"/>
    <n v="5159.1969022025896"/>
    <n v="1"/>
    <n v="4862"/>
    <n v="4862"/>
    <n v="1999.2299804690001"/>
    <n v="8"/>
    <n v="7"/>
    <n v="23"/>
    <n v="29.719690220259"/>
    <n v="5314.7164959828551"/>
    <n v="1"/>
    <n v="5091"/>
    <n v="5091"/>
    <n v="1024.5688476559999"/>
    <n v="8"/>
    <n v="9"/>
    <n v="23"/>
    <n v="22.371649598285501"/>
  </r>
  <r>
    <n v="9"/>
    <x v="1"/>
    <x v="1"/>
    <x v="1"/>
    <x v="0"/>
    <n v="1839"/>
    <n v="1118.03"/>
    <n v="102"/>
    <x v="158"/>
    <n v="5701.1678725330003"/>
    <n v="497.035888672"/>
    <n v="5265"/>
    <n v="17"/>
    <n v="9"/>
    <n v="19"/>
    <n v="43.671030637999998"/>
    <n v="5925.0569759257396"/>
    <n v="1"/>
    <n v="4907"/>
    <n v="4907"/>
    <n v="143.544921875"/>
    <n v="24"/>
    <n v="12"/>
    <n v="12"/>
    <n v="101.80569759257401"/>
    <n v="5844.5629032408033"/>
    <n v="1"/>
    <n v="5118"/>
    <n v="5118"/>
    <n v="170.704833984"/>
    <n v="19"/>
    <n v="17"/>
    <n v="12"/>
    <n v="72.656290324080302"/>
    <n v="5808.3308466763683"/>
    <n v="1"/>
    <n v="5301"/>
    <n v="5301"/>
    <n v="202.872802734"/>
    <n v="17"/>
    <n v="17"/>
    <n v="14"/>
    <n v="50.733084667636803"/>
    <n v="6046.4169660165244"/>
    <n v="1"/>
    <n v="5745"/>
    <n v="5745"/>
    <n v="244.156005859"/>
    <n v="25"/>
    <n v="12"/>
    <n v="16"/>
    <n v="30.141696601652399"/>
    <n v="6244.37336935847"/>
    <n v="1"/>
    <n v="6007"/>
    <n v="6007"/>
    <n v="333.687988281"/>
    <n v="17"/>
    <n v="19"/>
    <n v="16"/>
    <n v="23.737336935847001"/>
  </r>
  <r>
    <n v="9"/>
    <x v="1"/>
    <x v="1"/>
    <x v="1"/>
    <x v="1"/>
    <n v="3474"/>
    <n v="1118.03"/>
    <n v="102"/>
    <x v="159"/>
    <n v="5214.3209916229998"/>
    <n v="6998.3278808590003"/>
    <n v="4967"/>
    <n v="5"/>
    <n v="5"/>
    <n v="26"/>
    <n v="24.784058909999999"/>
    <n v="5502.3909851379103"/>
    <n v="1"/>
    <n v="4272"/>
    <n v="4272"/>
    <n v="4633.7180175780004"/>
    <n v="9"/>
    <n v="7"/>
    <n v="19"/>
    <n v="123.039098513791"/>
    <n v="5408.089871745814"/>
    <n v="1"/>
    <n v="4483"/>
    <n v="4483"/>
    <n v="7701.748046875"/>
    <n v="10"/>
    <n v="7"/>
    <n v="20"/>
    <n v="92.508987174581407"/>
    <n v="5329.474062644098"/>
    <n v="1"/>
    <n v="4704"/>
    <n v="4704"/>
    <n v="6179.7609863280004"/>
    <n v="11"/>
    <n v="7"/>
    <n v="21"/>
    <n v="62.547406264409801"/>
    <n v="5250.4312775441349"/>
    <n v="1"/>
    <n v="4937"/>
    <n v="4937"/>
    <n v="2565.0339355470001"/>
    <n v="7"/>
    <n v="10"/>
    <n v="22"/>
    <n v="31.343127754413501"/>
    <n v="5402.7245705579644"/>
    <n v="1"/>
    <n v="5171"/>
    <n v="5171"/>
    <n v="2881.7631835940001"/>
    <n v="11"/>
    <n v="5"/>
    <n v="25"/>
    <n v="23.17245705579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">
  <r>
    <n v="0"/>
    <x v="0"/>
    <x v="0"/>
    <x v="0"/>
    <x v="0"/>
    <n v="719"/>
    <n v="579.16"/>
    <n v="102"/>
    <n v="3587.9561498590001"/>
    <n v="3587.625683323"/>
    <n v="140.942138672"/>
    <n v="3096"/>
    <n v="8"/>
    <n v="9"/>
    <n v="16"/>
    <n v="0.13711320019318882"/>
    <n v="0.66"/>
    <n v="8.494304680226536E-2"/>
    <n v="49.195614986000002"/>
  </r>
  <r>
    <n v="0"/>
    <x v="0"/>
    <x v="0"/>
    <x v="0"/>
    <x v="1"/>
    <n v="1131"/>
    <n v="579.16"/>
    <n v="102"/>
    <n v="3359.3972767929999"/>
    <n v="3359.389031062"/>
    <n v="149.225097656"/>
    <n v="2919"/>
    <n v="2"/>
    <n v="3"/>
    <n v="22"/>
    <n v="0.13109413400799649"/>
    <n v="0.54"/>
    <n v="7.6040692863802758E-2"/>
    <n v="44.039727679000002"/>
  </r>
  <r>
    <n v="0"/>
    <x v="1"/>
    <x v="0"/>
    <x v="0"/>
    <x v="0"/>
    <n v="1215"/>
    <n v="617.70000000000005"/>
    <n v="102"/>
    <n v="3811.7327250029998"/>
    <n v="3811.6837080730002"/>
    <n v="110.03222656200001"/>
    <n v="3071"/>
    <n v="8"/>
    <n v="9"/>
    <n v="16"/>
    <n v="0.19432966014148254"/>
    <n v="0.66"/>
    <n v="0.11991787680103609"/>
    <n v="74.073272500000002"/>
  </r>
  <r>
    <n v="0"/>
    <x v="1"/>
    <x v="0"/>
    <x v="0"/>
    <x v="1"/>
    <n v="1895"/>
    <n v="617.70000000000005"/>
    <n v="102"/>
    <n v="3622.19332601"/>
    <n v="3622.0225641850002"/>
    <n v="144.607910156"/>
    <n v="3102"/>
    <n v="2"/>
    <n v="5"/>
    <n v="22"/>
    <n v="0.14361280008845223"/>
    <n v="0.57999999999999996"/>
    <n v="8.4214558201392259E-2"/>
    <n v="52.019332601000002"/>
  </r>
  <r>
    <n v="0"/>
    <x v="0"/>
    <x v="1"/>
    <x v="0"/>
    <x v="0"/>
    <n v="1245"/>
    <n v="1084.8699999999999"/>
    <n v="102"/>
    <n v="5808.4813411650002"/>
    <n v="5807.9371357170003"/>
    <n v="899.40014648399995"/>
    <n v="5282"/>
    <n v="6"/>
    <n v="4"/>
    <n v="44"/>
    <n v="9.0640101988242641E-2"/>
    <n v="0.54"/>
    <n v="4.8529440500705158E-2"/>
    <n v="52.648134116000001"/>
  </r>
  <r>
    <n v="0"/>
    <x v="0"/>
    <x v="1"/>
    <x v="0"/>
    <x v="1"/>
    <n v="2302"/>
    <n v="1084.8699999999999"/>
    <n v="102"/>
    <n v="5553.6477820230002"/>
    <n v="5553.1269702440004"/>
    <n v="818.06909179700006"/>
    <n v="5238"/>
    <n v="2"/>
    <n v="0"/>
    <n v="49"/>
    <n v="5.6836118243173958E-2"/>
    <n v="0.51"/>
    <n v="2.9095447566989594E-2"/>
    <n v="31.564778201999999"/>
  </r>
  <r>
    <n v="0"/>
    <x v="1"/>
    <x v="1"/>
    <x v="0"/>
    <x v="0"/>
    <n v="2064"/>
    <n v="1168.18"/>
    <n v="102"/>
    <n v="6254.4532900439999"/>
    <n v="6253.8738553120002"/>
    <n v="1200.4011230470001"/>
    <n v="5712"/>
    <n v="5"/>
    <n v="7"/>
    <n v="46"/>
    <n v="8.6730728472061841E-2"/>
    <n v="0.57999999999999996"/>
    <n v="4.6435762471536919E-2"/>
    <n v="54.245329003999998"/>
  </r>
  <r>
    <n v="0"/>
    <x v="1"/>
    <x v="1"/>
    <x v="0"/>
    <x v="1"/>
    <n v="3814"/>
    <n v="1168.18"/>
    <n v="102"/>
    <n v="6016.834342524"/>
    <n v="6016.2460740890001"/>
    <n v="670.00488281200001"/>
    <n v="5703"/>
    <n v="1"/>
    <n v="2"/>
    <n v="52"/>
    <n v="5.2159378944833926E-2"/>
    <n v="0.55000000000000004"/>
    <n v="2.6865238449554005E-2"/>
    <n v="31.383434252000001"/>
  </r>
  <r>
    <n v="1"/>
    <x v="0"/>
    <x v="0"/>
    <x v="0"/>
    <x v="0"/>
    <n v="677"/>
    <n v="582.16"/>
    <n v="1"/>
    <n v="3512.306665006"/>
    <n v="3512.306665006"/>
    <n v="184.853027344"/>
    <n v="3120"/>
    <n v="8"/>
    <n v="14"/>
    <n v="14"/>
    <n v="0.11169487816045523"/>
    <n v="0.72"/>
    <n v="6.7388117529545155E-2"/>
    <n v="39.230666501000002"/>
  </r>
  <r>
    <n v="1"/>
    <x v="0"/>
    <x v="0"/>
    <x v="0"/>
    <x v="1"/>
    <n v="1110"/>
    <n v="582.16"/>
    <n v="102"/>
    <n v="3310.5127558489999"/>
    <n v="3310.369041897"/>
    <n v="115.581787109"/>
    <n v="3046"/>
    <n v="0"/>
    <n v="5"/>
    <n v="23"/>
    <n v="7.9900841760135191E-2"/>
    <n v="0.56000000000000005"/>
    <n v="4.5436436005565482E-2"/>
    <n v="26.451275585000001"/>
  </r>
  <r>
    <n v="1"/>
    <x v="1"/>
    <x v="0"/>
    <x v="0"/>
    <x v="0"/>
    <n v="1132"/>
    <n v="616"/>
    <n v="1"/>
    <n v="3716.4291240930002"/>
    <n v="3716.4291240930002"/>
    <n v="135.800048828"/>
    <n v="3200"/>
    <n v="7"/>
    <n v="14"/>
    <n v="15"/>
    <n v="0.13895842133570493"/>
    <n v="0.72"/>
    <n v="8.3835896767857132E-2"/>
    <n v="51.642912408999997"/>
  </r>
  <r>
    <n v="1"/>
    <x v="1"/>
    <x v="0"/>
    <x v="0"/>
    <x v="1"/>
    <n v="1845"/>
    <n v="616"/>
    <n v="102"/>
    <n v="3493.4041265840001"/>
    <n v="3493.0803088530001"/>
    <n v="283.781982422"/>
    <n v="3116"/>
    <n v="1"/>
    <n v="4"/>
    <n v="24"/>
    <n v="0.10803334309593372"/>
    <n v="0.57999999999999996"/>
    <n v="6.1266903665584412E-2"/>
    <n v="37.740412657999997"/>
  </r>
  <r>
    <n v="1"/>
    <x v="0"/>
    <x v="1"/>
    <x v="0"/>
    <x v="0"/>
    <n v="1047"/>
    <n v="1070.31"/>
    <n v="102"/>
    <n v="5711.4264436149997"/>
    <n v="5710.8788441699999"/>
    <n v="296.261962891"/>
    <n v="5175"/>
    <n v="8"/>
    <n v="8"/>
    <n v="40"/>
    <n v="9.3921623418557643E-2"/>
    <n v="0.56000000000000005"/>
    <n v="5.0118792090142111E-2"/>
    <n v="53.642644361999999"/>
  </r>
  <r>
    <n v="1"/>
    <x v="0"/>
    <x v="1"/>
    <x v="0"/>
    <x v="1"/>
    <n v="2013"/>
    <n v="1070.31"/>
    <n v="102"/>
    <n v="5359.1370343460003"/>
    <n v="5358.6079710169997"/>
    <n v="503.253173828"/>
    <n v="5037"/>
    <n v="0"/>
    <n v="3"/>
    <n v="47"/>
    <n v="6.0109870728340474E-2"/>
    <n v="0.5"/>
    <n v="3.009754504302492E-2"/>
    <n v="32.213703434999999"/>
  </r>
  <r>
    <n v="1"/>
    <x v="1"/>
    <x v="1"/>
    <x v="0"/>
    <x v="0"/>
    <n v="1752"/>
    <n v="1133.19"/>
    <n v="102"/>
    <n v="6058.4445113680003"/>
    <n v="6057.8486446919997"/>
    <n v="907.76098632799994"/>
    <n v="5470"/>
    <n v="9"/>
    <n v="13"/>
    <n v="39"/>
    <n v="9.7127985618395779E-2"/>
    <n v="0.61"/>
    <n v="5.1928141915301047E-2"/>
    <n v="58.844451137"/>
  </r>
  <r>
    <n v="1"/>
    <x v="1"/>
    <x v="1"/>
    <x v="0"/>
    <x v="1"/>
    <n v="3365"/>
    <n v="1133.19"/>
    <n v="102"/>
    <n v="5721.3998597210002"/>
    <n v="5720.8288826629996"/>
    <n v="773.76196289100005"/>
    <n v="5415"/>
    <n v="1"/>
    <n v="1"/>
    <n v="51"/>
    <n v="5.3553302903555734E-2"/>
    <n v="0.53"/>
    <n v="2.7038701340463649E-2"/>
    <n v="30.639985972000002"/>
  </r>
  <r>
    <n v="2"/>
    <x v="0"/>
    <x v="0"/>
    <x v="0"/>
    <x v="0"/>
    <n v="859"/>
    <n v="595.23"/>
    <n v="1"/>
    <n v="3403.140593008"/>
    <n v="3403.140593008"/>
    <n v="117.940917969"/>
    <n v="2937"/>
    <n v="7"/>
    <n v="8"/>
    <n v="18"/>
    <n v="0.13697365132892828"/>
    <n v="0.66"/>
    <n v="7.8312684678191621E-2"/>
    <n v="46.614059300999998"/>
  </r>
  <r>
    <n v="2"/>
    <x v="0"/>
    <x v="0"/>
    <x v="0"/>
    <x v="1"/>
    <n v="1433"/>
    <n v="595.23"/>
    <n v="102"/>
    <n v="3225.0789750509998"/>
    <n v="3224.7582046140001"/>
    <n v="282.235839844"/>
    <n v="3075"/>
    <n v="0"/>
    <n v="4"/>
    <n v="25"/>
    <n v="4.6534976728012288E-2"/>
    <n v="0.57999999999999996"/>
    <n v="2.5213610713505703E-2"/>
    <n v="15.007897505000001"/>
  </r>
  <r>
    <n v="2"/>
    <x v="1"/>
    <x v="0"/>
    <x v="0"/>
    <x v="0"/>
    <n v="1419"/>
    <n v="645.14"/>
    <n v="102"/>
    <n v="3664.9080677900001"/>
    <n v="3664.670251087"/>
    <n v="138.307861328"/>
    <n v="3195"/>
    <n v="1"/>
    <n v="15"/>
    <n v="18"/>
    <n v="0.12821824152150216"/>
    <n v="0.68"/>
    <n v="7.2838154166537508E-2"/>
    <n v="46.990806779000003"/>
  </r>
  <r>
    <n v="2"/>
    <x v="1"/>
    <x v="0"/>
    <x v="0"/>
    <x v="1"/>
    <n v="2369"/>
    <n v="645.14"/>
    <n v="102"/>
    <n v="3515.690390964"/>
    <n v="3515.3438077430001"/>
    <n v="287.177978516"/>
    <n v="3231"/>
    <n v="0"/>
    <n v="3"/>
    <n v="27"/>
    <n v="8.0977093913533749E-2"/>
    <n v="0.6"/>
    <n v="4.4128466838205663E-2"/>
    <n v="28.469039095999999"/>
  </r>
  <r>
    <n v="2"/>
    <x v="0"/>
    <x v="1"/>
    <x v="0"/>
    <x v="0"/>
    <n v="1096"/>
    <n v="1063.0999999999999"/>
    <n v="102"/>
    <n v="5748.0140677250001"/>
    <n v="5747.4561284900001"/>
    <n v="997.13500976600005"/>
    <n v="5203"/>
    <n v="8"/>
    <n v="10"/>
    <n v="38"/>
    <n v="9.4817803383649438E-2"/>
    <n v="0.56000000000000005"/>
    <n v="5.1266491178628547E-2"/>
    <n v="54.501406772000003"/>
  </r>
  <r>
    <n v="2"/>
    <x v="0"/>
    <x v="1"/>
    <x v="0"/>
    <x v="1"/>
    <n v="2017"/>
    <n v="1063.0999999999999"/>
    <n v="102"/>
    <n v="5493.9111684159998"/>
    <n v="5493.3625704489996"/>
    <n v="340.24609375"/>
    <n v="5145"/>
    <n v="2"/>
    <n v="1"/>
    <n v="47"/>
    <n v="6.3508702220352389E-2"/>
    <n v="0.5"/>
    <n v="3.2820164464302519E-2"/>
    <n v="34.891116842000002"/>
  </r>
  <r>
    <n v="2"/>
    <x v="1"/>
    <x v="1"/>
    <x v="0"/>
    <x v="0"/>
    <n v="1862"/>
    <n v="1086.76"/>
    <n v="102"/>
    <n v="5821.5205701510004"/>
    <n v="5821.0005554210002"/>
    <n v="1205.1928710940001"/>
    <n v="5191"/>
    <n v="3"/>
    <n v="12"/>
    <n v="39"/>
    <n v="0.10830857033863327"/>
    <n v="0.54"/>
    <n v="5.8018382177297656E-2"/>
    <n v="63.052057015000003"/>
  </r>
  <r>
    <n v="2"/>
    <x v="1"/>
    <x v="1"/>
    <x v="0"/>
    <x v="1"/>
    <n v="3364"/>
    <n v="1086.76"/>
    <n v="102"/>
    <n v="5611.2079167960001"/>
    <n v="5610.6483310650001"/>
    <n v="1589.0639648440001"/>
    <n v="5314"/>
    <n v="0"/>
    <n v="3"/>
    <n v="48"/>
    <n v="5.2966833738305984E-2"/>
    <n v="0.51"/>
    <n v="2.7348072877176194E-2"/>
    <n v="29.720791680000001"/>
  </r>
  <r>
    <n v="3"/>
    <x v="0"/>
    <x v="0"/>
    <x v="0"/>
    <x v="0"/>
    <n v="765"/>
    <n v="580.30999999999995"/>
    <n v="1"/>
    <n v="3307.084658403"/>
    <n v="3307.084658403"/>
    <n v="109.217041016"/>
    <n v="2880"/>
    <n v="9"/>
    <n v="6"/>
    <n v="18"/>
    <n v="0.1291423421274738"/>
    <n v="0.66"/>
    <n v="7.3595950164567228E-2"/>
    <n v="42.708465840000002"/>
  </r>
  <r>
    <n v="3"/>
    <x v="0"/>
    <x v="0"/>
    <x v="0"/>
    <x v="1"/>
    <n v="1356"/>
    <n v="580.30999999999995"/>
    <n v="102"/>
    <n v="3184.6989369849998"/>
    <n v="3184.4842507550002"/>
    <n v="274.097900391"/>
    <n v="2958"/>
    <n v="2"/>
    <n v="4"/>
    <n v="23"/>
    <n v="7.1183788943836285E-2"/>
    <n v="0.57999999999999996"/>
    <n v="3.9065143971325676E-2"/>
    <n v="22.669893697999999"/>
  </r>
  <r>
    <n v="3"/>
    <x v="1"/>
    <x v="0"/>
    <x v="0"/>
    <x v="0"/>
    <n v="1275"/>
    <n v="630.26"/>
    <n v="1"/>
    <n v="3597.5804185020002"/>
    <n v="3597.5804185020002"/>
    <n v="132.051025391"/>
    <n v="3126"/>
    <n v="5"/>
    <n v="10"/>
    <n v="19"/>
    <n v="0.13108266213444694"/>
    <n v="0.68"/>
    <n v="7.4823155285120416E-2"/>
    <n v="47.158041849999996"/>
  </r>
  <r>
    <n v="3"/>
    <x v="1"/>
    <x v="0"/>
    <x v="0"/>
    <x v="1"/>
    <n v="2260"/>
    <n v="630.26"/>
    <n v="102"/>
    <n v="3502.775500881"/>
    <n v="3502.4295168190001"/>
    <n v="327.783935547"/>
    <n v="3199"/>
    <n v="0"/>
    <n v="5"/>
    <n v="25"/>
    <n v="8.6724227916860769E-2"/>
    <n v="0.6"/>
    <n v="4.8198442052486273E-2"/>
    <n v="30.377550088"/>
  </r>
  <r>
    <n v="3"/>
    <x v="0"/>
    <x v="1"/>
    <x v="0"/>
    <x v="0"/>
    <n v="1121"/>
    <n v="1088.48"/>
    <n v="102"/>
    <n v="5900.5663461009999"/>
    <n v="5900.0851831660002"/>
    <n v="1131.0690917970001"/>
    <n v="5283"/>
    <n v="6"/>
    <n v="11"/>
    <n v="39"/>
    <n v="0.10466221543429946"/>
    <n v="0.56000000000000005"/>
    <n v="5.6736581848081724E-2"/>
    <n v="61.756634609999999"/>
  </r>
  <r>
    <n v="3"/>
    <x v="0"/>
    <x v="1"/>
    <x v="0"/>
    <x v="1"/>
    <n v="2148"/>
    <n v="1088.48"/>
    <n v="102"/>
    <n v="5631.536380857"/>
    <n v="5631.004025057"/>
    <n v="356.301025391"/>
    <n v="5262"/>
    <n v="1"/>
    <n v="0"/>
    <n v="49"/>
    <n v="6.56191056700169E-2"/>
    <n v="0.5"/>
    <n v="3.3949763051227398E-2"/>
    <n v="36.953638085999998"/>
  </r>
  <r>
    <n v="3"/>
    <x v="1"/>
    <x v="1"/>
    <x v="0"/>
    <x v="0"/>
    <n v="1875"/>
    <n v="1102.6500000000001"/>
    <n v="102"/>
    <n v="5966.7006300430003"/>
    <n v="5966.1447224029998"/>
    <n v="1348.6481933590001"/>
    <n v="5358"/>
    <n v="5"/>
    <n v="8"/>
    <n v="42"/>
    <n v="0.10201628467416729"/>
    <n v="0.55000000000000004"/>
    <n v="5.5203430829365616E-2"/>
    <n v="60.870063004000002"/>
  </r>
  <r>
    <n v="3"/>
    <x v="1"/>
    <x v="1"/>
    <x v="0"/>
    <x v="1"/>
    <n v="3585"/>
    <n v="1102.6500000000001"/>
    <n v="102"/>
    <n v="5726.5074077299996"/>
    <n v="5725.9386716669997"/>
    <n v="848.46801757799994"/>
    <n v="5382"/>
    <n v="0"/>
    <n v="2"/>
    <n v="49"/>
    <n v="6.0160126094478156E-2"/>
    <n v="0.51"/>
    <n v="3.1243586607717769E-2"/>
    <n v="34.450740773"/>
  </r>
  <r>
    <n v="4"/>
    <x v="0"/>
    <x v="0"/>
    <x v="0"/>
    <x v="0"/>
    <n v="807"/>
    <n v="551.63"/>
    <n v="1"/>
    <n v="3284.0882696439999"/>
    <n v="3284.0882696439999"/>
    <n v="140.29394531200001"/>
    <n v="2695"/>
    <n v="13"/>
    <n v="6"/>
    <n v="14"/>
    <n v="0.17937650308767678"/>
    <n v="0.66"/>
    <n v="0.1067904699961931"/>
    <n v="58.908826963999999"/>
  </r>
  <r>
    <n v="4"/>
    <x v="0"/>
    <x v="0"/>
    <x v="0"/>
    <x v="1"/>
    <n v="1363"/>
    <n v="551.63"/>
    <n v="102"/>
    <n v="3086.6527455790001"/>
    <n v="3086.3449637580002"/>
    <n v="539.310058594"/>
    <n v="2732"/>
    <n v="3"/>
    <n v="3"/>
    <n v="21"/>
    <n v="0.11489881590598995"/>
    <n v="0.54"/>
    <n v="6.4291779921324066E-2"/>
    <n v="35.465274557999997"/>
  </r>
  <r>
    <n v="4"/>
    <x v="1"/>
    <x v="0"/>
    <x v="0"/>
    <x v="0"/>
    <n v="1343"/>
    <n v="616.099999999999"/>
    <n v="102"/>
    <n v="3658.997602677"/>
    <n v="3658.7771321370001"/>
    <n v="139.380126953"/>
    <n v="3153"/>
    <n v="6"/>
    <n v="13"/>
    <n v="16"/>
    <n v="0.13828858546116604"/>
    <n v="0.7"/>
    <n v="8.2129135315695628E-2"/>
    <n v="50.599760267999997"/>
  </r>
  <r>
    <n v="4"/>
    <x v="1"/>
    <x v="0"/>
    <x v="0"/>
    <x v="1"/>
    <n v="2297"/>
    <n v="616.099999999999"/>
    <n v="102"/>
    <n v="3473.0657728410001"/>
    <n v="3472.733117968"/>
    <n v="310.25292968799999"/>
    <n v="3104"/>
    <n v="3"/>
    <n v="3"/>
    <n v="24"/>
    <n v="0.10626512625417421"/>
    <n v="0.6"/>
    <n v="5.9903550209381692E-2"/>
    <n v="36.906577284000001"/>
  </r>
  <r>
    <n v="4"/>
    <x v="0"/>
    <x v="1"/>
    <x v="0"/>
    <x v="0"/>
    <n v="1263"/>
    <n v="1037.95"/>
    <n v="102"/>
    <n v="5643.5217804909998"/>
    <n v="5642.9620091090001"/>
    <n v="348.2421875"/>
    <n v="5006"/>
    <n v="6"/>
    <n v="5"/>
    <n v="40"/>
    <n v="0.11296523789344427"/>
    <n v="0.51"/>
    <n v="6.1421241918204153E-2"/>
    <n v="63.752178049000001"/>
  </r>
  <r>
    <n v="4"/>
    <x v="0"/>
    <x v="1"/>
    <x v="0"/>
    <x v="1"/>
    <n v="2276"/>
    <n v="1037.95"/>
    <n v="102"/>
    <n v="5436.4167864560004"/>
    <n v="5435.8744740370003"/>
    <n v="743.69116210899995"/>
    <n v="5149"/>
    <n v="0"/>
    <n v="1"/>
    <n v="47"/>
    <n v="5.2868791659987313E-2"/>
    <n v="0.48"/>
    <n v="2.7690812318512451E-2"/>
    <n v="28.741678646"/>
  </r>
  <r>
    <n v="4"/>
    <x v="1"/>
    <x v="1"/>
    <x v="0"/>
    <x v="0"/>
    <n v="2088"/>
    <n v="1104.75"/>
    <n v="102"/>
    <n v="6081.4997417920003"/>
    <n v="6080.8977366700001"/>
    <n v="1235.6079101559999"/>
    <n v="5545"/>
    <n v="3"/>
    <n v="15"/>
    <n v="39"/>
    <n v="8.8218328466443813E-2"/>
    <n v="0.56999999999999995"/>
    <n v="4.8562999935732064E-2"/>
    <n v="53.649974178999997"/>
  </r>
  <r>
    <n v="4"/>
    <x v="1"/>
    <x v="1"/>
    <x v="0"/>
    <x v="1"/>
    <n v="3797"/>
    <n v="1104.75"/>
    <n v="102"/>
    <n v="5829.1783546189999"/>
    <n v="5828.5959605099997"/>
    <n v="2171.2839355470001"/>
    <n v="5574"/>
    <n v="1"/>
    <n v="1"/>
    <n v="50"/>
    <n v="4.37760416813801E-2"/>
    <n v="0.52"/>
    <n v="2.309828962389681E-2"/>
    <n v="25.517835462000001"/>
  </r>
  <r>
    <n v="5"/>
    <x v="0"/>
    <x v="0"/>
    <x v="0"/>
    <x v="0"/>
    <n v="705"/>
    <n v="571.62"/>
    <n v="102"/>
    <n v="3343.0594517180002"/>
    <n v="3342.9605093790001"/>
    <n v="118.197021484"/>
    <n v="2806"/>
    <n v="6"/>
    <n v="9"/>
    <n v="16"/>
    <n v="0.16064908790180349"/>
    <n v="0.62"/>
    <n v="9.3953929484622653E-2"/>
    <n v="53.705945172"/>
  </r>
  <r>
    <n v="5"/>
    <x v="0"/>
    <x v="0"/>
    <x v="0"/>
    <x v="1"/>
    <n v="1122"/>
    <n v="571.62"/>
    <n v="102"/>
    <n v="3210.92685613"/>
    <n v="3210.6646413090002"/>
    <n v="270.616943359"/>
    <n v="2847"/>
    <n v="3"/>
    <n v="6"/>
    <n v="20"/>
    <n v="0.1133401265230396"/>
    <n v="0.57999999999999996"/>
    <n v="6.3665871755711825E-2"/>
    <n v="36.392685612999998"/>
  </r>
  <r>
    <n v="5"/>
    <x v="1"/>
    <x v="0"/>
    <x v="0"/>
    <x v="0"/>
    <n v="1180"/>
    <n v="628.6"/>
    <n v="1"/>
    <n v="3677.2946679520001"/>
    <n v="3677.2946679520001"/>
    <n v="234.349121094"/>
    <n v="3247"/>
    <n v="3"/>
    <n v="10"/>
    <n v="20"/>
    <n v="0.1170139210490968"/>
    <n v="0.66"/>
    <n v="6.845285840757237E-2"/>
    <n v="43.029466794999998"/>
  </r>
  <r>
    <n v="5"/>
    <x v="1"/>
    <x v="0"/>
    <x v="0"/>
    <x v="1"/>
    <n v="1858"/>
    <n v="628.6"/>
    <n v="102"/>
    <n v="3539.2804918470001"/>
    <n v="3538.9654324399999"/>
    <n v="322.037841797"/>
    <n v="3119"/>
    <n v="2"/>
    <n v="4"/>
    <n v="24"/>
    <n v="0.11874743830508711"/>
    <n v="0.6"/>
    <n v="6.6859766441298124E-2"/>
    <n v="42.028049185"/>
  </r>
  <r>
    <n v="5"/>
    <x v="0"/>
    <x v="1"/>
    <x v="0"/>
    <x v="0"/>
    <n v="1119"/>
    <n v="1108.71"/>
    <n v="102"/>
    <n v="6261.3784854779997"/>
    <n v="6260.7894284100003"/>
    <n v="1118.7170410159999"/>
    <n v="5492"/>
    <n v="6"/>
    <n v="9"/>
    <n v="40"/>
    <n v="0.1228768532783025"/>
    <n v="0.55000000000000004"/>
    <n v="6.9394024179451799E-2"/>
    <n v="76.937848548000005"/>
  </r>
  <r>
    <n v="5"/>
    <x v="0"/>
    <x v="1"/>
    <x v="0"/>
    <x v="1"/>
    <n v="2119"/>
    <n v="1108.71"/>
    <n v="102"/>
    <n v="5938.9003627279999"/>
    <n v="5938.3571900289999"/>
    <n v="360.234863281"/>
    <n v="5680"/>
    <n v="0"/>
    <n v="2"/>
    <n v="50"/>
    <n v="4.3593989950536163E-2"/>
    <n v="0.52"/>
    <n v="2.3351495226885299E-2"/>
    <n v="25.890036273"/>
  </r>
  <r>
    <n v="5"/>
    <x v="1"/>
    <x v="1"/>
    <x v="0"/>
    <x v="0"/>
    <n v="1876"/>
    <n v="1096.3800000000001"/>
    <n v="102"/>
    <n v="6176.7381218999999"/>
    <n v="6176.1923692210003"/>
    <n v="1221.6640625"/>
    <n v="5410"/>
    <n v="10"/>
    <n v="6"/>
    <n v="40"/>
    <n v="0.12413317624418681"/>
    <n v="0.56000000000000005"/>
    <n v="6.9933610782757796E-2"/>
    <n v="76.673812190000007"/>
  </r>
  <r>
    <n v="5"/>
    <x v="1"/>
    <x v="1"/>
    <x v="0"/>
    <x v="1"/>
    <n v="3496"/>
    <n v="1096.3800000000001"/>
    <n v="102"/>
    <n v="5856.8310380169996"/>
    <n v="5856.26109722"/>
    <n v="468.989990234"/>
    <n v="5538"/>
    <n v="0"/>
    <n v="2"/>
    <n v="49"/>
    <n v="5.4437465576597802E-2"/>
    <n v="0.51"/>
    <n v="2.9080340577172147E-2"/>
    <n v="31.883103802000001"/>
  </r>
  <r>
    <n v="6"/>
    <x v="0"/>
    <x v="0"/>
    <x v="0"/>
    <x v="0"/>
    <n v="746"/>
    <n v="579.29"/>
    <n v="102"/>
    <n v="3392.6842913139999"/>
    <n v="3392.4367694849998"/>
    <n v="132.907958984"/>
    <n v="2916"/>
    <n v="13"/>
    <n v="8"/>
    <n v="15"/>
    <n v="0.14050358075769506"/>
    <n v="0.72"/>
    <n v="8.2287678245783646E-2"/>
    <n v="47.668429131000003"/>
  </r>
  <r>
    <n v="6"/>
    <x v="0"/>
    <x v="0"/>
    <x v="0"/>
    <x v="1"/>
    <n v="1244"/>
    <n v="579.29"/>
    <n v="102"/>
    <n v="3186.5033017430001"/>
    <n v="3186.1848033749998"/>
    <n v="521.28417968799999"/>
    <n v="3023"/>
    <n v="2"/>
    <n v="8"/>
    <n v="21"/>
    <n v="5.1311197967554144E-2"/>
    <n v="0.62"/>
    <n v="2.8224775456161855E-2"/>
    <n v="16.350330174"/>
  </r>
  <r>
    <n v="6"/>
    <x v="1"/>
    <x v="0"/>
    <x v="0"/>
    <x v="0"/>
    <n v="1229"/>
    <n v="630.08000000000004"/>
    <n v="102"/>
    <n v="3713.037489368"/>
    <n v="3712.7874058550001"/>
    <n v="164.726806641"/>
    <n v="3143"/>
    <n v="9"/>
    <n v="13"/>
    <n v="15"/>
    <n v="0.15352322485357578"/>
    <n v="0.74"/>
    <n v="9.0470652832973578E-2"/>
    <n v="57.003748936999997"/>
  </r>
  <r>
    <n v="6"/>
    <x v="1"/>
    <x v="0"/>
    <x v="0"/>
    <x v="1"/>
    <n v="2052"/>
    <n v="630.08000000000004"/>
    <n v="102"/>
    <n v="3470.0820109350002"/>
    <n v="3469.7994908109999"/>
    <n v="335.216064453"/>
    <n v="3246"/>
    <n v="3"/>
    <n v="4"/>
    <n v="25"/>
    <n v="6.4575422201512162E-2"/>
    <n v="0.64"/>
    <n v="3.5564057092750123E-2"/>
    <n v="22.408201092999999"/>
  </r>
  <r>
    <n v="6"/>
    <x v="0"/>
    <x v="1"/>
    <x v="0"/>
    <x v="0"/>
    <n v="1134"/>
    <n v="1060.3899999999901"/>
    <n v="102"/>
    <n v="5889.3616287249997"/>
    <n v="5888.8967138420003"/>
    <n v="1045.2971191409999"/>
    <n v="5407"/>
    <n v="6"/>
    <n v="10"/>
    <n v="39"/>
    <n v="8.1903890292168643E-2"/>
    <n v="0.55000000000000004"/>
    <n v="4.5489077483756399E-2"/>
    <n v="48.236162872999998"/>
  </r>
  <r>
    <n v="6"/>
    <x v="0"/>
    <x v="1"/>
    <x v="0"/>
    <x v="1"/>
    <n v="1988"/>
    <n v="1060.3899999999901"/>
    <n v="102"/>
    <n v="5692.8589558249996"/>
    <n v="5692.2900348650001"/>
    <n v="1319.2790527340001"/>
    <n v="5392"/>
    <n v="2"/>
    <n v="3"/>
    <n v="46"/>
    <n v="5.2848482309957395E-2"/>
    <n v="0.51"/>
    <n v="2.8372481428531278E-2"/>
    <n v="30.085895581999999"/>
  </r>
  <r>
    <n v="6"/>
    <x v="1"/>
    <x v="1"/>
    <x v="0"/>
    <x v="0"/>
    <n v="1908"/>
    <n v="1163.3800000000001"/>
    <n v="102"/>
    <n v="6468.7646233839996"/>
    <n v="6468.1423749080004"/>
    <n v="1320.1140136720001"/>
    <n v="5932"/>
    <n v="5"/>
    <n v="10"/>
    <n v="44"/>
    <n v="8.2977918448237306E-2"/>
    <n v="0.59"/>
    <n v="4.6138374682390959E-2"/>
    <n v="53.676462338"/>
  </r>
  <r>
    <n v="6"/>
    <x v="1"/>
    <x v="1"/>
    <x v="0"/>
    <x v="1"/>
    <n v="3315"/>
    <n v="1163.3800000000001"/>
    <n v="102"/>
    <n v="6298.758527471"/>
    <n v="6298.6283602430003"/>
    <n v="978.854003906"/>
    <n v="5913"/>
    <n v="0"/>
    <n v="3"/>
    <n v="51"/>
    <n v="6.1243580903693577E-2"/>
    <n v="0.54"/>
    <n v="3.3158428670769652E-2"/>
    <n v="38.575852746999999"/>
  </r>
  <r>
    <n v="7"/>
    <x v="0"/>
    <x v="0"/>
    <x v="0"/>
    <x v="0"/>
    <n v="888"/>
    <n v="567.19999999999902"/>
    <n v="102"/>
    <n v="3455.5006960710002"/>
    <n v="3455.2731171559999"/>
    <n v="214.135986328"/>
    <n v="2955"/>
    <n v="7"/>
    <n v="10"/>
    <n v="15"/>
    <n v="0.14484172919978952"/>
    <n v="0.64"/>
    <n v="8.8240602269041055E-2"/>
    <n v="50.050069606999998"/>
  </r>
  <r>
    <n v="7"/>
    <x v="0"/>
    <x v="0"/>
    <x v="0"/>
    <x v="1"/>
    <n v="1337"/>
    <n v="567.19999999999902"/>
    <n v="102"/>
    <n v="3334.725226047"/>
    <n v="3334.3918809470001"/>
    <n v="271.065917969"/>
    <n v="2895"/>
    <n v="6"/>
    <n v="3"/>
    <n v="20"/>
    <n v="0.13186250627649237"/>
    <n v="0.57999999999999996"/>
    <n v="7.7525604028561484E-2"/>
    <n v="43.972522605000002"/>
  </r>
  <r>
    <n v="7"/>
    <x v="1"/>
    <x v="0"/>
    <x v="0"/>
    <x v="0"/>
    <n v="1473"/>
    <n v="611.76"/>
    <n v="102"/>
    <n v="3708.760312939"/>
    <n v="3708.562640399"/>
    <n v="147.29003906200001"/>
    <n v="3219"/>
    <n v="5"/>
    <n v="10"/>
    <n v="18"/>
    <n v="0.1320549918611188"/>
    <n v="0.66"/>
    <n v="8.0057590058192754E-2"/>
    <n v="48.976031294000002"/>
  </r>
  <r>
    <n v="7"/>
    <x v="1"/>
    <x v="0"/>
    <x v="0"/>
    <x v="1"/>
    <n v="2237"/>
    <n v="611.76"/>
    <n v="102"/>
    <n v="3581.3262623569999"/>
    <n v="3580.9878580549998"/>
    <n v="261.906005859"/>
    <n v="3165"/>
    <n v="4"/>
    <n v="3"/>
    <n v="23"/>
    <n v="0.1162491858773014"/>
    <n v="0.6"/>
    <n v="6.8053854838498753E-2"/>
    <n v="41.632626236"/>
  </r>
  <r>
    <n v="7"/>
    <x v="0"/>
    <x v="1"/>
    <x v="0"/>
    <x v="0"/>
    <n v="1092"/>
    <n v="1087.54"/>
    <n v="102"/>
    <n v="5960.9471641239998"/>
    <n v="5960.353791906"/>
    <n v="531.5390625"/>
    <n v="5145"/>
    <n v="11"/>
    <n v="12"/>
    <n v="35"/>
    <n v="0.13688213326747525"/>
    <n v="0.57999999999999996"/>
    <n v="7.5026864678080812E-2"/>
    <n v="81.594716411999997"/>
  </r>
  <r>
    <n v="7"/>
    <x v="0"/>
    <x v="1"/>
    <x v="0"/>
    <x v="1"/>
    <n v="2059"/>
    <n v="1087.54"/>
    <n v="102"/>
    <n v="5582.6981662380003"/>
    <n v="5582.1515542890002"/>
    <n v="1708.211914062"/>
    <n v="5285"/>
    <n v="0"/>
    <n v="3"/>
    <n v="48"/>
    <n v="5.3325140886240879E-2"/>
    <n v="0.51"/>
    <n v="2.737353717932214E-2"/>
    <n v="29.769816624000001"/>
  </r>
  <r>
    <n v="7"/>
    <x v="1"/>
    <x v="1"/>
    <x v="0"/>
    <x v="0"/>
    <n v="1804"/>
    <n v="1104.6500000000001"/>
    <n v="102"/>
    <n v="6081.8981485840004"/>
    <n v="6081.3229791869999"/>
    <n v="1276.547851562"/>
    <n v="5521"/>
    <n v="9"/>
    <n v="13"/>
    <n v="38"/>
    <n v="9.2224192986623654E-2"/>
    <n v="0.6"/>
    <n v="5.0776096372606702E-2"/>
    <n v="56.089814857999997"/>
  </r>
  <r>
    <n v="7"/>
    <x v="1"/>
    <x v="1"/>
    <x v="0"/>
    <x v="1"/>
    <n v="3411"/>
    <n v="1104.6500000000001"/>
    <n v="102"/>
    <n v="5700.4465581109998"/>
    <n v="5699.9075153439999"/>
    <n v="3104.2321777339998"/>
    <n v="5344"/>
    <n v="0"/>
    <n v="2"/>
    <n v="49"/>
    <n v="6.252958509063164E-2"/>
    <n v="0.51"/>
    <n v="3.2267827647671207E-2"/>
    <n v="35.644655811"/>
  </r>
  <r>
    <n v="8"/>
    <x v="0"/>
    <x v="0"/>
    <x v="0"/>
    <x v="0"/>
    <n v="621"/>
    <n v="583.17999999999995"/>
    <n v="1"/>
    <n v="3532.3056739939998"/>
    <n v="3532.3056739939998"/>
    <n v="159.91503906200001"/>
    <n v="2964"/>
    <n v="16"/>
    <n v="9"/>
    <n v="13"/>
    <n v="0.16088802228359059"/>
    <n v="0.76"/>
    <n v="9.7449445109571667E-2"/>
    <n v="56.830567399000003"/>
  </r>
  <r>
    <n v="8"/>
    <x v="0"/>
    <x v="0"/>
    <x v="0"/>
    <x v="1"/>
    <n v="1161"/>
    <n v="583.17999999999995"/>
    <n v="102"/>
    <n v="3175.0345385629998"/>
    <n v="3174.9300865529999"/>
    <n v="125.294189453"/>
    <n v="2937"/>
    <n v="4"/>
    <n v="3"/>
    <n v="23"/>
    <n v="7.4970692655120824E-2"/>
    <n v="0.6"/>
    <n v="4.0816649843958989E-2"/>
    <n v="23.803453856000001"/>
  </r>
  <r>
    <n v="8"/>
    <x v="1"/>
    <x v="0"/>
    <x v="0"/>
    <x v="0"/>
    <n v="1042"/>
    <n v="637.07000000000005"/>
    <n v="1"/>
    <n v="3798.7707183709999"/>
    <n v="3798.7707183709999"/>
    <n v="163.074951172"/>
    <n v="3240"/>
    <n v="9"/>
    <n v="14"/>
    <n v="15"/>
    <n v="0.14709250960258369"/>
    <n v="0.76"/>
    <n v="8.7709469661104739E-2"/>
    <n v="55.877071837000003"/>
  </r>
  <r>
    <n v="8"/>
    <x v="1"/>
    <x v="0"/>
    <x v="0"/>
    <x v="1"/>
    <n v="1934"/>
    <n v="637.07000000000005"/>
    <n v="102"/>
    <n v="3496.9481513109999"/>
    <n v="3496.6131103480002"/>
    <n v="264.36816406200001"/>
    <n v="3109"/>
    <n v="3"/>
    <n v="6"/>
    <n v="23"/>
    <n v="0.11093906301257538"/>
    <n v="0.64"/>
    <n v="6.0895686707897086E-2"/>
    <n v="38.794815131"/>
  </r>
  <r>
    <n v="8"/>
    <x v="0"/>
    <x v="1"/>
    <x v="0"/>
    <x v="0"/>
    <n v="1204"/>
    <n v="1104.77999999999"/>
    <n v="102"/>
    <n v="6145.8066898030002"/>
    <n v="6145.1997593790002"/>
    <n v="561.55981445299994"/>
    <n v="5543"/>
    <n v="6"/>
    <n v="12"/>
    <n v="39"/>
    <n v="9.8084225590786125E-2"/>
    <n v="0.56999999999999995"/>
    <n v="5.4563504933109352E-2"/>
    <n v="60.280668980000002"/>
  </r>
  <r>
    <n v="8"/>
    <x v="0"/>
    <x v="1"/>
    <x v="0"/>
    <x v="1"/>
    <n v="2155"/>
    <n v="1104.77999999999"/>
    <n v="102"/>
    <n v="5859.4701604840002"/>
    <n v="5858.8941795720002"/>
    <n v="362.297119141"/>
    <n v="5502"/>
    <n v="0"/>
    <n v="2"/>
    <n v="49"/>
    <n v="6.1007249920097296E-2"/>
    <n v="0.51"/>
    <n v="3.2356682821919586E-2"/>
    <n v="35.747016047999999"/>
  </r>
  <r>
    <n v="8"/>
    <x v="1"/>
    <x v="1"/>
    <x v="0"/>
    <x v="0"/>
    <n v="2012"/>
    <n v="1103.3800000000001"/>
    <n v="102"/>
    <n v="6123.2816878100002"/>
    <n v="6122.7050327650004"/>
    <n v="381.604980469"/>
    <n v="5544"/>
    <n v="8"/>
    <n v="11"/>
    <n v="39"/>
    <n v="9.460314212936051E-2"/>
    <n v="0.57999999999999996"/>
    <n v="5.2500651435588817E-2"/>
    <n v="57.928168780999997"/>
  </r>
  <r>
    <n v="8"/>
    <x v="1"/>
    <x v="1"/>
    <x v="0"/>
    <x v="1"/>
    <n v="3611"/>
    <n v="1103.3800000000001"/>
    <n v="102"/>
    <n v="5868.1205035470002"/>
    <n v="5867.5504061789998"/>
    <n v="449.546142578"/>
    <n v="5449"/>
    <n v="2"/>
    <n v="0"/>
    <n v="49"/>
    <n v="7.142329529474753E-2"/>
    <n v="0.51"/>
    <n v="3.7985145965125339E-2"/>
    <n v="41.912050354999998"/>
  </r>
  <r>
    <n v="9"/>
    <x v="0"/>
    <x v="0"/>
    <x v="0"/>
    <x v="0"/>
    <n v="628"/>
    <n v="567.17999999999904"/>
    <n v="1"/>
    <n v="3496.513858974"/>
    <n v="3496.513858974"/>
    <n v="121.756103516"/>
    <n v="2960"/>
    <n v="8"/>
    <n v="9"/>
    <n v="15"/>
    <n v="0.15344250891298683"/>
    <n v="0.64"/>
    <n v="9.4593225954723525E-2"/>
    <n v="53.651385896999997"/>
  </r>
  <r>
    <n v="9"/>
    <x v="0"/>
    <x v="0"/>
    <x v="0"/>
    <x v="1"/>
    <n v="1187"/>
    <n v="567.17999999999904"/>
    <n v="102"/>
    <n v="3201.3561042669999"/>
    <n v="3201.0426208210001"/>
    <n v="283.899169922"/>
    <n v="2848"/>
    <n v="3"/>
    <n v="1"/>
    <n v="23"/>
    <n v="0.11037700673131032"/>
    <n v="0.54"/>
    <n v="6.2300522633026656E-2"/>
    <n v="35.335610426999999"/>
  </r>
  <r>
    <n v="9"/>
    <x v="1"/>
    <x v="0"/>
    <x v="0"/>
    <x v="0"/>
    <n v="1043"/>
    <n v="620.28"/>
    <n v="1"/>
    <n v="3815.8373621320002"/>
    <n v="3815.8373621320002"/>
    <n v="127.723876953"/>
    <n v="3150"/>
    <n v="7"/>
    <n v="9"/>
    <n v="17"/>
    <n v="0.1744931187942404"/>
    <n v="0.66"/>
    <n v="0.10734464469755593"/>
    <n v="66.583736212999995"/>
  </r>
  <r>
    <n v="9"/>
    <x v="1"/>
    <x v="0"/>
    <x v="0"/>
    <x v="1"/>
    <n v="1997"/>
    <n v="620.28"/>
    <n v="102"/>
    <n v="3551.5671264590001"/>
    <n v="3551.25524623"/>
    <n v="233.274902344"/>
    <n v="3132"/>
    <n v="2"/>
    <n v="0"/>
    <n v="26"/>
    <n v="0.11813577260985597"/>
    <n v="0.56000000000000005"/>
    <n v="6.7641569365447865E-2"/>
    <n v="41.956712646"/>
  </r>
  <r>
    <n v="9"/>
    <x v="0"/>
    <x v="1"/>
    <x v="0"/>
    <x v="0"/>
    <n v="1115"/>
    <n v="1092.76"/>
    <n v="102"/>
    <n v="5759.2199437010004"/>
    <n v="5758.6832006209997"/>
    <n v="316.100097656"/>
    <n v="5181"/>
    <n v="7"/>
    <n v="16"/>
    <n v="36"/>
    <n v="0.10039900357207458"/>
    <n v="0.59"/>
    <n v="5.2913717897800062E-2"/>
    <n v="57.821994369999999"/>
  </r>
  <r>
    <n v="9"/>
    <x v="0"/>
    <x v="1"/>
    <x v="0"/>
    <x v="1"/>
    <n v="2087"/>
    <n v="1092.76"/>
    <n v="102"/>
    <n v="5447.2085443260003"/>
    <n v="5446.6757347700004"/>
    <n v="626.041015625"/>
    <n v="5195"/>
    <n v="3"/>
    <n v="4"/>
    <n v="47"/>
    <n v="4.6300511955377419E-2"/>
    <n v="0.54"/>
    <n v="2.3079957568908085E-2"/>
    <n v="25.220854433"/>
  </r>
  <r>
    <n v="9"/>
    <x v="1"/>
    <x v="1"/>
    <x v="0"/>
    <x v="0"/>
    <n v="1839"/>
    <n v="1118.03"/>
    <n v="102"/>
    <n v="5845.1726789430004"/>
    <n v="5844.5900249980004"/>
    <n v="335.505126953"/>
    <n v="5174"/>
    <n v="6"/>
    <n v="11"/>
    <n v="40"/>
    <n v="0.11482512421880581"/>
    <n v="0.56999999999999995"/>
    <n v="6.0031723561979548E-2"/>
    <n v="67.117267893999994"/>
  </r>
  <r>
    <n v="9"/>
    <x v="1"/>
    <x v="1"/>
    <x v="0"/>
    <x v="1"/>
    <n v="3474"/>
    <n v="1118.03"/>
    <n v="102"/>
    <n v="5552.316864724"/>
    <n v="5551.7872184039998"/>
    <n v="770.84301757799994"/>
    <n v="5251"/>
    <n v="3"/>
    <n v="2"/>
    <n v="49"/>
    <n v="5.4268672350885033E-2"/>
    <n v="0.54"/>
    <n v="2.6950695841793153E-2"/>
    <n v="30.131686471999998"/>
  </r>
  <r>
    <n v="0"/>
    <x v="0"/>
    <x v="0"/>
    <x v="1"/>
    <x v="0"/>
    <n v="719"/>
    <n v="579.16"/>
    <n v="102"/>
    <n v="3665.427881828"/>
    <n v="3665.258974416"/>
    <n v="113.640136719"/>
    <n v="3186"/>
    <n v="18"/>
    <n v="6"/>
    <n v="5"/>
    <n v="0.13079724858504177"/>
    <n v="0.57999999999999996"/>
    <n v="8.2779867710131919E-2"/>
    <n v="47.942788182999998"/>
  </r>
  <r>
    <n v="0"/>
    <x v="0"/>
    <x v="0"/>
    <x v="1"/>
    <x v="1"/>
    <n v="1131"/>
    <n v="579.16"/>
    <n v="1"/>
    <n v="3339.8185759090002"/>
    <n v="3339.8185759090002"/>
    <n v="254.900878906"/>
    <n v="3103"/>
    <n v="6"/>
    <n v="9"/>
    <n v="8"/>
    <n v="7.09076168442907E-2"/>
    <n v="0.46"/>
    <n v="4.0890008962980874E-2"/>
    <n v="23.681857591"/>
  </r>
  <r>
    <n v="0"/>
    <x v="1"/>
    <x v="0"/>
    <x v="1"/>
    <x v="0"/>
    <n v="1215"/>
    <n v="617.70000000000005"/>
    <n v="1"/>
    <n v="3862.9773163310001"/>
    <n v="3862.9773163310001"/>
    <n v="112.897949219"/>
    <n v="3433"/>
    <n v="18"/>
    <n v="8"/>
    <n v="5"/>
    <n v="0.11130723302781033"/>
    <n v="0.62"/>
    <n v="6.9609408504128209E-2"/>
    <n v="42.997731633000001"/>
  </r>
  <r>
    <n v="0"/>
    <x v="1"/>
    <x v="0"/>
    <x v="1"/>
    <x v="1"/>
    <n v="1895"/>
    <n v="617.70000000000005"/>
    <n v="102"/>
    <n v="3536.4822121860002"/>
    <n v="3536.150039702"/>
    <n v="404.126220703"/>
    <n v="3174"/>
    <n v="9"/>
    <n v="5"/>
    <n v="10"/>
    <n v="0.10249795996172691"/>
    <n v="0.48"/>
    <n v="5.8682566325076894E-2"/>
    <n v="36.248221219000001"/>
  </r>
  <r>
    <n v="0"/>
    <x v="0"/>
    <x v="1"/>
    <x v="1"/>
    <x v="0"/>
    <n v="1245"/>
    <n v="1084.8699999999999"/>
    <n v="102"/>
    <n v="5655.5972785940003"/>
    <n v="5655.1161567170002"/>
    <n v="1008.1169433589999"/>
    <n v="5119"/>
    <n v="11"/>
    <n v="10"/>
    <n v="19"/>
    <n v="9.4878976022741104E-2"/>
    <n v="0.4"/>
    <n v="4.9461896687160681E-2"/>
    <n v="53.659727859"/>
  </r>
  <r>
    <n v="0"/>
    <x v="0"/>
    <x v="1"/>
    <x v="1"/>
    <x v="1"/>
    <n v="2302"/>
    <n v="1084.8699999999999"/>
    <n v="102"/>
    <n v="5161.3690754199997"/>
    <n v="5160.8529770329997"/>
    <n v="4853.1728515619998"/>
    <n v="4920"/>
    <n v="3"/>
    <n v="3"/>
    <n v="27"/>
    <n v="4.6764544812242265E-2"/>
    <n v="0.33"/>
    <n v="2.2248663473042853E-2"/>
    <n v="24.136907541999999"/>
  </r>
  <r>
    <n v="0"/>
    <x v="1"/>
    <x v="1"/>
    <x v="1"/>
    <x v="0"/>
    <n v="2064"/>
    <n v="1168.18"/>
    <n v="102"/>
    <n v="5988.9075470369999"/>
    <n v="5988.6252169210002"/>
    <n v="1433.1938476559999"/>
    <n v="5379"/>
    <n v="10"/>
    <n v="7"/>
    <n v="23"/>
    <n v="0.10183953287803725"/>
    <n v="0.4"/>
    <n v="5.2210065832320358E-2"/>
    <n v="60.990754703999997"/>
  </r>
  <r>
    <n v="0"/>
    <x v="1"/>
    <x v="1"/>
    <x v="1"/>
    <x v="1"/>
    <n v="3814"/>
    <n v="1168.18"/>
    <n v="102"/>
    <n v="5562.0270522299998"/>
    <n v="5561.4724294779999"/>
    <n v="4552.9318847659997"/>
    <n v="5252"/>
    <n v="5"/>
    <n v="2"/>
    <n v="29"/>
    <n v="5.5739939651264357E-2"/>
    <n v="0.36"/>
    <n v="2.653932204197983E-2"/>
    <n v="31.002705223"/>
  </r>
  <r>
    <n v="1"/>
    <x v="0"/>
    <x v="0"/>
    <x v="1"/>
    <x v="0"/>
    <n v="677"/>
    <n v="582.16"/>
    <n v="102"/>
    <n v="3633.6169781939998"/>
    <n v="3633.4536334929999"/>
    <n v="118.563964844"/>
    <n v="3318"/>
    <n v="22"/>
    <n v="4"/>
    <n v="6"/>
    <n v="8.6860277262043636E-2"/>
    <n v="0.64"/>
    <n v="5.421481692146489E-2"/>
    <n v="31.561697818999999"/>
  </r>
  <r>
    <n v="1"/>
    <x v="0"/>
    <x v="0"/>
    <x v="1"/>
    <x v="1"/>
    <n v="1110"/>
    <n v="582.16"/>
    <n v="102"/>
    <n v="3254.50437827"/>
    <n v="3254.1908892329998"/>
    <n v="297.590087891"/>
    <n v="2964"/>
    <n v="7"/>
    <n v="8"/>
    <n v="8"/>
    <n v="8.926224841166866E-2"/>
    <n v="0.46"/>
    <n v="4.9901123105331867E-2"/>
    <n v="29.050437827"/>
  </r>
  <r>
    <n v="1"/>
    <x v="1"/>
    <x v="0"/>
    <x v="1"/>
    <x v="0"/>
    <n v="1132"/>
    <n v="616"/>
    <n v="1"/>
    <n v="3722.6535522499998"/>
    <n v="3722.6535522499998"/>
    <n v="237.895019531"/>
    <n v="3325"/>
    <n v="22"/>
    <n v="4"/>
    <n v="6"/>
    <n v="0.10681991935823715"/>
    <n v="0.64"/>
    <n v="6.4554148092532473E-2"/>
    <n v="39.765355225"/>
  </r>
  <r>
    <n v="1"/>
    <x v="1"/>
    <x v="0"/>
    <x v="1"/>
    <x v="1"/>
    <n v="1845"/>
    <n v="616"/>
    <n v="102"/>
    <n v="3408.614537849"/>
    <n v="3408.328534236"/>
    <n v="455.91894531200001"/>
    <n v="3090"/>
    <n v="5"/>
    <n v="9"/>
    <n v="9"/>
    <n v="9.3473325983952735E-2"/>
    <n v="0.46"/>
    <n v="5.1723139261363633E-2"/>
    <n v="31.861453784999998"/>
  </r>
  <r>
    <n v="1"/>
    <x v="0"/>
    <x v="1"/>
    <x v="1"/>
    <x v="0"/>
    <n v="1047"/>
    <n v="1070.31"/>
    <n v="102"/>
    <n v="5639.8225864750002"/>
    <n v="5639.2677259020002"/>
    <n v="468.276855469"/>
    <n v="5155"/>
    <n v="19"/>
    <n v="11"/>
    <n v="16"/>
    <n v="8.5964155615934665E-2"/>
    <n v="0.46"/>
    <n v="4.5297398554624363E-2"/>
    <n v="48.482258647000002"/>
  </r>
  <r>
    <n v="1"/>
    <x v="0"/>
    <x v="1"/>
    <x v="1"/>
    <x v="1"/>
    <n v="2013"/>
    <n v="1070.31"/>
    <n v="102"/>
    <n v="4956.6437081439999"/>
    <n v="4956.1509535089999"/>
    <n v="1292.8549804690001"/>
    <n v="4607"/>
    <n v="2"/>
    <n v="7"/>
    <n v="24"/>
    <n v="7.0540415799005052E-2"/>
    <n v="0.33"/>
    <n v="3.2667517648158013E-2"/>
    <n v="34.964370813999999"/>
  </r>
  <r>
    <n v="1"/>
    <x v="1"/>
    <x v="1"/>
    <x v="1"/>
    <x v="0"/>
    <n v="1752"/>
    <n v="1133.19"/>
    <n v="102"/>
    <n v="5890.8663793369997"/>
    <n v="5890.2773171190001"/>
    <n v="686.733886719"/>
    <n v="5374"/>
    <n v="17"/>
    <n v="14"/>
    <n v="16"/>
    <n v="8.7740299313693107E-2"/>
    <n v="0.47"/>
    <n v="4.5611625529699336E-2"/>
    <n v="51.686637933999997"/>
  </r>
  <r>
    <n v="1"/>
    <x v="1"/>
    <x v="1"/>
    <x v="1"/>
    <x v="1"/>
    <n v="3365"/>
    <n v="1133.19"/>
    <n v="102"/>
    <n v="5284.3236973379999"/>
    <n v="5283.7986471189997"/>
    <n v="2652.3168945309999"/>
    <n v="4910"/>
    <n v="2"/>
    <n v="5"/>
    <n v="27"/>
    <n v="7.08366327991162E-2"/>
    <n v="0.34"/>
    <n v="3.3032739199957639E-2"/>
    <n v="37.432369733999998"/>
  </r>
  <r>
    <n v="2"/>
    <x v="0"/>
    <x v="0"/>
    <x v="1"/>
    <x v="0"/>
    <n v="859"/>
    <n v="595.23"/>
    <n v="102"/>
    <n v="3442.6479701919998"/>
    <n v="3442.4807215770002"/>
    <n v="129.322021484"/>
    <n v="3192"/>
    <n v="15"/>
    <n v="7"/>
    <n v="7"/>
    <n v="7.2806738406082552E-2"/>
    <n v="0.57999999999999996"/>
    <n v="4.2109431680190851E-2"/>
    <n v="25.064797019"/>
  </r>
  <r>
    <n v="2"/>
    <x v="0"/>
    <x v="0"/>
    <x v="1"/>
    <x v="1"/>
    <n v="1433"/>
    <n v="595.23"/>
    <n v="102"/>
    <n v="3041.1342101639998"/>
    <n v="3040.8551292679999"/>
    <n v="453.95410156200001"/>
    <n v="2826"/>
    <n v="4"/>
    <n v="6"/>
    <n v="11"/>
    <n v="7.0741438980556667E-2"/>
    <n v="0.42"/>
    <n v="3.614303885220839E-2"/>
    <n v="21.513421015999999"/>
  </r>
  <r>
    <n v="2"/>
    <x v="1"/>
    <x v="0"/>
    <x v="1"/>
    <x v="0"/>
    <n v="1419"/>
    <n v="645.14"/>
    <n v="102"/>
    <n v="3623.4860984440002"/>
    <n v="3623.1821263950001"/>
    <n v="157.300048828"/>
    <n v="3230"/>
    <n v="16"/>
    <n v="10"/>
    <n v="5"/>
    <n v="0.10859324080447585"/>
    <n v="0.62"/>
    <n v="6.09923580060142E-2"/>
    <n v="39.348609844000002"/>
  </r>
  <r>
    <n v="2"/>
    <x v="1"/>
    <x v="0"/>
    <x v="1"/>
    <x v="1"/>
    <n v="2369"/>
    <n v="645.14"/>
    <n v="102"/>
    <n v="3271.6240752680001"/>
    <n v="3271.3026301089999"/>
    <n v="679.647949219"/>
    <n v="2919"/>
    <n v="4"/>
    <n v="4"/>
    <n v="13"/>
    <n v="0.10778257744698687"/>
    <n v="0.42"/>
    <n v="5.465853539851815E-2"/>
    <n v="35.262407527000001"/>
  </r>
  <r>
    <n v="2"/>
    <x v="0"/>
    <x v="1"/>
    <x v="1"/>
    <x v="0"/>
    <n v="1096"/>
    <n v="1063.0999999999999"/>
    <n v="1"/>
    <n v="5548.6571865699998"/>
    <n v="5548.6571865699998"/>
    <n v="1106.1569824220001"/>
    <n v="5039"/>
    <n v="16"/>
    <n v="7"/>
    <n v="19"/>
    <n v="9.1852347231610745E-2"/>
    <n v="0.42"/>
    <n v="4.7940662832282946E-2"/>
    <n v="50.965718656999996"/>
  </r>
  <r>
    <n v="2"/>
    <x v="0"/>
    <x v="1"/>
    <x v="1"/>
    <x v="1"/>
    <n v="2017"/>
    <n v="1063.0999999999999"/>
    <n v="102"/>
    <n v="5130.3479708160003"/>
    <n v="5129.8383541499998"/>
    <n v="2454.3630371089998"/>
    <n v="4831"/>
    <n v="4"/>
    <n v="3"/>
    <n v="26"/>
    <n v="5.8348473148964131E-2"/>
    <n v="0.33"/>
    <n v="2.8158025662684605E-2"/>
    <n v="29.934797081999999"/>
  </r>
  <r>
    <n v="2"/>
    <x v="1"/>
    <x v="1"/>
    <x v="1"/>
    <x v="0"/>
    <n v="1862"/>
    <n v="1086.76"/>
    <n v="102"/>
    <n v="5622.1679298930003"/>
    <n v="5621.6626272679996"/>
    <n v="1625.6701660159999"/>
    <n v="4997"/>
    <n v="10"/>
    <n v="13"/>
    <n v="17"/>
    <n v="0.11119695065776843"/>
    <n v="0.4"/>
    <n v="5.7525850223600426E-2"/>
    <n v="62.516792989000002"/>
  </r>
  <r>
    <n v="2"/>
    <x v="1"/>
    <x v="1"/>
    <x v="1"/>
    <x v="1"/>
    <n v="3364"/>
    <n v="1086.76"/>
    <n v="102"/>
    <n v="5231.062095448"/>
    <n v="5230.5395053270004"/>
    <n v="3691.1098632809999"/>
    <n v="4869"/>
    <n v="4"/>
    <n v="5"/>
    <n v="25"/>
    <n v="6.921387833745303E-2"/>
    <n v="0.34"/>
    <n v="3.3315736266516988E-2"/>
    <n v="36.206209545"/>
  </r>
  <r>
    <n v="3"/>
    <x v="0"/>
    <x v="0"/>
    <x v="1"/>
    <x v="0"/>
    <n v="765"/>
    <n v="580.30999999999995"/>
    <n v="102"/>
    <n v="3354.6445661500002"/>
    <n v="3354.570727409"/>
    <n v="102.326904297"/>
    <n v="3109"/>
    <n v="14"/>
    <n v="7"/>
    <n v="7"/>
    <n v="7.3225213970109823E-2"/>
    <n v="0.56000000000000005"/>
    <n v="4.2329886810497847E-2"/>
    <n v="24.564456615000001"/>
  </r>
  <r>
    <n v="3"/>
    <x v="0"/>
    <x v="0"/>
    <x v="1"/>
    <x v="1"/>
    <n v="1356"/>
    <n v="580.30999999999995"/>
    <n v="102"/>
    <n v="3053.5480569199999"/>
    <n v="3053.2795211289999"/>
    <n v="348.25292968799999"/>
    <n v="2886"/>
    <n v="6"/>
    <n v="3"/>
    <n v="12"/>
    <n v="5.4869959076065601E-2"/>
    <n v="0.42"/>
    <n v="2.8872164346642318E-2"/>
    <n v="16.754805692000001"/>
  </r>
  <r>
    <n v="3"/>
    <x v="1"/>
    <x v="0"/>
    <x v="1"/>
    <x v="0"/>
    <n v="1275"/>
    <n v="630.26"/>
    <n v="102"/>
    <n v="3537.2751067099998"/>
    <n v="3536.9742572219998"/>
    <n v="160.995849609"/>
    <n v="3228"/>
    <n v="13"/>
    <n v="7"/>
    <n v="8"/>
    <n v="8.7433150484485522E-2"/>
    <n v="0.56000000000000005"/>
    <n v="4.9071035241011647E-2"/>
    <n v="30.927510671"/>
  </r>
  <r>
    <n v="3"/>
    <x v="1"/>
    <x v="0"/>
    <x v="1"/>
    <x v="1"/>
    <n v="2260"/>
    <n v="630.26"/>
    <n v="102"/>
    <n v="3319.053155698"/>
    <n v="3318.7668233459999"/>
    <n v="558.373046875"/>
    <n v="3144"/>
    <n v="7"/>
    <n v="3"/>
    <n v="13"/>
    <n v="5.2741895802264169E-2"/>
    <n v="0.46"/>
    <n v="2.7774752594167489E-2"/>
    <n v="17.50531557"/>
  </r>
  <r>
    <n v="3"/>
    <x v="0"/>
    <x v="1"/>
    <x v="1"/>
    <x v="0"/>
    <n v="1121"/>
    <n v="1088.48"/>
    <n v="102"/>
    <n v="5695.1454727890005"/>
    <n v="5694.5771900039999"/>
    <n v="1167.3161621090001"/>
    <n v="5137"/>
    <n v="14"/>
    <n v="13"/>
    <n v="16"/>
    <n v="9.8003725358163249E-2"/>
    <n v="0.43"/>
    <n v="5.1277512934550934E-2"/>
    <n v="55.814547279000003"/>
  </r>
  <r>
    <n v="3"/>
    <x v="0"/>
    <x v="1"/>
    <x v="1"/>
    <x v="1"/>
    <n v="2148"/>
    <n v="1088.48"/>
    <n v="102"/>
    <n v="5197.3154386349997"/>
    <n v="5196.7958833760003"/>
    <n v="21760.496826171999"/>
    <n v="4891"/>
    <n v="4"/>
    <n v="7"/>
    <n v="24"/>
    <n v="5.8937242169863249E-2"/>
    <n v="0.35"/>
    <n v="2.8141577120388065E-2"/>
    <n v="30.631543864000001"/>
  </r>
  <r>
    <n v="3"/>
    <x v="1"/>
    <x v="1"/>
    <x v="1"/>
    <x v="0"/>
    <n v="1875"/>
    <n v="1102.6500000000001"/>
    <n v="102"/>
    <n v="5828.5263910260001"/>
    <n v="5827.9800400169997"/>
    <n v="1440.6779785159999"/>
    <n v="5310"/>
    <n v="12"/>
    <n v="14"/>
    <n v="17"/>
    <n v="8.896354863012354E-2"/>
    <n v="0.43"/>
    <n v="4.7025474178569809E-2"/>
    <n v="51.852639103000001"/>
  </r>
  <r>
    <n v="3"/>
    <x v="1"/>
    <x v="1"/>
    <x v="1"/>
    <x v="1"/>
    <n v="3585"/>
    <n v="1102.6500000000001"/>
    <n v="102"/>
    <n v="5284.5691583489997"/>
    <n v="5284.0412501119999"/>
    <n v="9339.9719238279995"/>
    <n v="4939"/>
    <n v="3"/>
    <n v="8"/>
    <n v="24"/>
    <n v="6.5392115798889899E-2"/>
    <n v="0.35"/>
    <n v="3.1339877418038356E-2"/>
    <n v="34.556915834999998"/>
  </r>
  <r>
    <n v="4"/>
    <x v="0"/>
    <x v="0"/>
    <x v="1"/>
    <x v="0"/>
    <n v="807"/>
    <n v="551.63"/>
    <n v="1"/>
    <n v="3388.6981410620001"/>
    <n v="3388.6981410620001"/>
    <n v="117.031982422"/>
    <n v="3028"/>
    <n v="18"/>
    <n v="6"/>
    <n v="5"/>
    <n v="0.10644150822680214"/>
    <n v="0.57999999999999996"/>
    <n v="6.538769484255752E-2"/>
    <n v="36.069814106000003"/>
  </r>
  <r>
    <n v="4"/>
    <x v="0"/>
    <x v="0"/>
    <x v="1"/>
    <x v="1"/>
    <n v="1363"/>
    <n v="551.63"/>
    <n v="102"/>
    <n v="2966.8139832739998"/>
    <n v="2966.6389176719999"/>
    <n v="242.562988281"/>
    <n v="2734"/>
    <n v="6"/>
    <n v="3"/>
    <n v="11"/>
    <n v="7.8472726831724154E-2"/>
    <n v="0.4"/>
    <n v="4.2204735650707904E-2"/>
    <n v="23.281398327000002"/>
  </r>
  <r>
    <n v="4"/>
    <x v="1"/>
    <x v="0"/>
    <x v="1"/>
    <x v="0"/>
    <n v="1343"/>
    <n v="616.099999999999"/>
    <n v="102"/>
    <n v="3639.768537253"/>
    <n v="3639.7677482720001"/>
    <n v="120.844970703"/>
    <n v="3273"/>
    <n v="17"/>
    <n v="7"/>
    <n v="6"/>
    <n v="0.10076699479544568"/>
    <n v="0.6"/>
    <n v="5.9530682884272129E-2"/>
    <n v="36.676853725000001"/>
  </r>
  <r>
    <n v="4"/>
    <x v="1"/>
    <x v="0"/>
    <x v="1"/>
    <x v="1"/>
    <n v="2297"/>
    <n v="616.099999999999"/>
    <n v="102"/>
    <n v="3344.5626532050001"/>
    <n v="3344.2697440070001"/>
    <n v="516.38598632799994"/>
    <n v="3061"/>
    <n v="9"/>
    <n v="2"/>
    <n v="12"/>
    <n v="8.4783178729891606E-2"/>
    <n v="0.46"/>
    <n v="4.6025426586593157E-2"/>
    <n v="28.356265319999999"/>
  </r>
  <r>
    <n v="4"/>
    <x v="0"/>
    <x v="1"/>
    <x v="1"/>
    <x v="0"/>
    <n v="1263"/>
    <n v="1037.95"/>
    <n v="102"/>
    <n v="5578.0247578870003"/>
    <n v="5577.4718756660004"/>
    <n v="490.486816406"/>
    <n v="5109"/>
    <n v="15"/>
    <n v="13"/>
    <n v="15"/>
    <n v="8.4084380806454195E-2"/>
    <n v="0.43"/>
    <n v="4.5187606136133721E-2"/>
    <n v="46.902475789"/>
  </r>
  <r>
    <n v="4"/>
    <x v="0"/>
    <x v="1"/>
    <x v="1"/>
    <x v="1"/>
    <n v="2276"/>
    <n v="1037.95"/>
    <n v="102"/>
    <n v="5115.1890576899996"/>
    <n v="5114.6779515019998"/>
    <n v="6059.625"/>
    <n v="4812"/>
    <n v="3"/>
    <n v="7"/>
    <n v="23"/>
    <n v="5.9272307293157821E-2"/>
    <n v="0.33"/>
    <n v="2.921037214605713E-2"/>
    <n v="30.318905769000001"/>
  </r>
  <r>
    <n v="4"/>
    <x v="1"/>
    <x v="1"/>
    <x v="1"/>
    <x v="0"/>
    <n v="2088"/>
    <n v="1104.75"/>
    <n v="102"/>
    <n v="5933.7563012219998"/>
    <n v="5933.172816278"/>
    <n v="1439.623046875"/>
    <n v="5377"/>
    <n v="16"/>
    <n v="8"/>
    <n v="19"/>
    <n v="9.3828642929832062E-2"/>
    <n v="0.43"/>
    <n v="5.0396587573659203E-2"/>
    <n v="55.675630122000001"/>
  </r>
  <r>
    <n v="4"/>
    <x v="1"/>
    <x v="1"/>
    <x v="1"/>
    <x v="1"/>
    <n v="3797"/>
    <n v="1104.75"/>
    <n v="102"/>
    <n v="5450.1815702490003"/>
    <n v="5449.6376414790002"/>
    <n v="12525.734130859"/>
    <n v="5197"/>
    <n v="5"/>
    <n v="6"/>
    <n v="25"/>
    <n v="4.645378635310915E-2"/>
    <n v="0.36"/>
    <n v="2.2917544263408012E-2"/>
    <n v="25.318157025000001"/>
  </r>
  <r>
    <n v="5"/>
    <x v="0"/>
    <x v="0"/>
    <x v="1"/>
    <x v="0"/>
    <n v="705"/>
    <n v="571.62"/>
    <n v="102"/>
    <n v="3427.7888490939999"/>
    <n v="3427.4545786100002"/>
    <n v="129.057128906"/>
    <n v="2990"/>
    <n v="14"/>
    <n v="13"/>
    <n v="2"/>
    <n v="0.12771756615221855"/>
    <n v="0.57999999999999996"/>
    <n v="7.6587391814492145E-2"/>
    <n v="43.778884908999999"/>
  </r>
  <r>
    <n v="5"/>
    <x v="0"/>
    <x v="0"/>
    <x v="1"/>
    <x v="1"/>
    <n v="1122"/>
    <n v="571.62"/>
    <n v="102"/>
    <n v="3074.9329500690001"/>
    <n v="3074.9322413519999"/>
    <n v="132.04199218799999"/>
    <n v="2783"/>
    <n v="5"/>
    <n v="7"/>
    <n v="9"/>
    <n v="9.4939614882805543E-2"/>
    <n v="0.42"/>
    <n v="5.1071157424512785E-2"/>
    <n v="29.193295007"/>
  </r>
  <r>
    <n v="5"/>
    <x v="1"/>
    <x v="0"/>
    <x v="1"/>
    <x v="0"/>
    <n v="1180"/>
    <n v="628.6"/>
    <n v="1"/>
    <n v="3659.7388911580001"/>
    <n v="3659.7388911580001"/>
    <n v="150.293212891"/>
    <n v="3208"/>
    <n v="14"/>
    <n v="10"/>
    <n v="5"/>
    <n v="0.12343473253007473"/>
    <n v="0.57999999999999996"/>
    <n v="7.1864284307985998E-2"/>
    <n v="45.173889115999998"/>
  </r>
  <r>
    <n v="5"/>
    <x v="1"/>
    <x v="0"/>
    <x v="1"/>
    <x v="1"/>
    <n v="1858"/>
    <n v="628.6"/>
    <n v="102"/>
    <n v="3366.9607090620002"/>
    <n v="3366.6545626110001"/>
    <n v="290.781005859"/>
    <n v="3011"/>
    <n v="5"/>
    <n v="6"/>
    <n v="11"/>
    <n v="0.1057216700218539"/>
    <n v="0.44"/>
    <n v="5.6627538825962456E-2"/>
    <n v="35.596070906000001"/>
  </r>
  <r>
    <n v="5"/>
    <x v="0"/>
    <x v="1"/>
    <x v="1"/>
    <x v="0"/>
    <n v="1119"/>
    <n v="1108.71"/>
    <n v="102"/>
    <n v="6216.5576769709996"/>
    <n v="6215.9380332270002"/>
    <n v="745.48706054700006"/>
    <n v="5536"/>
    <n v="17"/>
    <n v="17"/>
    <n v="13"/>
    <n v="0.10947500406713828"/>
    <n v="0.47"/>
    <n v="6.1382839242903907E-2"/>
    <n v="68.055767696999993"/>
  </r>
  <r>
    <n v="5"/>
    <x v="0"/>
    <x v="1"/>
    <x v="1"/>
    <x v="1"/>
    <n v="2119"/>
    <n v="1108.71"/>
    <n v="102"/>
    <n v="5520.7936125349997"/>
    <n v="5520.247587455"/>
    <n v="2539.4001464839998"/>
    <n v="5233"/>
    <n v="5"/>
    <n v="6"/>
    <n v="25"/>
    <n v="5.2129029400150489E-2"/>
    <n v="0.36"/>
    <n v="2.5957519327867523E-2"/>
    <n v="28.779361254000001"/>
  </r>
  <r>
    <n v="5"/>
    <x v="1"/>
    <x v="1"/>
    <x v="1"/>
    <x v="0"/>
    <n v="1876"/>
    <n v="1096.3800000000001"/>
    <n v="102"/>
    <n v="6127.5963839590004"/>
    <n v="6126.993806257"/>
    <n v="1275.8901367190001"/>
    <n v="5513"/>
    <n v="22"/>
    <n v="15"/>
    <n v="12"/>
    <n v="0.10029974976304057"/>
    <n v="0.49"/>
    <n v="5.605687662671701E-2"/>
    <n v="61.459638396000003"/>
  </r>
  <r>
    <n v="5"/>
    <x v="1"/>
    <x v="1"/>
    <x v="1"/>
    <x v="1"/>
    <n v="3496"/>
    <n v="1096.3800000000001"/>
    <n v="102"/>
    <n v="5460.1676585510004"/>
    <n v="5459.6311622009998"/>
    <n v="1101.124023438"/>
    <n v="5215"/>
    <n v="5"/>
    <n v="4"/>
    <n v="26"/>
    <n v="4.4901122800881488E-2"/>
    <n v="0.35"/>
    <n v="2.236155881628632E-2"/>
    <n v="24.516765854999999"/>
  </r>
  <r>
    <n v="6"/>
    <x v="0"/>
    <x v="0"/>
    <x v="1"/>
    <x v="0"/>
    <n v="746"/>
    <n v="579.29"/>
    <n v="1"/>
    <n v="3500.7365628739999"/>
    <n v="3500.7365628739999"/>
    <n v="130.300048828"/>
    <n v="3231"/>
    <n v="21"/>
    <n v="3"/>
    <n v="7"/>
    <n v="7.7051374196678873E-2"/>
    <n v="0.62"/>
    <n v="4.656330384953996E-2"/>
    <n v="26.973656287000001"/>
  </r>
  <r>
    <n v="6"/>
    <x v="0"/>
    <x v="0"/>
    <x v="1"/>
    <x v="1"/>
    <n v="1244"/>
    <n v="579.29"/>
    <n v="102"/>
    <n v="3107.3377524749999"/>
    <n v="3107.0466201929999"/>
    <n v="571.08496093799999"/>
    <n v="2879"/>
    <n v="8"/>
    <n v="3"/>
    <n v="11"/>
    <n v="7.3483403047553672E-2"/>
    <n v="0.44"/>
    <n v="3.9416829648362649E-2"/>
    <n v="22.833775246999998"/>
  </r>
  <r>
    <n v="6"/>
    <x v="1"/>
    <x v="0"/>
    <x v="1"/>
    <x v="0"/>
    <n v="1229"/>
    <n v="630.08000000000004"/>
    <n v="1"/>
    <n v="3754.2990772060002"/>
    <n v="3754.2990772060002"/>
    <n v="129.7890625"/>
    <n v="3395"/>
    <n v="21"/>
    <n v="4"/>
    <n v="7"/>
    <n v="9.57033709411865E-2"/>
    <n v="0.64"/>
    <n v="5.702435836877856E-2"/>
    <n v="35.929907720999999"/>
  </r>
  <r>
    <n v="6"/>
    <x v="1"/>
    <x v="0"/>
    <x v="1"/>
    <x v="1"/>
    <n v="2052"/>
    <n v="630.08000000000004"/>
    <n v="102"/>
    <n v="3400.2951429549998"/>
    <n v="3399.9553816429998"/>
    <n v="2745.8291015619998"/>
    <n v="3122"/>
    <n v="8"/>
    <n v="5"/>
    <n v="11"/>
    <n v="8.1844407985169718E-2"/>
    <n v="0.48"/>
    <n v="4.4168223550977652E-2"/>
    <n v="27.829514294999999"/>
  </r>
  <r>
    <n v="6"/>
    <x v="0"/>
    <x v="1"/>
    <x v="1"/>
    <x v="0"/>
    <n v="1134"/>
    <n v="1060.3899999999901"/>
    <n v="102"/>
    <n v="5852.2494443080004"/>
    <n v="5851.6916366089999"/>
    <n v="1240.5471191409999"/>
    <n v="5391"/>
    <n v="16"/>
    <n v="10"/>
    <n v="17"/>
    <n v="7.8815752592128363E-2"/>
    <n v="0.43"/>
    <n v="4.3498094503909346E-2"/>
    <n v="46.124944431000003"/>
  </r>
  <r>
    <n v="6"/>
    <x v="0"/>
    <x v="1"/>
    <x v="1"/>
    <x v="1"/>
    <n v="1988"/>
    <n v="1060.3899999999901"/>
    <n v="102"/>
    <n v="5350.860044608"/>
    <n v="5350.3252069250002"/>
    <n v="3144.4838867190001"/>
    <n v="5071"/>
    <n v="4"/>
    <n v="3"/>
    <n v="26"/>
    <n v="5.2301880870910041E-2"/>
    <n v="0.33"/>
    <n v="2.6392180670319659E-2"/>
    <n v="27.986004461"/>
  </r>
  <r>
    <n v="6"/>
    <x v="1"/>
    <x v="1"/>
    <x v="1"/>
    <x v="0"/>
    <n v="1908"/>
    <n v="1163.3800000000001"/>
    <n v="102"/>
    <n v="6261.8204752640004"/>
    <n v="6261.2626303280003"/>
    <n v="1381.2238769529999"/>
    <n v="5873"/>
    <n v="14"/>
    <n v="10"/>
    <n v="21"/>
    <n v="6.2093839450676237E-2"/>
    <n v="0.45"/>
    <n v="3.3421622793928032E-2"/>
    <n v="38.882047526000001"/>
  </r>
  <r>
    <n v="6"/>
    <x v="1"/>
    <x v="1"/>
    <x v="1"/>
    <x v="1"/>
    <n v="3315"/>
    <n v="1163.3800000000001"/>
    <n v="102"/>
    <n v="5845.5651415700004"/>
    <n v="5844.984220456"/>
    <n v="1467.708984375"/>
    <n v="5551"/>
    <n v="2"/>
    <n v="2"/>
    <n v="30"/>
    <n v="5.0391217005732625E-2"/>
    <n v="0.34"/>
    <n v="2.5319770115525449E-2"/>
    <n v="29.456514157000001"/>
  </r>
  <r>
    <n v="7"/>
    <x v="0"/>
    <x v="0"/>
    <x v="1"/>
    <x v="0"/>
    <n v="888"/>
    <n v="567.19999999999902"/>
    <n v="102"/>
    <n v="3569.376508626"/>
    <n v="3569.0277931999999"/>
    <n v="199.353027344"/>
    <n v="3293"/>
    <n v="17"/>
    <n v="9"/>
    <n v="4"/>
    <n v="7.742991190816928E-2"/>
    <n v="0.6"/>
    <n v="4.8726464850141128E-2"/>
    <n v="27.637650863000001"/>
  </r>
  <r>
    <n v="7"/>
    <x v="0"/>
    <x v="0"/>
    <x v="1"/>
    <x v="1"/>
    <n v="1337"/>
    <n v="567.19999999999902"/>
    <n v="102"/>
    <n v="3318.2285991540002"/>
    <n v="3317.9704445080001"/>
    <n v="456.62988281200001"/>
    <n v="3019"/>
    <n v="10"/>
    <n v="4"/>
    <n v="9"/>
    <n v="9.0177210583469114E-2"/>
    <n v="0.46"/>
    <n v="5.2755394772567084E-2"/>
    <n v="29.922859915"/>
  </r>
  <r>
    <n v="7"/>
    <x v="1"/>
    <x v="0"/>
    <x v="1"/>
    <x v="0"/>
    <n v="1473"/>
    <n v="611.76"/>
    <n v="1"/>
    <n v="3790.2473376610001"/>
    <n v="3790.2473376610001"/>
    <n v="157.358886719"/>
    <n v="3434"/>
    <n v="14"/>
    <n v="12"/>
    <n v="4"/>
    <n v="9.3990525135450337E-2"/>
    <n v="0.6"/>
    <n v="5.8233185834314111E-2"/>
    <n v="35.624733765999999"/>
  </r>
  <r>
    <n v="7"/>
    <x v="1"/>
    <x v="0"/>
    <x v="1"/>
    <x v="1"/>
    <n v="2237"/>
    <n v="611.76"/>
    <n v="102"/>
    <n v="3535.9324982590001"/>
    <n v="3535.5847810179998"/>
    <n v="271.367919922"/>
    <n v="3327"/>
    <n v="9"/>
    <n v="4"/>
    <n v="11"/>
    <n v="5.9088372971733159E-2"/>
    <n v="0.48"/>
    <n v="3.415269031319472E-2"/>
    <n v="20.893249826000002"/>
  </r>
  <r>
    <n v="7"/>
    <x v="0"/>
    <x v="1"/>
    <x v="1"/>
    <x v="0"/>
    <n v="1092"/>
    <n v="1087.54"/>
    <n v="102"/>
    <n v="5912.7074120429997"/>
    <n v="5912.1329049810001"/>
    <n v="1102.00390625"/>
    <n v="5326"/>
    <n v="18"/>
    <n v="11"/>
    <n v="16"/>
    <n v="9.9228216644881601E-2"/>
    <n v="0.45"/>
    <n v="5.3948122555492216E-2"/>
    <n v="58.670741204000002"/>
  </r>
  <r>
    <n v="7"/>
    <x v="0"/>
    <x v="1"/>
    <x v="1"/>
    <x v="1"/>
    <n v="2059"/>
    <n v="1087.54"/>
    <n v="102"/>
    <n v="5152.9278492940002"/>
    <n v="5152.4131901600003"/>
    <n v="4513.3330078119998"/>
    <n v="4823"/>
    <n v="1"/>
    <n v="7"/>
    <n v="25"/>
    <n v="6.402725963554938E-2"/>
    <n v="0.33"/>
    <n v="3.0337077191643528E-2"/>
    <n v="32.992784929000003"/>
  </r>
  <r>
    <n v="7"/>
    <x v="1"/>
    <x v="1"/>
    <x v="1"/>
    <x v="0"/>
    <n v="1804"/>
    <n v="1104.6500000000001"/>
    <n v="102"/>
    <n v="6005.5104530569997"/>
    <n v="6004.9157892869998"/>
    <n v="1333.081054688"/>
    <n v="5326"/>
    <n v="21"/>
    <n v="6"/>
    <n v="18"/>
    <n v="0.11314782621252571"/>
    <n v="0.45"/>
    <n v="6.1513642607160635E-2"/>
    <n v="67.951045305999997"/>
  </r>
  <r>
    <n v="7"/>
    <x v="1"/>
    <x v="1"/>
    <x v="1"/>
    <x v="1"/>
    <n v="3411"/>
    <n v="1104.6500000000001"/>
    <n v="102"/>
    <n v="5292.5043574310002"/>
    <n v="5291.97622331"/>
    <n v="6258.7980957030004"/>
    <n v="4904"/>
    <n v="4"/>
    <n v="4"/>
    <n v="26"/>
    <n v="7.3406525756472177E-2"/>
    <n v="0.34"/>
    <n v="3.5169905167247544E-2"/>
    <n v="38.850435742999998"/>
  </r>
  <r>
    <n v="8"/>
    <x v="0"/>
    <x v="0"/>
    <x v="1"/>
    <x v="0"/>
    <n v="621"/>
    <n v="583.17999999999995"/>
    <n v="1"/>
    <n v="3718.4433873429998"/>
    <n v="3718.4433873429998"/>
    <n v="118.083984375"/>
    <n v="3342"/>
    <n v="25"/>
    <n v="5"/>
    <n v="4"/>
    <n v="0.10123682092925079"/>
    <n v="0.68"/>
    <n v="6.4550119575431261E-2"/>
    <n v="37.644338734000002"/>
  </r>
  <r>
    <n v="8"/>
    <x v="0"/>
    <x v="0"/>
    <x v="1"/>
    <x v="1"/>
    <n v="1161"/>
    <n v="583.17999999999995"/>
    <n v="102"/>
    <n v="3159.8348321110002"/>
    <n v="3159.5624296559999"/>
    <n v="269.16796875"/>
    <n v="2900"/>
    <n v="10"/>
    <n v="7"/>
    <n v="8"/>
    <n v="8.2230510743630025E-2"/>
    <n v="0.5"/>
    <n v="4.4554825630165648E-2"/>
    <n v="25.983483210999999"/>
  </r>
  <r>
    <n v="8"/>
    <x v="1"/>
    <x v="0"/>
    <x v="1"/>
    <x v="0"/>
    <n v="1042"/>
    <n v="637.07000000000005"/>
    <n v="1"/>
    <n v="3900.3135421080001"/>
    <n v="3900.3135421080001"/>
    <n v="114.348144531"/>
    <n v="3495"/>
    <n v="23"/>
    <n v="6"/>
    <n v="5"/>
    <n v="0.10391819471286415"/>
    <n v="0.68"/>
    <n v="6.3621508171786453E-2"/>
    <n v="40.531354211"/>
  </r>
  <r>
    <n v="8"/>
    <x v="1"/>
    <x v="0"/>
    <x v="1"/>
    <x v="1"/>
    <n v="1934"/>
    <n v="637.07000000000005"/>
    <n v="102"/>
    <n v="3384.4388774099998"/>
    <n v="3384.1265185269999"/>
    <n v="405.311035156"/>
    <n v="3122"/>
    <n v="10"/>
    <n v="6"/>
    <n v="10"/>
    <n v="7.754280308079782E-2"/>
    <n v="0.52"/>
    <n v="4.1194668939049085E-2"/>
    <n v="26.243887741000002"/>
  </r>
  <r>
    <n v="8"/>
    <x v="0"/>
    <x v="1"/>
    <x v="1"/>
    <x v="0"/>
    <n v="1204"/>
    <n v="1104.77999999999"/>
    <n v="102"/>
    <n v="6067.3181004950002"/>
    <n v="6066.7317556170001"/>
    <n v="980.501953125"/>
    <n v="5520"/>
    <n v="22"/>
    <n v="11"/>
    <n v="15"/>
    <n v="9.0207582893230415E-2"/>
    <n v="0.48"/>
    <n v="4.9540913167327887E-2"/>
    <n v="54.731810049000003"/>
  </r>
  <r>
    <n v="8"/>
    <x v="0"/>
    <x v="1"/>
    <x v="1"/>
    <x v="1"/>
    <n v="2155"/>
    <n v="1104.77999999999"/>
    <n v="102"/>
    <n v="5396.008518091"/>
    <n v="5395.4698436600002"/>
    <n v="1680.120117188"/>
    <n v="5167"/>
    <n v="3"/>
    <n v="4"/>
    <n v="27"/>
    <n v="4.2440355185172807E-2"/>
    <n v="0.34"/>
    <n v="2.0728879785115777E-2"/>
    <n v="22.900851808999999"/>
  </r>
  <r>
    <n v="8"/>
    <x v="1"/>
    <x v="1"/>
    <x v="1"/>
    <x v="0"/>
    <n v="2012"/>
    <n v="1103.3800000000001"/>
    <n v="102"/>
    <n v="6031.6435764010002"/>
    <n v="6031.0929647390003"/>
    <n v="1429.6311035159999"/>
    <n v="5490"/>
    <n v="23"/>
    <n v="7"/>
    <n v="17"/>
    <n v="8.9800328805766633E-2"/>
    <n v="0.47"/>
    <n v="4.9089486523228622E-2"/>
    <n v="54.164357639999999"/>
  </r>
  <r>
    <n v="8"/>
    <x v="1"/>
    <x v="1"/>
    <x v="1"/>
    <x v="1"/>
    <n v="3611"/>
    <n v="1103.3800000000001"/>
    <n v="102"/>
    <n v="5400.2759751619997"/>
    <n v="5399.7362960889996"/>
    <n v="5950.4130859380002"/>
    <n v="5189"/>
    <n v="4"/>
    <n v="2"/>
    <n v="28"/>
    <n v="3.912318113587928E-2"/>
    <n v="0.34"/>
    <n v="1.914807003570846E-2"/>
    <n v="21.127597516000002"/>
  </r>
  <r>
    <n v="9"/>
    <x v="0"/>
    <x v="0"/>
    <x v="1"/>
    <x v="0"/>
    <n v="628"/>
    <n v="567.17999999999904"/>
    <n v="102"/>
    <n v="3629.0672364050001"/>
    <n v="3629.01217318"/>
    <n v="117.180908203"/>
    <n v="3316"/>
    <n v="16"/>
    <n v="8"/>
    <n v="5"/>
    <n v="8.6266584774033664E-2"/>
    <n v="0.57999999999999996"/>
    <n v="5.5197157234035149E-2"/>
    <n v="31.306723640000001"/>
  </r>
  <r>
    <n v="9"/>
    <x v="0"/>
    <x v="0"/>
    <x v="1"/>
    <x v="1"/>
    <n v="1187"/>
    <n v="567.17999999999904"/>
    <n v="102"/>
    <n v="3013.7730925840001"/>
    <n v="3013.4795136859998"/>
    <n v="178.708984375"/>
    <n v="2760"/>
    <n v="4"/>
    <n v="6"/>
    <n v="10"/>
    <n v="8.4204445651353169E-2"/>
    <n v="0.4"/>
    <n v="4.4742955072463841E-2"/>
    <n v="25.377309258"/>
  </r>
  <r>
    <n v="9"/>
    <x v="1"/>
    <x v="0"/>
    <x v="1"/>
    <x v="0"/>
    <n v="1043"/>
    <n v="620.28"/>
    <n v="102"/>
    <n v="3843.7421101"/>
    <n v="3843.670137051"/>
    <n v="117.572998047"/>
    <n v="3484"/>
    <n v="15"/>
    <n v="10"/>
    <n v="5"/>
    <n v="9.3591635389565928E-2"/>
    <n v="0.6"/>
    <n v="5.7996728912749082E-2"/>
    <n v="35.974211009999998"/>
  </r>
  <r>
    <n v="9"/>
    <x v="1"/>
    <x v="0"/>
    <x v="1"/>
    <x v="1"/>
    <n v="1997"/>
    <n v="620.28"/>
    <n v="102"/>
    <n v="3367.2439633140002"/>
    <n v="3366.9147731429998"/>
    <n v="400.632080078"/>
    <n v="3027"/>
    <n v="6"/>
    <n v="5"/>
    <n v="11"/>
    <n v="0.10104523670305612"/>
    <n v="0.44"/>
    <n v="5.4853286146578965E-2"/>
    <n v="34.024396330999998"/>
  </r>
  <r>
    <n v="9"/>
    <x v="0"/>
    <x v="1"/>
    <x v="1"/>
    <x v="0"/>
    <n v="1115"/>
    <n v="1092.76"/>
    <n v="102"/>
    <n v="5718.1879400079997"/>
    <n v="5717.620277684"/>
    <n v="619.11889648399995"/>
    <n v="5268"/>
    <n v="20"/>
    <n v="10"/>
    <n v="17"/>
    <n v="7.8729126208008163E-2"/>
    <n v="0.47"/>
    <n v="4.1197329698195395E-2"/>
    <n v="45.018794001000003"/>
  </r>
  <r>
    <n v="9"/>
    <x v="0"/>
    <x v="1"/>
    <x v="1"/>
    <x v="1"/>
    <n v="2087"/>
    <n v="1092.76"/>
    <n v="102"/>
    <n v="5126.7277102480002"/>
    <n v="5126.48492265"/>
    <n v="4132.6389160159997"/>
    <n v="4863"/>
    <n v="6"/>
    <n v="5"/>
    <n v="25"/>
    <n v="5.1441723679380352E-2"/>
    <n v="0.36"/>
    <n v="2.4134092595812437E-2"/>
    <n v="26.372771024999999"/>
  </r>
  <r>
    <n v="9"/>
    <x v="1"/>
    <x v="1"/>
    <x v="1"/>
    <x v="0"/>
    <n v="1839"/>
    <n v="1118.03"/>
    <n v="102"/>
    <n v="5701.710306379"/>
    <n v="5701.1678725330003"/>
    <n v="497.035888672"/>
    <n v="5265"/>
    <n v="17"/>
    <n v="9"/>
    <n v="19"/>
    <n v="7.6592861249266578E-2"/>
    <n v="0.45"/>
    <n v="3.9060696616369864E-2"/>
    <n v="43.671030637999998"/>
  </r>
  <r>
    <n v="9"/>
    <x v="1"/>
    <x v="1"/>
    <x v="1"/>
    <x v="1"/>
    <n v="3474"/>
    <n v="1118.03"/>
    <n v="102"/>
    <n v="5214.8405890969998"/>
    <n v="5214.3209916229998"/>
    <n v="6998.3278808590003"/>
    <n v="4967"/>
    <n v="5"/>
    <n v="5"/>
    <n v="26"/>
    <n v="4.7526014432382871E-2"/>
    <n v="0.36"/>
    <n v="2.2167615278659784E-2"/>
    <n v="24.78405890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2" firstHeaderRow="1" firstDataRow="1" firstDataCol="1"/>
  <pivotFields count="61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161">
        <item x="113"/>
        <item x="153"/>
        <item x="97"/>
        <item x="105"/>
        <item x="121"/>
        <item x="33"/>
        <item x="129"/>
        <item x="145"/>
        <item x="65"/>
        <item x="25"/>
        <item x="49"/>
        <item x="73"/>
        <item x="41"/>
        <item x="17"/>
        <item x="89"/>
        <item x="99"/>
        <item x="32"/>
        <item x="24"/>
        <item x="9"/>
        <item x="137"/>
        <item x="107"/>
        <item x="57"/>
        <item x="81"/>
        <item x="40"/>
        <item x="115"/>
        <item x="104"/>
        <item x="1"/>
        <item x="123"/>
        <item x="155"/>
        <item x="147"/>
        <item x="112"/>
        <item x="48"/>
        <item x="131"/>
        <item x="16"/>
        <item x="91"/>
        <item x="120"/>
        <item x="96"/>
        <item x="56"/>
        <item x="51"/>
        <item x="35"/>
        <item x="11"/>
        <item x="72"/>
        <item x="67"/>
        <item x="128"/>
        <item x="27"/>
        <item x="8"/>
        <item x="19"/>
        <item x="64"/>
        <item x="139"/>
        <item x="83"/>
        <item x="106"/>
        <item x="43"/>
        <item x="75"/>
        <item x="136"/>
        <item x="59"/>
        <item x="0"/>
        <item x="26"/>
        <item x="3"/>
        <item x="98"/>
        <item x="152"/>
        <item x="88"/>
        <item x="114"/>
        <item x="34"/>
        <item x="122"/>
        <item x="18"/>
        <item x="80"/>
        <item x="42"/>
        <item x="58"/>
        <item x="50"/>
        <item x="10"/>
        <item x="144"/>
        <item x="90"/>
        <item x="130"/>
        <item x="138"/>
        <item x="66"/>
        <item x="2"/>
        <item x="74"/>
        <item x="154"/>
        <item x="82"/>
        <item x="146"/>
        <item x="93"/>
        <item x="117"/>
        <item x="157"/>
        <item x="101"/>
        <item x="141"/>
        <item x="85"/>
        <item x="109"/>
        <item x="159"/>
        <item x="103"/>
        <item x="95"/>
        <item x="111"/>
        <item x="143"/>
        <item x="133"/>
        <item x="13"/>
        <item x="149"/>
        <item x="151"/>
        <item x="37"/>
        <item x="77"/>
        <item x="119"/>
        <item x="127"/>
        <item x="21"/>
        <item x="125"/>
        <item x="100"/>
        <item x="79"/>
        <item x="5"/>
        <item x="87"/>
        <item x="116"/>
        <item x="61"/>
        <item x="23"/>
        <item x="102"/>
        <item x="29"/>
        <item x="92"/>
        <item x="36"/>
        <item x="84"/>
        <item x="53"/>
        <item x="108"/>
        <item x="63"/>
        <item x="158"/>
        <item x="12"/>
        <item x="156"/>
        <item x="15"/>
        <item x="31"/>
        <item x="20"/>
        <item x="76"/>
        <item x="4"/>
        <item x="22"/>
        <item x="110"/>
        <item x="39"/>
        <item x="78"/>
        <item x="135"/>
        <item x="132"/>
        <item x="47"/>
        <item x="69"/>
        <item x="71"/>
        <item x="52"/>
        <item x="94"/>
        <item x="28"/>
        <item x="140"/>
        <item x="118"/>
        <item x="45"/>
        <item x="60"/>
        <item x="30"/>
        <item x="86"/>
        <item x="142"/>
        <item x="7"/>
        <item x="150"/>
        <item x="14"/>
        <item x="148"/>
        <item x="38"/>
        <item x="62"/>
        <item x="70"/>
        <item x="126"/>
        <item x="68"/>
        <item x="46"/>
        <item x="124"/>
        <item x="6"/>
        <item x="44"/>
        <item x="134"/>
        <item x="55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2"/>
    <field x="3"/>
    <field x="4"/>
  </rowFields>
  <rowItems count="31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Items count="1">
    <i/>
  </colItems>
  <dataFields count="1">
    <dataField name="Average of  ObjValue" fld="8" subtotal="average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32" firstHeaderRow="1" firstDataRow="1" firstDataCol="1"/>
  <pivotFields count="19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</pivotFields>
  <rowFields count="4">
    <field x="3"/>
    <field x="2"/>
    <field x="1"/>
    <field x="4"/>
  </rowFields>
  <rowItems count="31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Items count="1">
    <i/>
  </colItems>
  <dataFields count="1">
    <dataField name="Average of  Cplex Time (ms)" fld="10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34" sqref="E34"/>
    </sheetView>
  </sheetViews>
  <sheetFormatPr baseColWidth="10" defaultRowHeight="16" x14ac:dyDescent="0.2"/>
  <cols>
    <col min="1" max="1" width="13.83203125" bestFit="1" customWidth="1"/>
    <col min="2" max="2" width="18.83203125" bestFit="1" customWidth="1"/>
    <col min="3" max="4" width="8.6640625" bestFit="1" customWidth="1"/>
  </cols>
  <sheetData>
    <row r="1" spans="1:2" x14ac:dyDescent="0.2">
      <c r="A1" s="4" t="s">
        <v>30</v>
      </c>
      <c r="B1" t="s">
        <v>32</v>
      </c>
    </row>
    <row r="2" spans="1:2" x14ac:dyDescent="0.2">
      <c r="A2" s="5">
        <v>300</v>
      </c>
      <c r="B2" s="6">
        <v>4475.8357701492987</v>
      </c>
    </row>
    <row r="3" spans="1:2" x14ac:dyDescent="0.2">
      <c r="A3" s="7">
        <v>50</v>
      </c>
      <c r="B3" s="6">
        <v>3331.2475384423988</v>
      </c>
    </row>
    <row r="4" spans="1:2" x14ac:dyDescent="0.2">
      <c r="A4" s="8">
        <v>0.3</v>
      </c>
      <c r="B4" s="6">
        <v>3329.4763512498998</v>
      </c>
    </row>
    <row r="5" spans="1:2" x14ac:dyDescent="0.2">
      <c r="A5" s="9">
        <v>0.1</v>
      </c>
      <c r="B5" s="6">
        <v>3431.4640307991003</v>
      </c>
    </row>
    <row r="6" spans="1:2" x14ac:dyDescent="0.2">
      <c r="A6" s="9">
        <v>0.15</v>
      </c>
      <c r="B6" s="6">
        <v>3227.4886717007003</v>
      </c>
    </row>
    <row r="7" spans="1:2" x14ac:dyDescent="0.2">
      <c r="A7" s="8">
        <v>0.5</v>
      </c>
      <c r="B7" s="6">
        <v>3333.0187256348995</v>
      </c>
    </row>
    <row r="8" spans="1:2" x14ac:dyDescent="0.2">
      <c r="A8" s="9">
        <v>0.1</v>
      </c>
      <c r="B8" s="6">
        <v>3533.0448081767995</v>
      </c>
    </row>
    <row r="9" spans="1:2" x14ac:dyDescent="0.2">
      <c r="A9" s="9">
        <v>0.15</v>
      </c>
      <c r="B9" s="6">
        <v>3132.992643093</v>
      </c>
    </row>
    <row r="10" spans="1:2" x14ac:dyDescent="0.2">
      <c r="A10" s="7">
        <v>100</v>
      </c>
      <c r="B10" s="6">
        <v>5620.4240018561995</v>
      </c>
    </row>
    <row r="11" spans="1:2" x14ac:dyDescent="0.2">
      <c r="A11" s="8">
        <v>0.3</v>
      </c>
      <c r="B11" s="6">
        <v>5741.2254616313494</v>
      </c>
    </row>
    <row r="12" spans="1:2" x14ac:dyDescent="0.2">
      <c r="A12" s="9">
        <v>0.1</v>
      </c>
      <c r="B12" s="6">
        <v>5882.8723890927995</v>
      </c>
    </row>
    <row r="13" spans="1:2" x14ac:dyDescent="0.2">
      <c r="A13" s="9">
        <v>0.15</v>
      </c>
      <c r="B13" s="6">
        <v>5599.5785341699002</v>
      </c>
    </row>
    <row r="14" spans="1:2" x14ac:dyDescent="0.2">
      <c r="A14" s="8">
        <v>0.5</v>
      </c>
      <c r="B14" s="6">
        <v>5499.6225420810497</v>
      </c>
    </row>
    <row r="15" spans="1:2" x14ac:dyDescent="0.2">
      <c r="A15" s="9">
        <v>0.1</v>
      </c>
      <c r="B15" s="6">
        <v>5788.4267856140004</v>
      </c>
    </row>
    <row r="16" spans="1:2" x14ac:dyDescent="0.2">
      <c r="A16" s="9">
        <v>0.15</v>
      </c>
      <c r="B16" s="6">
        <v>5210.8182985480998</v>
      </c>
    </row>
    <row r="17" spans="1:2" x14ac:dyDescent="0.2">
      <c r="A17" s="5">
        <v>500</v>
      </c>
      <c r="B17" s="6">
        <v>4701.9686182465266</v>
      </c>
    </row>
    <row r="18" spans="1:2" x14ac:dyDescent="0.2">
      <c r="A18" s="7">
        <v>50</v>
      </c>
      <c r="B18" s="6">
        <v>3591.9847760860748</v>
      </c>
    </row>
    <row r="19" spans="1:2" x14ac:dyDescent="0.2">
      <c r="A19" s="8">
        <v>0.3</v>
      </c>
      <c r="B19" s="6">
        <v>3620.4840824508001</v>
      </c>
    </row>
    <row r="20" spans="1:2" x14ac:dyDescent="0.2">
      <c r="A20" s="9">
        <v>0.1</v>
      </c>
      <c r="B20" s="6">
        <v>3716.3348488826996</v>
      </c>
    </row>
    <row r="21" spans="1:2" x14ac:dyDescent="0.2">
      <c r="A21" s="9">
        <v>0.15</v>
      </c>
      <c r="B21" s="6">
        <v>3524.6333160189001</v>
      </c>
    </row>
    <row r="22" spans="1:2" x14ac:dyDescent="0.2">
      <c r="A22" s="8">
        <v>0.5</v>
      </c>
      <c r="B22" s="6">
        <v>3563.4854697213495</v>
      </c>
    </row>
    <row r="23" spans="1:2" x14ac:dyDescent="0.2">
      <c r="A23" s="9">
        <v>0.1</v>
      </c>
      <c r="B23" s="6">
        <v>3733.4501569221002</v>
      </c>
    </row>
    <row r="24" spans="1:2" x14ac:dyDescent="0.2">
      <c r="A24" s="9">
        <v>0.15</v>
      </c>
      <c r="B24" s="6">
        <v>3393.5207825206003</v>
      </c>
    </row>
    <row r="25" spans="1:2" x14ac:dyDescent="0.2">
      <c r="A25" s="7">
        <v>100</v>
      </c>
      <c r="B25" s="6">
        <v>5811.9524604069757</v>
      </c>
    </row>
    <row r="26" spans="1:2" x14ac:dyDescent="0.2">
      <c r="A26" s="8">
        <v>0.3</v>
      </c>
      <c r="B26" s="6">
        <v>5953.0037688639495</v>
      </c>
    </row>
    <row r="27" spans="1:2" x14ac:dyDescent="0.2">
      <c r="A27" s="9">
        <v>0.1</v>
      </c>
      <c r="B27" s="6">
        <v>6087.8474004018999</v>
      </c>
    </row>
    <row r="28" spans="1:2" x14ac:dyDescent="0.2">
      <c r="A28" s="9">
        <v>0.15</v>
      </c>
      <c r="B28" s="6">
        <v>5818.160137326</v>
      </c>
    </row>
    <row r="29" spans="1:2" x14ac:dyDescent="0.2">
      <c r="A29" s="8">
        <v>0.5</v>
      </c>
      <c r="B29" s="6">
        <v>5670.90115195</v>
      </c>
    </row>
    <row r="30" spans="1:2" x14ac:dyDescent="0.2">
      <c r="A30" s="9">
        <v>0.1</v>
      </c>
      <c r="B30" s="6">
        <v>5939.2505743575002</v>
      </c>
    </row>
    <row r="31" spans="1:2" x14ac:dyDescent="0.2">
      <c r="A31" s="9">
        <v>0.15</v>
      </c>
      <c r="B31" s="6">
        <v>5402.5517295424997</v>
      </c>
    </row>
    <row r="32" spans="1:2" x14ac:dyDescent="0.2">
      <c r="A32" s="5" t="s">
        <v>31</v>
      </c>
      <c r="B32" s="6">
        <v>4588.9021941979099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B1" zoomScale="90" zoomScaleNormal="90" workbookViewId="0">
      <selection activeCell="W26" sqref="W26"/>
    </sheetView>
  </sheetViews>
  <sheetFormatPr baseColWidth="10" defaultRowHeight="16" x14ac:dyDescent="0.2"/>
  <cols>
    <col min="1" max="1" width="14.1640625" bestFit="1" customWidth="1"/>
    <col min="2" max="2" width="25" bestFit="1" customWidth="1"/>
    <col min="3" max="3" width="8.5" bestFit="1" customWidth="1"/>
  </cols>
  <sheetData>
    <row r="1" spans="1:2" x14ac:dyDescent="0.2">
      <c r="A1" s="4" t="s">
        <v>30</v>
      </c>
      <c r="B1" t="s">
        <v>37</v>
      </c>
    </row>
    <row r="2" spans="1:2" x14ac:dyDescent="0.2">
      <c r="A2" s="5">
        <v>0.3</v>
      </c>
      <c r="B2" s="6">
        <v>564.71194152830003</v>
      </c>
    </row>
    <row r="3" spans="1:2" x14ac:dyDescent="0.2">
      <c r="A3" s="7">
        <v>50</v>
      </c>
      <c r="B3" s="6">
        <v>213.39785156249999</v>
      </c>
    </row>
    <row r="4" spans="1:2" x14ac:dyDescent="0.2">
      <c r="A4" s="8">
        <v>300</v>
      </c>
      <c r="B4" s="6">
        <v>213.63851318360003</v>
      </c>
    </row>
    <row r="5" spans="1:2" x14ac:dyDescent="0.2">
      <c r="A5" s="9">
        <v>0.1</v>
      </c>
      <c r="B5" s="6">
        <v>144.01591796869999</v>
      </c>
    </row>
    <row r="6" spans="1:2" x14ac:dyDescent="0.2">
      <c r="A6" s="9">
        <v>0.15</v>
      </c>
      <c r="B6" s="6">
        <v>283.26110839850003</v>
      </c>
    </row>
    <row r="7" spans="1:2" x14ac:dyDescent="0.2">
      <c r="A7" s="8">
        <v>500</v>
      </c>
      <c r="B7" s="6">
        <v>213.15718994140002</v>
      </c>
    </row>
    <row r="8" spans="1:2" x14ac:dyDescent="0.2">
      <c r="A8" s="9">
        <v>0.1</v>
      </c>
      <c r="B8" s="6">
        <v>149.2736083984</v>
      </c>
    </row>
    <row r="9" spans="1:2" x14ac:dyDescent="0.2">
      <c r="A9" s="9">
        <v>0.15</v>
      </c>
      <c r="B9" s="6">
        <v>277.04077148440001</v>
      </c>
    </row>
    <row r="10" spans="1:2" x14ac:dyDescent="0.2">
      <c r="A10" s="7">
        <v>100</v>
      </c>
      <c r="B10" s="6">
        <v>916.02603149410004</v>
      </c>
    </row>
    <row r="11" spans="1:2" x14ac:dyDescent="0.2">
      <c r="A11" s="8">
        <v>300</v>
      </c>
      <c r="B11" s="6">
        <v>719.14730224609991</v>
      </c>
    </row>
    <row r="12" spans="1:2" x14ac:dyDescent="0.2">
      <c r="A12" s="9">
        <v>0.1</v>
      </c>
      <c r="B12" s="6">
        <v>724.53215332039986</v>
      </c>
    </row>
    <row r="13" spans="1:2" x14ac:dyDescent="0.2">
      <c r="A13" s="9">
        <v>0.15</v>
      </c>
      <c r="B13" s="6">
        <v>713.76245117179997</v>
      </c>
    </row>
    <row r="14" spans="1:2" x14ac:dyDescent="0.2">
      <c r="A14" s="8">
        <v>500</v>
      </c>
      <c r="B14" s="6">
        <v>1112.9047607421001</v>
      </c>
    </row>
    <row r="15" spans="1:2" x14ac:dyDescent="0.2">
      <c r="A15" s="9">
        <v>0.1</v>
      </c>
      <c r="B15" s="6">
        <v>1043.3047119139999</v>
      </c>
    </row>
    <row r="16" spans="1:2" x14ac:dyDescent="0.2">
      <c r="A16" s="9">
        <v>0.15</v>
      </c>
      <c r="B16" s="6">
        <v>1182.5048095702</v>
      </c>
    </row>
    <row r="17" spans="1:2" x14ac:dyDescent="0.2">
      <c r="A17" s="5">
        <v>0.5</v>
      </c>
      <c r="B17" s="6">
        <v>1763.8390441894499</v>
      </c>
    </row>
    <row r="18" spans="1:2" x14ac:dyDescent="0.2">
      <c r="A18" s="7">
        <v>50</v>
      </c>
      <c r="B18" s="6">
        <v>316.68560791012504</v>
      </c>
    </row>
    <row r="19" spans="1:2" x14ac:dyDescent="0.2">
      <c r="A19" s="8">
        <v>300</v>
      </c>
      <c r="B19" s="6">
        <v>223.98774414065002</v>
      </c>
    </row>
    <row r="20" spans="1:2" x14ac:dyDescent="0.2">
      <c r="A20" s="9">
        <v>0.1</v>
      </c>
      <c r="B20" s="6">
        <v>127.48601074220001</v>
      </c>
    </row>
    <row r="21" spans="1:2" x14ac:dyDescent="0.2">
      <c r="A21" s="9">
        <v>0.15</v>
      </c>
      <c r="B21" s="6">
        <v>320.48947753909999</v>
      </c>
    </row>
    <row r="22" spans="1:2" x14ac:dyDescent="0.2">
      <c r="A22" s="8">
        <v>500</v>
      </c>
      <c r="B22" s="6">
        <v>409.38347167959995</v>
      </c>
    </row>
    <row r="23" spans="1:2" x14ac:dyDescent="0.2">
      <c r="A23" s="9">
        <v>0.1</v>
      </c>
      <c r="B23" s="6">
        <v>145.92961425779998</v>
      </c>
    </row>
    <row r="24" spans="1:2" x14ac:dyDescent="0.2">
      <c r="A24" s="9">
        <v>0.15</v>
      </c>
      <c r="B24" s="6">
        <v>672.83732910139997</v>
      </c>
    </row>
    <row r="25" spans="1:2" x14ac:dyDescent="0.2">
      <c r="A25" s="7">
        <v>100</v>
      </c>
      <c r="B25" s="6">
        <v>3210.9924804687744</v>
      </c>
    </row>
    <row r="26" spans="1:2" x14ac:dyDescent="0.2">
      <c r="A26" s="8">
        <v>300</v>
      </c>
      <c r="B26" s="6">
        <v>3067.9250732421497</v>
      </c>
    </row>
    <row r="27" spans="1:2" x14ac:dyDescent="0.2">
      <c r="A27" s="9">
        <v>0.1</v>
      </c>
      <c r="B27" s="6">
        <v>892.80126953119998</v>
      </c>
    </row>
    <row r="28" spans="1:2" x14ac:dyDescent="0.2">
      <c r="A28" s="9">
        <v>0.15</v>
      </c>
      <c r="B28" s="6">
        <v>5243.0488769530984</v>
      </c>
    </row>
    <row r="29" spans="1:2" x14ac:dyDescent="0.2">
      <c r="A29" s="8">
        <v>500</v>
      </c>
      <c r="B29" s="6">
        <v>3354.0598876954004</v>
      </c>
    </row>
    <row r="30" spans="1:2" x14ac:dyDescent="0.2">
      <c r="A30" s="9">
        <v>0.1</v>
      </c>
      <c r="B30" s="6">
        <v>1254.2760986329999</v>
      </c>
    </row>
    <row r="31" spans="1:2" x14ac:dyDescent="0.2">
      <c r="A31" s="9">
        <v>0.15</v>
      </c>
      <c r="B31" s="6">
        <v>5453.8436767578005</v>
      </c>
    </row>
    <row r="32" spans="1:2" x14ac:dyDescent="0.2">
      <c r="A32" s="5" t="s">
        <v>31</v>
      </c>
      <c r="B32" s="6">
        <v>1164.2754928588747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69"/>
  <sheetViews>
    <sheetView workbookViewId="0">
      <pane xSplit="7" ySplit="2" topLeftCell="H133" activePane="bottomRight" state="frozen"/>
      <selection pane="topRight" activeCell="H1" sqref="H1"/>
      <selection pane="bottomLeft" activeCell="A3" sqref="A3"/>
      <selection pane="bottomRight" sqref="A1:S162"/>
    </sheetView>
  </sheetViews>
  <sheetFormatPr baseColWidth="10" defaultRowHeight="16" x14ac:dyDescent="0.2"/>
  <cols>
    <col min="1" max="5" width="3.83203125" customWidth="1"/>
    <col min="6" max="6" width="7.5" customWidth="1"/>
    <col min="7" max="7" width="9.1640625" customWidth="1"/>
    <col min="8" max="8" width="6.33203125" customWidth="1"/>
  </cols>
  <sheetData>
    <row r="1" spans="1:70" x14ac:dyDescent="0.2">
      <c r="A1" s="1" t="s">
        <v>16</v>
      </c>
      <c r="B1" s="1"/>
      <c r="C1" s="1"/>
      <c r="D1" s="1"/>
      <c r="E1" s="1"/>
      <c r="F1" s="1"/>
      <c r="G1" s="1"/>
      <c r="H1" s="1" t="s">
        <v>17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18</v>
      </c>
      <c r="U1" s="1"/>
      <c r="V1" s="1"/>
      <c r="W1" s="1"/>
      <c r="X1" s="1"/>
      <c r="Y1" s="1"/>
      <c r="Z1" s="1"/>
      <c r="AA1" s="1"/>
      <c r="AB1" s="1"/>
      <c r="AC1" s="1" t="s">
        <v>19</v>
      </c>
      <c r="AD1" s="1"/>
      <c r="AE1" s="1"/>
      <c r="AF1" s="1"/>
      <c r="AG1" s="1"/>
      <c r="AH1" s="1"/>
      <c r="AI1" s="1"/>
      <c r="AJ1" s="1"/>
      <c r="AK1" s="1"/>
      <c r="AL1" s="2" t="s">
        <v>20</v>
      </c>
      <c r="AM1" s="2"/>
      <c r="AN1" s="2"/>
      <c r="AO1" s="2"/>
      <c r="AP1" s="2"/>
      <c r="AQ1" s="2"/>
      <c r="AR1" s="2"/>
      <c r="AS1" s="2"/>
      <c r="AT1" s="2"/>
      <c r="AU1" s="2" t="s">
        <v>21</v>
      </c>
      <c r="AV1" s="2"/>
      <c r="AW1" s="2"/>
      <c r="AX1" s="2"/>
      <c r="AY1" s="2"/>
      <c r="AZ1" s="2"/>
      <c r="BA1" s="2"/>
      <c r="BB1" s="2"/>
      <c r="BC1" s="2"/>
      <c r="BD1" s="2" t="s">
        <v>22</v>
      </c>
      <c r="BE1" s="2"/>
      <c r="BF1" s="2"/>
      <c r="BG1" s="2"/>
      <c r="BH1" s="2"/>
      <c r="BI1" s="2"/>
      <c r="BJ1" s="2"/>
      <c r="BK1" s="2"/>
      <c r="BL1" s="2"/>
      <c r="BM1" s="1" t="s">
        <v>24</v>
      </c>
      <c r="BN1" s="1"/>
      <c r="BO1" s="1"/>
      <c r="BP1" s="1"/>
      <c r="BQ1" s="1"/>
      <c r="BR1" s="1"/>
    </row>
    <row r="2" spans="1:7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36</v>
      </c>
      <c r="L2" t="s">
        <v>11</v>
      </c>
      <c r="M2" t="s">
        <v>12</v>
      </c>
      <c r="N2" t="s">
        <v>13</v>
      </c>
      <c r="O2" t="s">
        <v>14</v>
      </c>
      <c r="P2" t="s">
        <v>35</v>
      </c>
      <c r="Q2" t="s">
        <v>33</v>
      </c>
      <c r="R2" t="s">
        <v>34</v>
      </c>
      <c r="S2" t="s">
        <v>15</v>
      </c>
      <c r="T2" t="s">
        <v>23</v>
      </c>
      <c r="U2" t="s">
        <v>7</v>
      </c>
      <c r="V2" t="s">
        <v>8</v>
      </c>
      <c r="W2" t="s">
        <v>9</v>
      </c>
      <c r="X2" t="s">
        <v>10</v>
      </c>
      <c r="Y2" t="s">
        <v>12</v>
      </c>
      <c r="Z2" t="s">
        <v>13</v>
      </c>
      <c r="AA2" t="s">
        <v>14</v>
      </c>
      <c r="AB2" t="s">
        <v>15</v>
      </c>
      <c r="AC2" t="s">
        <v>23</v>
      </c>
      <c r="AD2" t="s">
        <v>7</v>
      </c>
      <c r="AE2" t="s">
        <v>8</v>
      </c>
      <c r="AF2" t="s">
        <v>9</v>
      </c>
      <c r="AG2" t="s">
        <v>10</v>
      </c>
      <c r="AH2" t="s">
        <v>12</v>
      </c>
      <c r="AI2" t="s">
        <v>13</v>
      </c>
      <c r="AJ2" t="s">
        <v>14</v>
      </c>
      <c r="AK2" t="s">
        <v>15</v>
      </c>
      <c r="AL2" t="s">
        <v>23</v>
      </c>
      <c r="AM2" t="s">
        <v>7</v>
      </c>
      <c r="AN2" t="s">
        <v>8</v>
      </c>
      <c r="AO2" t="s">
        <v>9</v>
      </c>
      <c r="AP2" t="s">
        <v>10</v>
      </c>
      <c r="AQ2" t="s">
        <v>12</v>
      </c>
      <c r="AR2" t="s">
        <v>13</v>
      </c>
      <c r="AS2" t="s">
        <v>14</v>
      </c>
      <c r="AT2" t="s">
        <v>15</v>
      </c>
      <c r="AU2" t="s">
        <v>23</v>
      </c>
      <c r="AV2" t="s">
        <v>7</v>
      </c>
      <c r="AW2" t="s">
        <v>8</v>
      </c>
      <c r="AX2" t="s">
        <v>9</v>
      </c>
      <c r="AY2" t="s">
        <v>10</v>
      </c>
      <c r="AZ2" t="s">
        <v>12</v>
      </c>
      <c r="BA2" t="s">
        <v>13</v>
      </c>
      <c r="BB2" t="s">
        <v>14</v>
      </c>
      <c r="BC2" t="s">
        <v>15</v>
      </c>
      <c r="BD2" t="s">
        <v>23</v>
      </c>
      <c r="BE2" t="s">
        <v>7</v>
      </c>
      <c r="BF2" t="s">
        <v>8</v>
      </c>
      <c r="BG2" t="s">
        <v>9</v>
      </c>
      <c r="BH2" t="s">
        <v>10</v>
      </c>
      <c r="BI2" t="s">
        <v>12</v>
      </c>
      <c r="BJ2" t="s">
        <v>13</v>
      </c>
      <c r="BK2" t="s">
        <v>14</v>
      </c>
      <c r="BL2" t="s">
        <v>15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29</v>
      </c>
    </row>
    <row r="3" spans="1:70" x14ac:dyDescent="0.2">
      <c r="A3">
        <v>0</v>
      </c>
      <c r="B3">
        <v>300</v>
      </c>
      <c r="C3">
        <v>50</v>
      </c>
      <c r="D3">
        <v>0.3</v>
      </c>
      <c r="E3">
        <v>0.1</v>
      </c>
      <c r="F3">
        <v>719</v>
      </c>
      <c r="G3">
        <v>579.16</v>
      </c>
      <c r="H3">
        <v>102</v>
      </c>
      <c r="I3">
        <v>3587.9561498590001</v>
      </c>
      <c r="J3">
        <v>3587.625683323</v>
      </c>
      <c r="K3">
        <v>140.942138672</v>
      </c>
      <c r="L3">
        <v>3096</v>
      </c>
      <c r="M3">
        <v>8</v>
      </c>
      <c r="N3">
        <v>9</v>
      </c>
      <c r="O3">
        <v>16</v>
      </c>
      <c r="P3" s="3">
        <f>S3*10/I3</f>
        <v>0.13711320019318882</v>
      </c>
      <c r="Q3">
        <f>SUM(M3:O3)/C3</f>
        <v>0.66</v>
      </c>
      <c r="R3" s="3">
        <f>S3/G3</f>
        <v>8.494304680226536E-2</v>
      </c>
      <c r="S3">
        <v>49.195614986000002</v>
      </c>
      <c r="T3">
        <f>V3+AB3*10</f>
        <v>3760.1302134366128</v>
      </c>
      <c r="U3">
        <v>1</v>
      </c>
      <c r="V3">
        <v>3368</v>
      </c>
      <c r="W3">
        <v>3368</v>
      </c>
      <c r="X3">
        <v>64.886962890999996</v>
      </c>
      <c r="Y3">
        <v>6</v>
      </c>
      <c r="Z3">
        <v>15</v>
      </c>
      <c r="AA3">
        <v>15</v>
      </c>
      <c r="AB3">
        <v>39.213021343661303</v>
      </c>
      <c r="AC3">
        <f>AE3+AK3*10</f>
        <v>3718.458456111995</v>
      </c>
      <c r="AD3">
        <v>1</v>
      </c>
      <c r="AE3">
        <v>3446</v>
      </c>
      <c r="AF3">
        <v>3446</v>
      </c>
      <c r="AG3">
        <v>65.666992187999995</v>
      </c>
      <c r="AH3">
        <v>2</v>
      </c>
      <c r="AI3">
        <v>17</v>
      </c>
      <c r="AJ3">
        <v>16</v>
      </c>
      <c r="AK3">
        <v>27.245845611199499</v>
      </c>
      <c r="AL3">
        <f>AN3+AT3*10</f>
        <v>3786.309883734662</v>
      </c>
      <c r="AM3">
        <v>1</v>
      </c>
      <c r="AN3">
        <v>3553</v>
      </c>
      <c r="AO3">
        <v>3553</v>
      </c>
      <c r="AP3">
        <v>64.072998046999999</v>
      </c>
      <c r="AQ3">
        <v>4</v>
      </c>
      <c r="AR3">
        <v>20</v>
      </c>
      <c r="AS3">
        <v>14</v>
      </c>
      <c r="AT3">
        <v>23.330988373466202</v>
      </c>
      <c r="AU3">
        <f>AW3+BC3*10</f>
        <v>3956.2918261757768</v>
      </c>
      <c r="AV3">
        <v>1</v>
      </c>
      <c r="AW3">
        <v>3819</v>
      </c>
      <c r="AX3">
        <v>3819</v>
      </c>
      <c r="AY3">
        <v>67.157958984000004</v>
      </c>
      <c r="AZ3">
        <v>3</v>
      </c>
      <c r="BA3">
        <v>19</v>
      </c>
      <c r="BB3">
        <v>17</v>
      </c>
      <c r="BC3">
        <v>13.729182617577701</v>
      </c>
      <c r="BD3">
        <f>BF3+BL3*10</f>
        <v>4148.2332182734826</v>
      </c>
      <c r="BE3">
        <v>1</v>
      </c>
      <c r="BF3">
        <v>4035</v>
      </c>
      <c r="BG3">
        <v>4035</v>
      </c>
      <c r="BH3">
        <v>82.756103515999996</v>
      </c>
      <c r="BI3">
        <v>4</v>
      </c>
      <c r="BJ3">
        <v>19</v>
      </c>
      <c r="BK3">
        <v>18</v>
      </c>
      <c r="BL3">
        <v>11.3233218273483</v>
      </c>
      <c r="BM3">
        <f>MIN(BD3,AU3,AL3,AC3,T3)</f>
        <v>3718.458456111995</v>
      </c>
      <c r="BN3" t="str">
        <f>IF(T3=$BM3,1,"")</f>
        <v/>
      </c>
      <c r="BO3">
        <f>IF(AC3=$BM3,1,"")</f>
        <v>1</v>
      </c>
      <c r="BP3" t="str">
        <f>IF(AL3=$BM3,1,"")</f>
        <v/>
      </c>
      <c r="BQ3" t="str">
        <f>IF(AU3=$BM3,1,"")</f>
        <v/>
      </c>
      <c r="BR3" t="str">
        <f>IF(BD3=$BM3,1,"")</f>
        <v/>
      </c>
    </row>
    <row r="4" spans="1:70" x14ac:dyDescent="0.2">
      <c r="A4">
        <v>0</v>
      </c>
      <c r="B4">
        <v>300</v>
      </c>
      <c r="C4">
        <v>50</v>
      </c>
      <c r="D4">
        <v>0.3</v>
      </c>
      <c r="E4">
        <v>0.15</v>
      </c>
      <c r="F4">
        <v>1131</v>
      </c>
      <c r="G4">
        <v>579.16</v>
      </c>
      <c r="H4">
        <v>102</v>
      </c>
      <c r="I4">
        <v>3359.3972767929999</v>
      </c>
      <c r="J4">
        <v>3359.389031062</v>
      </c>
      <c r="K4">
        <v>149.225097656</v>
      </c>
      <c r="L4">
        <v>2919</v>
      </c>
      <c r="M4">
        <v>2</v>
      </c>
      <c r="N4">
        <v>3</v>
      </c>
      <c r="O4">
        <v>22</v>
      </c>
      <c r="P4" s="3">
        <f t="shared" ref="P4:P67" si="0">S4*10/I4</f>
        <v>0.13109413400799649</v>
      </c>
      <c r="Q4">
        <f t="shared" ref="Q4:Q67" si="1">SUM(M4:O4)/C4</f>
        <v>0.54</v>
      </c>
      <c r="R4" s="3">
        <f t="shared" ref="R4:R67" si="2">S4/G4</f>
        <v>7.6040692863802758E-2</v>
      </c>
      <c r="S4">
        <v>44.039727679000002</v>
      </c>
      <c r="T4">
        <f t="shared" ref="T4:T67" si="3">V4+AB4*10</f>
        <v>3506.8450821305432</v>
      </c>
      <c r="U4">
        <v>1</v>
      </c>
      <c r="V4">
        <v>2869</v>
      </c>
      <c r="W4">
        <v>2869</v>
      </c>
      <c r="X4">
        <v>166.25488281200001</v>
      </c>
      <c r="Y4">
        <v>5</v>
      </c>
      <c r="Z4">
        <v>9</v>
      </c>
      <c r="AA4">
        <v>16</v>
      </c>
      <c r="AB4">
        <v>63.784508213054302</v>
      </c>
      <c r="AC4">
        <f t="shared" ref="AC4:AC67" si="4">AE4+AK4*10</f>
        <v>3453.5385246454421</v>
      </c>
      <c r="AD4">
        <v>1</v>
      </c>
      <c r="AE4">
        <v>3021</v>
      </c>
      <c r="AF4">
        <v>3021</v>
      </c>
      <c r="AG4">
        <v>133.974121094</v>
      </c>
      <c r="AH4">
        <v>1</v>
      </c>
      <c r="AI4">
        <v>9</v>
      </c>
      <c r="AJ4">
        <v>19</v>
      </c>
      <c r="AK4">
        <v>43.253852464544202</v>
      </c>
      <c r="AL4">
        <f t="shared" ref="AL4:AL67" si="5">AN4+AT4*10</f>
        <v>3459.676729273654</v>
      </c>
      <c r="AM4">
        <v>1</v>
      </c>
      <c r="AN4">
        <v>3148</v>
      </c>
      <c r="AO4">
        <v>3148</v>
      </c>
      <c r="AP4">
        <v>235.678955078</v>
      </c>
      <c r="AQ4">
        <v>4</v>
      </c>
      <c r="AR4">
        <v>7</v>
      </c>
      <c r="AS4">
        <v>20</v>
      </c>
      <c r="AT4">
        <v>31.167672927365398</v>
      </c>
      <c r="AU4">
        <f t="shared" ref="AU4:AU67" si="6">AW4+BC4*10</f>
        <v>3467.9746566533422</v>
      </c>
      <c r="AV4">
        <v>1</v>
      </c>
      <c r="AW4">
        <v>3298</v>
      </c>
      <c r="AX4">
        <v>3298</v>
      </c>
      <c r="AY4">
        <v>161.677001953</v>
      </c>
      <c r="AZ4">
        <v>2</v>
      </c>
      <c r="BA4">
        <v>10</v>
      </c>
      <c r="BB4">
        <v>20</v>
      </c>
      <c r="BC4">
        <v>16.9974656653342</v>
      </c>
      <c r="BD4">
        <f t="shared" ref="BD4:BD67" si="7">BF4+BL4*10</f>
        <v>3658.8447690919688</v>
      </c>
      <c r="BE4">
        <v>1</v>
      </c>
      <c r="BF4">
        <v>3526</v>
      </c>
      <c r="BG4">
        <v>3526</v>
      </c>
      <c r="BH4">
        <v>300.70214843799999</v>
      </c>
      <c r="BI4">
        <v>5</v>
      </c>
      <c r="BJ4">
        <v>9</v>
      </c>
      <c r="BK4">
        <v>21</v>
      </c>
      <c r="BL4">
        <v>13.284476909196901</v>
      </c>
      <c r="BM4">
        <f t="shared" ref="BM4:BM67" si="8">MIN(BD4,AU4,AL4,AC4,T4)</f>
        <v>3453.5385246454421</v>
      </c>
      <c r="BN4" t="str">
        <f t="shared" ref="BN4:BN67" si="9">IF(T4=BM4,1,"")</f>
        <v/>
      </c>
      <c r="BO4">
        <f t="shared" ref="BO4:BO67" si="10">IF(AC4=$BM4,1,"")</f>
        <v>1</v>
      </c>
      <c r="BP4" t="str">
        <f t="shared" ref="BP4:BP67" si="11">IF(AL4=$BM4,1,"")</f>
        <v/>
      </c>
      <c r="BQ4" t="str">
        <f t="shared" ref="BQ4:BQ67" si="12">IF(AU4=$BM4,1,"")</f>
        <v/>
      </c>
      <c r="BR4" t="str">
        <f t="shared" ref="BR4:BR67" si="13">IF(BD4=$BM4,1,"")</f>
        <v/>
      </c>
    </row>
    <row r="5" spans="1:70" x14ac:dyDescent="0.2">
      <c r="A5">
        <v>0</v>
      </c>
      <c r="B5">
        <v>500</v>
      </c>
      <c r="C5">
        <v>50</v>
      </c>
      <c r="D5">
        <v>0.3</v>
      </c>
      <c r="E5">
        <v>0.1</v>
      </c>
      <c r="F5">
        <v>1215</v>
      </c>
      <c r="G5">
        <v>617.70000000000005</v>
      </c>
      <c r="H5">
        <v>102</v>
      </c>
      <c r="I5">
        <v>3811.7327250029998</v>
      </c>
      <c r="J5">
        <v>3811.6837080730002</v>
      </c>
      <c r="K5">
        <v>110.03222656200001</v>
      </c>
      <c r="L5">
        <v>3071</v>
      </c>
      <c r="M5">
        <v>8</v>
      </c>
      <c r="N5">
        <v>9</v>
      </c>
      <c r="O5">
        <v>16</v>
      </c>
      <c r="P5" s="3">
        <f t="shared" si="0"/>
        <v>0.19432966014148254</v>
      </c>
      <c r="Q5">
        <f t="shared" si="1"/>
        <v>0.66</v>
      </c>
      <c r="R5" s="3">
        <f t="shared" si="2"/>
        <v>0.11991787680103609</v>
      </c>
      <c r="S5">
        <v>74.073272500000002</v>
      </c>
      <c r="T5">
        <f t="shared" si="3"/>
        <v>4088.2294104187422</v>
      </c>
      <c r="U5">
        <v>1</v>
      </c>
      <c r="V5">
        <v>3574</v>
      </c>
      <c r="W5">
        <v>3574</v>
      </c>
      <c r="X5">
        <v>73.838134765999996</v>
      </c>
      <c r="Y5">
        <v>5</v>
      </c>
      <c r="Z5">
        <v>25</v>
      </c>
      <c r="AA5">
        <v>10</v>
      </c>
      <c r="AB5">
        <v>51.422941041874203</v>
      </c>
      <c r="AC5">
        <f t="shared" si="4"/>
        <v>4138.0321598463952</v>
      </c>
      <c r="AD5">
        <v>1</v>
      </c>
      <c r="AE5">
        <v>3737</v>
      </c>
      <c r="AF5">
        <v>3737</v>
      </c>
      <c r="AG5">
        <v>123.770019531</v>
      </c>
      <c r="AH5">
        <v>7</v>
      </c>
      <c r="AI5">
        <v>27</v>
      </c>
      <c r="AJ5">
        <v>9</v>
      </c>
      <c r="AK5">
        <v>40.103215984639498</v>
      </c>
      <c r="AL5">
        <f t="shared" si="5"/>
        <v>4177.7048747527424</v>
      </c>
      <c r="AM5">
        <v>1</v>
      </c>
      <c r="AN5">
        <v>3892</v>
      </c>
      <c r="AO5">
        <v>3892</v>
      </c>
      <c r="AP5">
        <v>83.684082031000003</v>
      </c>
      <c r="AQ5">
        <v>8</v>
      </c>
      <c r="AR5">
        <v>25</v>
      </c>
      <c r="AS5">
        <v>11</v>
      </c>
      <c r="AT5">
        <v>28.570487475274199</v>
      </c>
      <c r="AU5">
        <f t="shared" si="6"/>
        <v>4196.6489364269764</v>
      </c>
      <c r="AV5">
        <v>1</v>
      </c>
      <c r="AW5">
        <v>4022</v>
      </c>
      <c r="AX5">
        <v>4022</v>
      </c>
      <c r="AY5">
        <v>94.535888671999999</v>
      </c>
      <c r="AZ5">
        <v>7</v>
      </c>
      <c r="BA5">
        <v>24</v>
      </c>
      <c r="BB5">
        <v>13</v>
      </c>
      <c r="BC5">
        <v>17.4648936426976</v>
      </c>
      <c r="BD5">
        <f t="shared" si="7"/>
        <v>4318.0143182566326</v>
      </c>
      <c r="BE5">
        <v>1</v>
      </c>
      <c r="BF5">
        <v>4177</v>
      </c>
      <c r="BG5">
        <v>4177</v>
      </c>
      <c r="BH5">
        <v>80.762939453000001</v>
      </c>
      <c r="BI5">
        <v>7</v>
      </c>
      <c r="BJ5">
        <v>21</v>
      </c>
      <c r="BK5">
        <v>16</v>
      </c>
      <c r="BL5">
        <v>14.101431825663299</v>
      </c>
      <c r="BM5">
        <f t="shared" si="8"/>
        <v>4088.2294104187422</v>
      </c>
      <c r="BN5">
        <f t="shared" si="9"/>
        <v>1</v>
      </c>
      <c r="BO5" t="str">
        <f t="shared" si="10"/>
        <v/>
      </c>
      <c r="BP5" t="str">
        <f t="shared" si="11"/>
        <v/>
      </c>
      <c r="BQ5" t="str">
        <f t="shared" si="12"/>
        <v/>
      </c>
      <c r="BR5" t="str">
        <f t="shared" si="13"/>
        <v/>
      </c>
    </row>
    <row r="6" spans="1:70" x14ac:dyDescent="0.2">
      <c r="A6">
        <v>0</v>
      </c>
      <c r="B6">
        <v>500</v>
      </c>
      <c r="C6">
        <v>50</v>
      </c>
      <c r="D6">
        <v>0.3</v>
      </c>
      <c r="E6">
        <v>0.15</v>
      </c>
      <c r="F6">
        <v>1895</v>
      </c>
      <c r="G6">
        <v>617.70000000000005</v>
      </c>
      <c r="H6">
        <v>102</v>
      </c>
      <c r="I6">
        <v>3622.19332601</v>
      </c>
      <c r="J6">
        <v>3622.0225641850002</v>
      </c>
      <c r="K6">
        <v>144.607910156</v>
      </c>
      <c r="L6">
        <v>3102</v>
      </c>
      <c r="M6">
        <v>2</v>
      </c>
      <c r="N6">
        <v>5</v>
      </c>
      <c r="O6">
        <v>22</v>
      </c>
      <c r="P6" s="3">
        <f t="shared" si="0"/>
        <v>0.14361280008845223</v>
      </c>
      <c r="Q6">
        <f t="shared" si="1"/>
        <v>0.57999999999999996</v>
      </c>
      <c r="R6" s="3">
        <f t="shared" si="2"/>
        <v>8.4214558201392259E-2</v>
      </c>
      <c r="S6">
        <v>52.019332601000002</v>
      </c>
      <c r="T6">
        <f t="shared" si="3"/>
        <v>3661.9822777311529</v>
      </c>
      <c r="U6">
        <v>1</v>
      </c>
      <c r="V6">
        <v>3017</v>
      </c>
      <c r="W6">
        <v>3017</v>
      </c>
      <c r="X6">
        <v>157.387207031</v>
      </c>
      <c r="Y6">
        <v>1</v>
      </c>
      <c r="Z6">
        <v>9</v>
      </c>
      <c r="AA6">
        <v>19</v>
      </c>
      <c r="AB6">
        <v>64.498227773115303</v>
      </c>
      <c r="AC6">
        <f t="shared" si="4"/>
        <v>3712.806625238853</v>
      </c>
      <c r="AD6">
        <v>1</v>
      </c>
      <c r="AE6">
        <v>3205</v>
      </c>
      <c r="AF6">
        <v>3205</v>
      </c>
      <c r="AG6">
        <v>537.49316406200001</v>
      </c>
      <c r="AH6">
        <v>9</v>
      </c>
      <c r="AI6">
        <v>6</v>
      </c>
      <c r="AJ6">
        <v>19</v>
      </c>
      <c r="AK6">
        <v>50.780662523885297</v>
      </c>
      <c r="AL6">
        <f t="shared" si="5"/>
        <v>3733.946968800517</v>
      </c>
      <c r="AM6">
        <v>1</v>
      </c>
      <c r="AN6">
        <v>3402</v>
      </c>
      <c r="AO6">
        <v>3402</v>
      </c>
      <c r="AP6">
        <v>1241.624023438</v>
      </c>
      <c r="AQ6">
        <v>3</v>
      </c>
      <c r="AR6">
        <v>12</v>
      </c>
      <c r="AS6">
        <v>19</v>
      </c>
      <c r="AT6">
        <v>33.194696880051701</v>
      </c>
      <c r="AU6">
        <f t="shared" si="6"/>
        <v>3798.0605843965232</v>
      </c>
      <c r="AV6">
        <v>1</v>
      </c>
      <c r="AW6">
        <v>3617</v>
      </c>
      <c r="AX6">
        <v>3617</v>
      </c>
      <c r="AY6">
        <v>309.437988281</v>
      </c>
      <c r="AZ6">
        <v>8</v>
      </c>
      <c r="BA6">
        <v>5</v>
      </c>
      <c r="BB6">
        <v>23</v>
      </c>
      <c r="BC6">
        <v>18.106058439652301</v>
      </c>
      <c r="BD6">
        <f t="shared" si="7"/>
        <v>3946.1955332752709</v>
      </c>
      <c r="BE6">
        <v>1</v>
      </c>
      <c r="BF6">
        <v>3802</v>
      </c>
      <c r="BG6">
        <v>3802</v>
      </c>
      <c r="BH6">
        <v>304.431884766</v>
      </c>
      <c r="BI6">
        <v>5</v>
      </c>
      <c r="BJ6">
        <v>12</v>
      </c>
      <c r="BK6">
        <v>21</v>
      </c>
      <c r="BL6">
        <v>14.419553327527099</v>
      </c>
      <c r="BM6">
        <f t="shared" si="8"/>
        <v>3661.9822777311529</v>
      </c>
      <c r="BN6">
        <f t="shared" si="9"/>
        <v>1</v>
      </c>
      <c r="BO6" t="str">
        <f t="shared" si="10"/>
        <v/>
      </c>
      <c r="BP6" t="str">
        <f t="shared" si="11"/>
        <v/>
      </c>
      <c r="BQ6" t="str">
        <f t="shared" si="12"/>
        <v/>
      </c>
      <c r="BR6" t="str">
        <f t="shared" si="13"/>
        <v/>
      </c>
    </row>
    <row r="7" spans="1:70" x14ac:dyDescent="0.2">
      <c r="A7">
        <v>0</v>
      </c>
      <c r="B7">
        <v>300</v>
      </c>
      <c r="C7">
        <v>100</v>
      </c>
      <c r="D7">
        <v>0.3</v>
      </c>
      <c r="E7">
        <v>0.1</v>
      </c>
      <c r="F7">
        <v>1245</v>
      </c>
      <c r="G7">
        <v>1084.8699999999999</v>
      </c>
      <c r="H7">
        <v>102</v>
      </c>
      <c r="I7">
        <v>5808.4813411650002</v>
      </c>
      <c r="J7">
        <v>5807.9371357170003</v>
      </c>
      <c r="K7">
        <v>899.40014648399995</v>
      </c>
      <c r="L7">
        <v>5282</v>
      </c>
      <c r="M7">
        <v>6</v>
      </c>
      <c r="N7">
        <v>4</v>
      </c>
      <c r="O7">
        <v>44</v>
      </c>
      <c r="P7" s="3">
        <f t="shared" si="0"/>
        <v>9.0640101988242641E-2</v>
      </c>
      <c r="Q7">
        <f t="shared" si="1"/>
        <v>0.54</v>
      </c>
      <c r="R7" s="3">
        <f t="shared" si="2"/>
        <v>4.8529440500705158E-2</v>
      </c>
      <c r="S7">
        <v>52.648134116000001</v>
      </c>
      <c r="T7">
        <f t="shared" si="3"/>
        <v>6057.7446551869298</v>
      </c>
      <c r="U7">
        <v>1</v>
      </c>
      <c r="V7">
        <v>4934</v>
      </c>
      <c r="W7">
        <v>4934</v>
      </c>
      <c r="X7">
        <v>1257.458007812</v>
      </c>
      <c r="Y7">
        <v>13</v>
      </c>
      <c r="Z7">
        <v>14</v>
      </c>
      <c r="AA7">
        <v>31</v>
      </c>
      <c r="AB7">
        <v>112.374465518693</v>
      </c>
      <c r="AC7">
        <f t="shared" si="4"/>
        <v>6078.248856690404</v>
      </c>
      <c r="AD7">
        <v>1</v>
      </c>
      <c r="AE7">
        <v>5226</v>
      </c>
      <c r="AF7">
        <v>5226</v>
      </c>
      <c r="AG7">
        <v>354.337158203</v>
      </c>
      <c r="AH7">
        <v>16</v>
      </c>
      <c r="AI7">
        <v>11</v>
      </c>
      <c r="AJ7">
        <v>34</v>
      </c>
      <c r="AK7">
        <v>85.224885669040404</v>
      </c>
      <c r="AL7">
        <f t="shared" si="5"/>
        <v>5950.0658701051971</v>
      </c>
      <c r="AM7">
        <v>1</v>
      </c>
      <c r="AN7">
        <v>5400</v>
      </c>
      <c r="AO7">
        <v>5400</v>
      </c>
      <c r="AP7">
        <v>183.341796875</v>
      </c>
      <c r="AQ7">
        <v>6</v>
      </c>
      <c r="AR7">
        <v>17</v>
      </c>
      <c r="AS7">
        <v>36</v>
      </c>
      <c r="AT7">
        <v>55.006587010519702</v>
      </c>
      <c r="AU7">
        <f t="shared" si="6"/>
        <v>6029.8505749459291</v>
      </c>
      <c r="AV7">
        <v>1</v>
      </c>
      <c r="AW7">
        <v>5720</v>
      </c>
      <c r="AX7">
        <v>5720</v>
      </c>
      <c r="AY7">
        <v>265.179931641</v>
      </c>
      <c r="AZ7">
        <v>7</v>
      </c>
      <c r="BA7">
        <v>19</v>
      </c>
      <c r="BB7">
        <v>37</v>
      </c>
      <c r="BC7">
        <v>30.985057494592901</v>
      </c>
      <c r="BD7">
        <f t="shared" si="7"/>
        <v>6212.340967311131</v>
      </c>
      <c r="BE7">
        <v>1</v>
      </c>
      <c r="BF7">
        <v>5976</v>
      </c>
      <c r="BG7">
        <v>5976</v>
      </c>
      <c r="BH7">
        <v>212.572021484</v>
      </c>
      <c r="BI7">
        <v>9</v>
      </c>
      <c r="BJ7">
        <v>13</v>
      </c>
      <c r="BK7">
        <v>42</v>
      </c>
      <c r="BL7">
        <v>23.6340967311131</v>
      </c>
      <c r="BM7">
        <f t="shared" si="8"/>
        <v>5950.0658701051971</v>
      </c>
      <c r="BN7" t="str">
        <f t="shared" si="9"/>
        <v/>
      </c>
      <c r="BO7" t="str">
        <f t="shared" si="10"/>
        <v/>
      </c>
      <c r="BP7">
        <f t="shared" si="11"/>
        <v>1</v>
      </c>
      <c r="BQ7" t="str">
        <f t="shared" si="12"/>
        <v/>
      </c>
      <c r="BR7" t="str">
        <f t="shared" si="13"/>
        <v/>
      </c>
    </row>
    <row r="8" spans="1:70" x14ac:dyDescent="0.2">
      <c r="A8">
        <v>0</v>
      </c>
      <c r="B8">
        <v>300</v>
      </c>
      <c r="C8">
        <v>100</v>
      </c>
      <c r="D8">
        <v>0.3</v>
      </c>
      <c r="E8">
        <v>0.15</v>
      </c>
      <c r="F8">
        <v>2302</v>
      </c>
      <c r="G8">
        <v>1084.8699999999999</v>
      </c>
      <c r="H8">
        <v>102</v>
      </c>
      <c r="I8">
        <v>5553.6477820230002</v>
      </c>
      <c r="J8">
        <v>5553.1269702440004</v>
      </c>
      <c r="K8">
        <v>818.06909179700006</v>
      </c>
      <c r="L8">
        <v>5238</v>
      </c>
      <c r="M8">
        <v>2</v>
      </c>
      <c r="N8">
        <v>0</v>
      </c>
      <c r="O8">
        <v>49</v>
      </c>
      <c r="P8" s="3">
        <f t="shared" si="0"/>
        <v>5.6836118243173958E-2</v>
      </c>
      <c r="Q8">
        <f t="shared" si="1"/>
        <v>0.51</v>
      </c>
      <c r="R8" s="3">
        <f t="shared" si="2"/>
        <v>2.9095447566989594E-2</v>
      </c>
      <c r="S8">
        <v>31.564778201999999</v>
      </c>
      <c r="T8">
        <f t="shared" si="3"/>
        <v>5694.4124613663398</v>
      </c>
      <c r="U8">
        <v>1</v>
      </c>
      <c r="V8">
        <v>4463</v>
      </c>
      <c r="W8">
        <v>4463</v>
      </c>
      <c r="X8">
        <v>1031.3579101559999</v>
      </c>
      <c r="Y8">
        <v>3</v>
      </c>
      <c r="Z8">
        <v>3</v>
      </c>
      <c r="AA8">
        <v>40</v>
      </c>
      <c r="AB8">
        <v>123.141246136634</v>
      </c>
      <c r="AC8">
        <f t="shared" si="4"/>
        <v>5641.2997154847462</v>
      </c>
      <c r="AD8">
        <v>1</v>
      </c>
      <c r="AE8">
        <v>4724</v>
      </c>
      <c r="AF8">
        <v>4724</v>
      </c>
      <c r="AG8">
        <v>236.479003906</v>
      </c>
      <c r="AH8">
        <v>1</v>
      </c>
      <c r="AI8">
        <v>3</v>
      </c>
      <c r="AJ8">
        <v>43</v>
      </c>
      <c r="AK8">
        <v>91.729971548474595</v>
      </c>
      <c r="AL8">
        <f t="shared" si="5"/>
        <v>5627.2881859584932</v>
      </c>
      <c r="AM8">
        <v>1</v>
      </c>
      <c r="AN8">
        <v>5010</v>
      </c>
      <c r="AO8">
        <v>5010</v>
      </c>
      <c r="AP8">
        <v>1434.95703125</v>
      </c>
      <c r="AQ8">
        <v>2</v>
      </c>
      <c r="AR8">
        <v>6</v>
      </c>
      <c r="AS8">
        <v>43</v>
      </c>
      <c r="AT8">
        <v>61.728818595849297</v>
      </c>
      <c r="AU8">
        <f t="shared" si="6"/>
        <v>5577.0491796236556</v>
      </c>
      <c r="AV8">
        <v>1</v>
      </c>
      <c r="AW8">
        <v>5271</v>
      </c>
      <c r="AX8">
        <v>5271</v>
      </c>
      <c r="AY8">
        <v>763.93286132799994</v>
      </c>
      <c r="AZ8">
        <v>5</v>
      </c>
      <c r="BA8">
        <v>0</v>
      </c>
      <c r="BB8">
        <v>48</v>
      </c>
      <c r="BC8">
        <v>30.604917962365601</v>
      </c>
      <c r="BD8">
        <f t="shared" si="7"/>
        <v>5767.3778719954917</v>
      </c>
      <c r="BE8">
        <v>1</v>
      </c>
      <c r="BF8">
        <v>5546</v>
      </c>
      <c r="BG8">
        <v>5546</v>
      </c>
      <c r="BH8">
        <v>1181.6818847659999</v>
      </c>
      <c r="BI8">
        <v>4</v>
      </c>
      <c r="BJ8">
        <v>1</v>
      </c>
      <c r="BK8">
        <v>50</v>
      </c>
      <c r="BL8">
        <v>22.137787199549201</v>
      </c>
      <c r="BM8">
        <f t="shared" si="8"/>
        <v>5577.0491796236556</v>
      </c>
      <c r="BN8" t="str">
        <f t="shared" si="9"/>
        <v/>
      </c>
      <c r="BO8" t="str">
        <f t="shared" si="10"/>
        <v/>
      </c>
      <c r="BP8" t="str">
        <f t="shared" si="11"/>
        <v/>
      </c>
      <c r="BQ8">
        <f t="shared" si="12"/>
        <v>1</v>
      </c>
      <c r="BR8" t="str">
        <f t="shared" si="13"/>
        <v/>
      </c>
    </row>
    <row r="9" spans="1:70" x14ac:dyDescent="0.2">
      <c r="A9">
        <v>0</v>
      </c>
      <c r="B9">
        <v>500</v>
      </c>
      <c r="C9">
        <v>100</v>
      </c>
      <c r="D9">
        <v>0.3</v>
      </c>
      <c r="E9">
        <v>0.1</v>
      </c>
      <c r="F9">
        <v>2064</v>
      </c>
      <c r="G9">
        <v>1168.18</v>
      </c>
      <c r="H9">
        <v>102</v>
      </c>
      <c r="I9">
        <v>6254.4532900439999</v>
      </c>
      <c r="J9">
        <v>6253.8738553120002</v>
      </c>
      <c r="K9">
        <v>1200.4011230470001</v>
      </c>
      <c r="L9">
        <v>5712</v>
      </c>
      <c r="M9">
        <v>5</v>
      </c>
      <c r="N9">
        <v>7</v>
      </c>
      <c r="O9">
        <v>46</v>
      </c>
      <c r="P9" s="3">
        <f t="shared" si="0"/>
        <v>8.6730728472061841E-2</v>
      </c>
      <c r="Q9">
        <f t="shared" si="1"/>
        <v>0.57999999999999996</v>
      </c>
      <c r="R9" s="3">
        <f t="shared" si="2"/>
        <v>4.6435762471536919E-2</v>
      </c>
      <c r="S9">
        <v>54.245329003999998</v>
      </c>
      <c r="T9">
        <f t="shared" si="3"/>
        <v>6534.18446955125</v>
      </c>
      <c r="U9">
        <v>1</v>
      </c>
      <c r="V9">
        <v>5281</v>
      </c>
      <c r="W9">
        <v>5281</v>
      </c>
      <c r="X9">
        <v>1274.3950195309999</v>
      </c>
      <c r="Y9">
        <v>10</v>
      </c>
      <c r="Z9">
        <v>19</v>
      </c>
      <c r="AA9">
        <v>32</v>
      </c>
      <c r="AB9">
        <v>125.318446955125</v>
      </c>
      <c r="AC9">
        <f t="shared" si="4"/>
        <v>6534.0946685723911</v>
      </c>
      <c r="AD9">
        <v>1</v>
      </c>
      <c r="AE9">
        <v>5615</v>
      </c>
      <c r="AF9">
        <v>5615</v>
      </c>
      <c r="AG9">
        <v>1210.6857910159999</v>
      </c>
      <c r="AH9">
        <v>4</v>
      </c>
      <c r="AI9">
        <v>27</v>
      </c>
      <c r="AJ9">
        <v>32</v>
      </c>
      <c r="AK9">
        <v>91.909466857239096</v>
      </c>
      <c r="AL9">
        <f t="shared" si="5"/>
        <v>6434.0154783069547</v>
      </c>
      <c r="AM9">
        <v>1</v>
      </c>
      <c r="AN9">
        <v>5827</v>
      </c>
      <c r="AO9">
        <v>5827</v>
      </c>
      <c r="AP9">
        <v>717.607910156</v>
      </c>
      <c r="AQ9">
        <v>3</v>
      </c>
      <c r="AR9">
        <v>15</v>
      </c>
      <c r="AS9">
        <v>42</v>
      </c>
      <c r="AT9">
        <v>60.701547830695503</v>
      </c>
      <c r="AU9">
        <f t="shared" si="6"/>
        <v>6551.1281349748542</v>
      </c>
      <c r="AV9">
        <v>1</v>
      </c>
      <c r="AW9">
        <v>6214</v>
      </c>
      <c r="AX9">
        <v>6214</v>
      </c>
      <c r="AY9">
        <v>659.75</v>
      </c>
      <c r="AZ9">
        <v>9</v>
      </c>
      <c r="BA9">
        <v>16</v>
      </c>
      <c r="BB9">
        <v>42</v>
      </c>
      <c r="BC9">
        <v>33.712813497485399</v>
      </c>
      <c r="BD9">
        <f t="shared" si="7"/>
        <v>6717.8746532709802</v>
      </c>
      <c r="BE9">
        <v>1</v>
      </c>
      <c r="BF9">
        <v>6460</v>
      </c>
      <c r="BG9">
        <v>6460</v>
      </c>
      <c r="BH9">
        <v>706.562011719</v>
      </c>
      <c r="BI9">
        <v>10</v>
      </c>
      <c r="BJ9">
        <v>14</v>
      </c>
      <c r="BK9">
        <v>45</v>
      </c>
      <c r="BL9">
        <v>25.787465327098001</v>
      </c>
      <c r="BM9">
        <f t="shared" si="8"/>
        <v>6434.0154783069547</v>
      </c>
      <c r="BN9" t="str">
        <f t="shared" si="9"/>
        <v/>
      </c>
      <c r="BO9" t="str">
        <f t="shared" si="10"/>
        <v/>
      </c>
      <c r="BP9">
        <f t="shared" si="11"/>
        <v>1</v>
      </c>
      <c r="BQ9" t="str">
        <f t="shared" si="12"/>
        <v/>
      </c>
      <c r="BR9" t="str">
        <f t="shared" si="13"/>
        <v/>
      </c>
    </row>
    <row r="10" spans="1:70" x14ac:dyDescent="0.2">
      <c r="A10">
        <v>0</v>
      </c>
      <c r="B10">
        <v>500</v>
      </c>
      <c r="C10">
        <v>100</v>
      </c>
      <c r="D10">
        <v>0.3</v>
      </c>
      <c r="E10">
        <v>0.15</v>
      </c>
      <c r="F10">
        <v>3814</v>
      </c>
      <c r="G10">
        <v>1168.18</v>
      </c>
      <c r="H10">
        <v>102</v>
      </c>
      <c r="I10">
        <v>6016.834342524</v>
      </c>
      <c r="J10">
        <v>6016.2460740890001</v>
      </c>
      <c r="K10">
        <v>670.00488281200001</v>
      </c>
      <c r="L10">
        <v>5703</v>
      </c>
      <c r="M10">
        <v>1</v>
      </c>
      <c r="N10">
        <v>2</v>
      </c>
      <c r="O10">
        <v>52</v>
      </c>
      <c r="P10" s="3">
        <f t="shared" si="0"/>
        <v>5.2159378944833926E-2</v>
      </c>
      <c r="Q10">
        <f t="shared" si="1"/>
        <v>0.55000000000000004</v>
      </c>
      <c r="R10" s="3">
        <f t="shared" si="2"/>
        <v>2.6865238449554005E-2</v>
      </c>
      <c r="S10">
        <v>31.383434252000001</v>
      </c>
      <c r="T10">
        <f t="shared" si="3"/>
        <v>6156.0761179911997</v>
      </c>
      <c r="U10">
        <v>1</v>
      </c>
      <c r="V10">
        <v>4843</v>
      </c>
      <c r="W10">
        <v>4843</v>
      </c>
      <c r="X10">
        <v>1790.3950195309999</v>
      </c>
      <c r="Y10">
        <v>3</v>
      </c>
      <c r="Z10">
        <v>2</v>
      </c>
      <c r="AA10">
        <v>44</v>
      </c>
      <c r="AB10">
        <v>131.30761179912</v>
      </c>
      <c r="AC10">
        <f t="shared" si="4"/>
        <v>6115.5574797727604</v>
      </c>
      <c r="AD10">
        <v>1</v>
      </c>
      <c r="AE10">
        <v>5130</v>
      </c>
      <c r="AF10">
        <v>5130</v>
      </c>
      <c r="AG10">
        <v>1893.6818847659999</v>
      </c>
      <c r="AH10">
        <v>3</v>
      </c>
      <c r="AI10">
        <v>1</v>
      </c>
      <c r="AJ10">
        <v>47</v>
      </c>
      <c r="AK10">
        <v>98.555747977275999</v>
      </c>
      <c r="AL10">
        <f t="shared" si="5"/>
        <v>6074.729678472635</v>
      </c>
      <c r="AM10">
        <v>1</v>
      </c>
      <c r="AN10">
        <v>5412</v>
      </c>
      <c r="AO10">
        <v>5412</v>
      </c>
      <c r="AP10">
        <v>1213.7429199220001</v>
      </c>
      <c r="AQ10">
        <v>4</v>
      </c>
      <c r="AR10">
        <v>1</v>
      </c>
      <c r="AS10">
        <v>49</v>
      </c>
      <c r="AT10">
        <v>66.272967847263502</v>
      </c>
      <c r="AU10">
        <f t="shared" si="6"/>
        <v>6038.5132306268106</v>
      </c>
      <c r="AV10">
        <v>1</v>
      </c>
      <c r="AW10">
        <v>5715</v>
      </c>
      <c r="AX10">
        <v>5715</v>
      </c>
      <c r="AY10">
        <v>1509.6101074220001</v>
      </c>
      <c r="AZ10">
        <v>2</v>
      </c>
      <c r="BA10">
        <v>3</v>
      </c>
      <c r="BB10">
        <v>51</v>
      </c>
      <c r="BC10">
        <v>32.351323062681097</v>
      </c>
      <c r="BD10">
        <f t="shared" si="7"/>
        <v>6263.4595179336029</v>
      </c>
      <c r="BE10">
        <v>1</v>
      </c>
      <c r="BF10">
        <v>6024</v>
      </c>
      <c r="BG10">
        <v>6024</v>
      </c>
      <c r="BH10">
        <v>2095.9599609380002</v>
      </c>
      <c r="BI10">
        <v>3</v>
      </c>
      <c r="BJ10">
        <v>3</v>
      </c>
      <c r="BK10">
        <v>53</v>
      </c>
      <c r="BL10">
        <v>23.945951793360301</v>
      </c>
      <c r="BM10">
        <f t="shared" si="8"/>
        <v>6038.5132306268106</v>
      </c>
      <c r="BN10" t="str">
        <f t="shared" si="9"/>
        <v/>
      </c>
      <c r="BO10" t="str">
        <f t="shared" si="10"/>
        <v/>
      </c>
      <c r="BP10" t="str">
        <f t="shared" si="11"/>
        <v/>
      </c>
      <c r="BQ10">
        <f t="shared" si="12"/>
        <v>1</v>
      </c>
      <c r="BR10" t="str">
        <f t="shared" si="13"/>
        <v/>
      </c>
    </row>
    <row r="11" spans="1:70" x14ac:dyDescent="0.2">
      <c r="A11">
        <v>1</v>
      </c>
      <c r="B11">
        <v>300</v>
      </c>
      <c r="C11">
        <v>50</v>
      </c>
      <c r="D11">
        <v>0.3</v>
      </c>
      <c r="E11">
        <v>0.1</v>
      </c>
      <c r="F11">
        <v>677</v>
      </c>
      <c r="G11">
        <v>582.16</v>
      </c>
      <c r="H11">
        <v>1</v>
      </c>
      <c r="I11">
        <v>3512.306665006</v>
      </c>
      <c r="J11">
        <v>3512.306665006</v>
      </c>
      <c r="K11">
        <v>184.853027344</v>
      </c>
      <c r="L11">
        <v>3120</v>
      </c>
      <c r="M11">
        <v>8</v>
      </c>
      <c r="N11">
        <v>14</v>
      </c>
      <c r="O11">
        <v>14</v>
      </c>
      <c r="P11" s="3">
        <f t="shared" si="0"/>
        <v>0.11169487816045523</v>
      </c>
      <c r="Q11">
        <f t="shared" si="1"/>
        <v>0.72</v>
      </c>
      <c r="R11" s="3">
        <f t="shared" si="2"/>
        <v>6.7388117529545155E-2</v>
      </c>
      <c r="S11">
        <v>39.230666501000002</v>
      </c>
      <c r="T11">
        <f t="shared" si="3"/>
        <v>3591.68763288009</v>
      </c>
      <c r="U11">
        <v>1</v>
      </c>
      <c r="V11">
        <v>3147</v>
      </c>
      <c r="W11">
        <v>3147</v>
      </c>
      <c r="X11">
        <v>93.824951171999999</v>
      </c>
      <c r="Y11">
        <v>13</v>
      </c>
      <c r="Z11">
        <v>14</v>
      </c>
      <c r="AA11">
        <v>12</v>
      </c>
      <c r="AB11">
        <v>44.468763288009001</v>
      </c>
      <c r="AC11">
        <f t="shared" si="4"/>
        <v>3628.8715671600512</v>
      </c>
      <c r="AD11">
        <v>1</v>
      </c>
      <c r="AE11">
        <v>3267</v>
      </c>
      <c r="AF11">
        <v>3267</v>
      </c>
      <c r="AG11">
        <v>62.572021483999997</v>
      </c>
      <c r="AH11">
        <v>12</v>
      </c>
      <c r="AI11">
        <v>19</v>
      </c>
      <c r="AJ11">
        <v>10</v>
      </c>
      <c r="AK11">
        <v>36.187156716005099</v>
      </c>
      <c r="AL11">
        <f t="shared" si="5"/>
        <v>3695.904737605832</v>
      </c>
      <c r="AM11">
        <v>1</v>
      </c>
      <c r="AN11">
        <v>3462</v>
      </c>
      <c r="AO11">
        <v>3462</v>
      </c>
      <c r="AP11">
        <v>90.043945312000005</v>
      </c>
      <c r="AQ11">
        <v>6</v>
      </c>
      <c r="AR11">
        <v>19</v>
      </c>
      <c r="AS11">
        <v>14</v>
      </c>
      <c r="AT11">
        <v>23.390473760583198</v>
      </c>
      <c r="AU11">
        <f t="shared" si="6"/>
        <v>3753.5907990072692</v>
      </c>
      <c r="AV11">
        <v>1</v>
      </c>
      <c r="AW11">
        <v>3584</v>
      </c>
      <c r="AX11">
        <v>3584</v>
      </c>
      <c r="AY11">
        <v>65.620117187999995</v>
      </c>
      <c r="AZ11">
        <v>5</v>
      </c>
      <c r="BA11">
        <v>24</v>
      </c>
      <c r="BB11">
        <v>12</v>
      </c>
      <c r="BC11">
        <v>16.959079900726898</v>
      </c>
      <c r="BD11">
        <f t="shared" si="7"/>
        <v>3824.0091522129651</v>
      </c>
      <c r="BE11">
        <v>1</v>
      </c>
      <c r="BF11">
        <v>3688</v>
      </c>
      <c r="BG11">
        <v>3688</v>
      </c>
      <c r="BH11">
        <v>53.176025391000003</v>
      </c>
      <c r="BI11">
        <v>7</v>
      </c>
      <c r="BJ11">
        <v>18</v>
      </c>
      <c r="BK11">
        <v>16</v>
      </c>
      <c r="BL11">
        <v>13.6009152212965</v>
      </c>
      <c r="BM11">
        <f t="shared" si="8"/>
        <v>3591.68763288009</v>
      </c>
      <c r="BN11">
        <f t="shared" si="9"/>
        <v>1</v>
      </c>
      <c r="BO11" t="str">
        <f t="shared" si="10"/>
        <v/>
      </c>
      <c r="BP11" t="str">
        <f t="shared" si="11"/>
        <v/>
      </c>
      <c r="BQ11" t="str">
        <f t="shared" si="12"/>
        <v/>
      </c>
      <c r="BR11" t="str">
        <f t="shared" si="13"/>
        <v/>
      </c>
    </row>
    <row r="12" spans="1:70" x14ac:dyDescent="0.2">
      <c r="A12">
        <v>1</v>
      </c>
      <c r="B12">
        <v>300</v>
      </c>
      <c r="C12">
        <v>50</v>
      </c>
      <c r="D12">
        <v>0.3</v>
      </c>
      <c r="E12">
        <v>0.15</v>
      </c>
      <c r="F12">
        <v>1110</v>
      </c>
      <c r="G12">
        <v>582.16</v>
      </c>
      <c r="H12">
        <v>102</v>
      </c>
      <c r="I12">
        <v>3310.5127558489999</v>
      </c>
      <c r="J12">
        <v>3310.369041897</v>
      </c>
      <c r="K12">
        <v>115.581787109</v>
      </c>
      <c r="L12">
        <v>3046</v>
      </c>
      <c r="M12">
        <v>0</v>
      </c>
      <c r="N12">
        <v>5</v>
      </c>
      <c r="O12">
        <v>23</v>
      </c>
      <c r="P12" s="3">
        <f t="shared" si="0"/>
        <v>7.9900841760135191E-2</v>
      </c>
      <c r="Q12">
        <f t="shared" si="1"/>
        <v>0.56000000000000005</v>
      </c>
      <c r="R12" s="3">
        <f t="shared" si="2"/>
        <v>4.5436436005565482E-2</v>
      </c>
      <c r="S12">
        <v>26.451275585000001</v>
      </c>
      <c r="T12">
        <f t="shared" si="3"/>
        <v>3382.6361838177891</v>
      </c>
      <c r="U12">
        <v>1</v>
      </c>
      <c r="V12">
        <v>2773</v>
      </c>
      <c r="W12">
        <v>2773</v>
      </c>
      <c r="X12">
        <v>243.259033203</v>
      </c>
      <c r="Y12">
        <v>2</v>
      </c>
      <c r="Z12">
        <v>11</v>
      </c>
      <c r="AA12">
        <v>16</v>
      </c>
      <c r="AB12">
        <v>60.9636183817789</v>
      </c>
      <c r="AC12">
        <f t="shared" si="4"/>
        <v>3359.3052521552918</v>
      </c>
      <c r="AD12">
        <v>1</v>
      </c>
      <c r="AE12">
        <v>2893</v>
      </c>
      <c r="AF12">
        <v>2893</v>
      </c>
      <c r="AG12">
        <v>146.315917969</v>
      </c>
      <c r="AH12">
        <v>2</v>
      </c>
      <c r="AI12">
        <v>8</v>
      </c>
      <c r="AJ12">
        <v>19</v>
      </c>
      <c r="AK12">
        <v>46.630525215529197</v>
      </c>
      <c r="AL12">
        <f t="shared" si="5"/>
        <v>3423.389926270228</v>
      </c>
      <c r="AM12">
        <v>1</v>
      </c>
      <c r="AN12">
        <v>3123</v>
      </c>
      <c r="AO12">
        <v>3123</v>
      </c>
      <c r="AP12">
        <v>765.687011719</v>
      </c>
      <c r="AQ12">
        <v>7</v>
      </c>
      <c r="AR12">
        <v>6</v>
      </c>
      <c r="AS12">
        <v>20</v>
      </c>
      <c r="AT12">
        <v>30.0389926270228</v>
      </c>
      <c r="AU12">
        <f t="shared" si="6"/>
        <v>3422.260260951587</v>
      </c>
      <c r="AV12">
        <v>1</v>
      </c>
      <c r="AW12">
        <v>3274</v>
      </c>
      <c r="AX12">
        <v>3274</v>
      </c>
      <c r="AY12">
        <v>423.028076172</v>
      </c>
      <c r="AZ12">
        <v>3</v>
      </c>
      <c r="BA12">
        <v>3</v>
      </c>
      <c r="BB12">
        <v>25</v>
      </c>
      <c r="BC12">
        <v>14.826026095158699</v>
      </c>
      <c r="BD12">
        <f t="shared" si="7"/>
        <v>3532.590512422551</v>
      </c>
      <c r="BE12">
        <v>1</v>
      </c>
      <c r="BF12">
        <v>3417</v>
      </c>
      <c r="BG12">
        <v>3417</v>
      </c>
      <c r="BH12">
        <v>432.020019531</v>
      </c>
      <c r="BI12">
        <v>2</v>
      </c>
      <c r="BJ12">
        <v>5</v>
      </c>
      <c r="BK12">
        <v>25</v>
      </c>
      <c r="BL12">
        <v>11.5590512422551</v>
      </c>
      <c r="BM12">
        <f t="shared" si="8"/>
        <v>3359.3052521552918</v>
      </c>
      <c r="BN12" t="str">
        <f t="shared" si="9"/>
        <v/>
      </c>
      <c r="BO12">
        <f t="shared" si="10"/>
        <v>1</v>
      </c>
      <c r="BP12" t="str">
        <f t="shared" si="11"/>
        <v/>
      </c>
      <c r="BQ12" t="str">
        <f t="shared" si="12"/>
        <v/>
      </c>
      <c r="BR12" t="str">
        <f t="shared" si="13"/>
        <v/>
      </c>
    </row>
    <row r="13" spans="1:70" x14ac:dyDescent="0.2">
      <c r="A13">
        <v>1</v>
      </c>
      <c r="B13">
        <v>500</v>
      </c>
      <c r="C13">
        <v>50</v>
      </c>
      <c r="D13">
        <v>0.3</v>
      </c>
      <c r="E13">
        <v>0.1</v>
      </c>
      <c r="F13">
        <v>1132</v>
      </c>
      <c r="G13">
        <v>616</v>
      </c>
      <c r="H13">
        <v>1</v>
      </c>
      <c r="I13">
        <v>3716.4291240930002</v>
      </c>
      <c r="J13">
        <v>3716.4291240930002</v>
      </c>
      <c r="K13">
        <v>135.800048828</v>
      </c>
      <c r="L13">
        <v>3200</v>
      </c>
      <c r="M13">
        <v>7</v>
      </c>
      <c r="N13">
        <v>14</v>
      </c>
      <c r="O13">
        <v>15</v>
      </c>
      <c r="P13" s="3">
        <f t="shared" si="0"/>
        <v>0.13895842133570493</v>
      </c>
      <c r="Q13">
        <f t="shared" si="1"/>
        <v>0.72</v>
      </c>
      <c r="R13" s="3">
        <f t="shared" si="2"/>
        <v>8.3835896767857132E-2</v>
      </c>
      <c r="S13">
        <v>51.642912408999997</v>
      </c>
      <c r="T13">
        <f t="shared" si="3"/>
        <v>3857.9257124708179</v>
      </c>
      <c r="U13">
        <v>1</v>
      </c>
      <c r="V13">
        <v>3379</v>
      </c>
      <c r="W13">
        <v>3379</v>
      </c>
      <c r="X13">
        <v>68.562011718999997</v>
      </c>
      <c r="Y13">
        <v>9</v>
      </c>
      <c r="Z13">
        <v>19</v>
      </c>
      <c r="AA13">
        <v>12</v>
      </c>
      <c r="AB13">
        <v>47.892571247081797</v>
      </c>
      <c r="AC13">
        <f t="shared" si="4"/>
        <v>3806.1585448787609</v>
      </c>
      <c r="AD13">
        <v>1</v>
      </c>
      <c r="AE13">
        <v>3454</v>
      </c>
      <c r="AF13">
        <v>3454</v>
      </c>
      <c r="AG13">
        <v>68.420898437999995</v>
      </c>
      <c r="AH13">
        <v>2</v>
      </c>
      <c r="AI13">
        <v>23</v>
      </c>
      <c r="AJ13">
        <v>13</v>
      </c>
      <c r="AK13">
        <v>35.215854487876101</v>
      </c>
      <c r="AL13">
        <f t="shared" si="5"/>
        <v>3916.7990310757759</v>
      </c>
      <c r="AM13">
        <v>1</v>
      </c>
      <c r="AN13">
        <v>3628</v>
      </c>
      <c r="AO13">
        <v>3628</v>
      </c>
      <c r="AP13">
        <v>75.372070312000005</v>
      </c>
      <c r="AQ13">
        <v>11</v>
      </c>
      <c r="AR13">
        <v>22</v>
      </c>
      <c r="AS13">
        <v>11</v>
      </c>
      <c r="AT13">
        <v>28.879903107577601</v>
      </c>
      <c r="AU13">
        <f t="shared" si="6"/>
        <v>3983.7086141264599</v>
      </c>
      <c r="AV13">
        <v>1</v>
      </c>
      <c r="AW13">
        <v>3815</v>
      </c>
      <c r="AX13">
        <v>3815</v>
      </c>
      <c r="AY13">
        <v>76.50390625</v>
      </c>
      <c r="AZ13">
        <v>1</v>
      </c>
      <c r="BA13">
        <v>29</v>
      </c>
      <c r="BB13">
        <v>12</v>
      </c>
      <c r="BC13">
        <v>16.870861412646001</v>
      </c>
      <c r="BD13">
        <f t="shared" si="7"/>
        <v>4081.568164537613</v>
      </c>
      <c r="BE13">
        <v>1</v>
      </c>
      <c r="BF13">
        <v>3936</v>
      </c>
      <c r="BG13">
        <v>3936</v>
      </c>
      <c r="BH13">
        <v>71.064208984000004</v>
      </c>
      <c r="BI13">
        <v>1</v>
      </c>
      <c r="BJ13">
        <v>29</v>
      </c>
      <c r="BK13">
        <v>13</v>
      </c>
      <c r="BL13">
        <v>14.5568164537613</v>
      </c>
      <c r="BM13">
        <f t="shared" si="8"/>
        <v>3806.1585448787609</v>
      </c>
      <c r="BN13" t="str">
        <f t="shared" si="9"/>
        <v/>
      </c>
      <c r="BO13">
        <f t="shared" si="10"/>
        <v>1</v>
      </c>
      <c r="BP13" t="str">
        <f t="shared" si="11"/>
        <v/>
      </c>
      <c r="BQ13" t="str">
        <f t="shared" si="12"/>
        <v/>
      </c>
      <c r="BR13" t="str">
        <f t="shared" si="13"/>
        <v/>
      </c>
    </row>
    <row r="14" spans="1:70" x14ac:dyDescent="0.2">
      <c r="A14">
        <v>1</v>
      </c>
      <c r="B14">
        <v>500</v>
      </c>
      <c r="C14">
        <v>50</v>
      </c>
      <c r="D14">
        <v>0.3</v>
      </c>
      <c r="E14">
        <v>0.15</v>
      </c>
      <c r="F14">
        <v>1845</v>
      </c>
      <c r="G14">
        <v>616</v>
      </c>
      <c r="H14">
        <v>102</v>
      </c>
      <c r="I14">
        <v>3493.4041265840001</v>
      </c>
      <c r="J14">
        <v>3493.0803088530001</v>
      </c>
      <c r="K14">
        <v>283.781982422</v>
      </c>
      <c r="L14">
        <v>3116</v>
      </c>
      <c r="M14">
        <v>1</v>
      </c>
      <c r="N14">
        <v>4</v>
      </c>
      <c r="O14">
        <v>24</v>
      </c>
      <c r="P14" s="3">
        <f t="shared" si="0"/>
        <v>0.10803334309593372</v>
      </c>
      <c r="Q14">
        <f t="shared" si="1"/>
        <v>0.57999999999999996</v>
      </c>
      <c r="R14" s="3">
        <f t="shared" si="2"/>
        <v>6.1266903665584412E-2</v>
      </c>
      <c r="S14">
        <v>37.740412657999997</v>
      </c>
      <c r="T14">
        <f t="shared" si="3"/>
        <v>3599.6324130517769</v>
      </c>
      <c r="U14">
        <v>1</v>
      </c>
      <c r="V14">
        <v>2968</v>
      </c>
      <c r="W14">
        <v>2968</v>
      </c>
      <c r="X14">
        <v>270.21484375</v>
      </c>
      <c r="Y14">
        <v>1</v>
      </c>
      <c r="Z14">
        <v>11</v>
      </c>
      <c r="AA14">
        <v>18</v>
      </c>
      <c r="AB14">
        <v>63.163241305177699</v>
      </c>
      <c r="AC14">
        <f t="shared" si="4"/>
        <v>3573.1785783229921</v>
      </c>
      <c r="AD14">
        <v>1</v>
      </c>
      <c r="AE14">
        <v>3099</v>
      </c>
      <c r="AF14">
        <v>3099</v>
      </c>
      <c r="AG14">
        <v>652.15795898399995</v>
      </c>
      <c r="AH14">
        <v>1</v>
      </c>
      <c r="AI14">
        <v>8</v>
      </c>
      <c r="AJ14">
        <v>21</v>
      </c>
      <c r="AK14">
        <v>47.417857832299198</v>
      </c>
      <c r="AL14">
        <f t="shared" si="5"/>
        <v>3600.2042771653969</v>
      </c>
      <c r="AM14">
        <v>1</v>
      </c>
      <c r="AN14">
        <v>3251</v>
      </c>
      <c r="AO14">
        <v>3251</v>
      </c>
      <c r="AP14">
        <v>209.432128906</v>
      </c>
      <c r="AQ14">
        <v>6</v>
      </c>
      <c r="AR14">
        <v>8</v>
      </c>
      <c r="AS14">
        <v>20</v>
      </c>
      <c r="AT14">
        <v>34.920427716539699</v>
      </c>
      <c r="AU14">
        <f t="shared" si="6"/>
        <v>3608.4912347387321</v>
      </c>
      <c r="AV14">
        <v>1</v>
      </c>
      <c r="AW14">
        <v>3430</v>
      </c>
      <c r="AX14">
        <v>3430</v>
      </c>
      <c r="AY14">
        <v>398.364990234</v>
      </c>
      <c r="AZ14">
        <v>1</v>
      </c>
      <c r="BA14">
        <v>12</v>
      </c>
      <c r="BB14">
        <v>21</v>
      </c>
      <c r="BC14">
        <v>17.849123473873199</v>
      </c>
      <c r="BD14">
        <f t="shared" si="7"/>
        <v>3717.9957327166858</v>
      </c>
      <c r="BE14">
        <v>1</v>
      </c>
      <c r="BF14">
        <v>3587</v>
      </c>
      <c r="BG14">
        <v>3587</v>
      </c>
      <c r="BH14">
        <v>165.25292968799999</v>
      </c>
      <c r="BI14">
        <v>2</v>
      </c>
      <c r="BJ14">
        <v>9</v>
      </c>
      <c r="BK14">
        <v>24</v>
      </c>
      <c r="BL14">
        <v>13.0995732716686</v>
      </c>
      <c r="BM14">
        <f t="shared" si="8"/>
        <v>3573.1785783229921</v>
      </c>
      <c r="BN14" t="str">
        <f t="shared" si="9"/>
        <v/>
      </c>
      <c r="BO14">
        <f t="shared" si="10"/>
        <v>1</v>
      </c>
      <c r="BP14" t="str">
        <f t="shared" si="11"/>
        <v/>
      </c>
      <c r="BQ14" t="str">
        <f t="shared" si="12"/>
        <v/>
      </c>
      <c r="BR14" t="str">
        <f t="shared" si="13"/>
        <v/>
      </c>
    </row>
    <row r="15" spans="1:70" x14ac:dyDescent="0.2">
      <c r="A15">
        <v>1</v>
      </c>
      <c r="B15">
        <v>300</v>
      </c>
      <c r="C15">
        <v>100</v>
      </c>
      <c r="D15">
        <v>0.3</v>
      </c>
      <c r="E15">
        <v>0.1</v>
      </c>
      <c r="F15">
        <v>1047</v>
      </c>
      <c r="G15">
        <v>1070.31</v>
      </c>
      <c r="H15">
        <v>102</v>
      </c>
      <c r="I15">
        <v>5711.4264436149997</v>
      </c>
      <c r="J15">
        <v>5710.8788441699999</v>
      </c>
      <c r="K15">
        <v>296.261962891</v>
      </c>
      <c r="L15">
        <v>5175</v>
      </c>
      <c r="M15">
        <v>8</v>
      </c>
      <c r="N15">
        <v>8</v>
      </c>
      <c r="O15">
        <v>40</v>
      </c>
      <c r="P15" s="3">
        <f t="shared" si="0"/>
        <v>9.3921623418557643E-2</v>
      </c>
      <c r="Q15">
        <f t="shared" si="1"/>
        <v>0.56000000000000005</v>
      </c>
      <c r="R15" s="3">
        <f t="shared" si="2"/>
        <v>5.0118792090142111E-2</v>
      </c>
      <c r="S15">
        <v>53.642644361999999</v>
      </c>
      <c r="T15">
        <f t="shared" si="3"/>
        <v>5910.3109824799403</v>
      </c>
      <c r="U15">
        <v>1</v>
      </c>
      <c r="V15">
        <v>4817</v>
      </c>
      <c r="W15">
        <v>4817</v>
      </c>
      <c r="X15">
        <v>183.686035156</v>
      </c>
      <c r="Y15">
        <v>10</v>
      </c>
      <c r="Z15">
        <v>17</v>
      </c>
      <c r="AA15">
        <v>30</v>
      </c>
      <c r="AB15">
        <v>109.33109824799401</v>
      </c>
      <c r="AC15">
        <f t="shared" si="4"/>
        <v>5980.9645725011897</v>
      </c>
      <c r="AD15">
        <v>1</v>
      </c>
      <c r="AE15">
        <v>5197</v>
      </c>
      <c r="AF15">
        <v>5197</v>
      </c>
      <c r="AG15">
        <v>1166.494140625</v>
      </c>
      <c r="AH15">
        <v>14</v>
      </c>
      <c r="AI15">
        <v>19</v>
      </c>
      <c r="AJ15">
        <v>30</v>
      </c>
      <c r="AK15">
        <v>78.396457250118999</v>
      </c>
      <c r="AL15">
        <f t="shared" si="5"/>
        <v>5892.6018357353341</v>
      </c>
      <c r="AM15">
        <v>1</v>
      </c>
      <c r="AN15">
        <v>5363</v>
      </c>
      <c r="AO15">
        <v>5363</v>
      </c>
      <c r="AP15">
        <v>298.258056641</v>
      </c>
      <c r="AQ15">
        <v>8</v>
      </c>
      <c r="AR15">
        <v>19</v>
      </c>
      <c r="AS15">
        <v>34</v>
      </c>
      <c r="AT15">
        <v>52.960183573533399</v>
      </c>
      <c r="AU15">
        <f t="shared" si="6"/>
        <v>6068.0387262213853</v>
      </c>
      <c r="AV15">
        <v>1</v>
      </c>
      <c r="AW15">
        <v>5779</v>
      </c>
      <c r="AX15">
        <v>5779</v>
      </c>
      <c r="AY15">
        <v>176.862792969</v>
      </c>
      <c r="AZ15">
        <v>12</v>
      </c>
      <c r="BA15">
        <v>17</v>
      </c>
      <c r="BB15">
        <v>37</v>
      </c>
      <c r="BC15">
        <v>28.903872622138501</v>
      </c>
      <c r="BD15">
        <f t="shared" si="7"/>
        <v>6261.543383291767</v>
      </c>
      <c r="BE15">
        <v>1</v>
      </c>
      <c r="BF15">
        <v>6031</v>
      </c>
      <c r="BG15">
        <v>6031</v>
      </c>
      <c r="BH15">
        <v>259.54296875</v>
      </c>
      <c r="BI15">
        <v>6</v>
      </c>
      <c r="BJ15">
        <v>27</v>
      </c>
      <c r="BK15">
        <v>35</v>
      </c>
      <c r="BL15">
        <v>23.054338329176701</v>
      </c>
      <c r="BM15">
        <f t="shared" si="8"/>
        <v>5892.6018357353341</v>
      </c>
      <c r="BN15" t="str">
        <f t="shared" si="9"/>
        <v/>
      </c>
      <c r="BO15" t="str">
        <f t="shared" si="10"/>
        <v/>
      </c>
      <c r="BP15">
        <f t="shared" si="11"/>
        <v>1</v>
      </c>
      <c r="BQ15" t="str">
        <f t="shared" si="12"/>
        <v/>
      </c>
      <c r="BR15" t="str">
        <f t="shared" si="13"/>
        <v/>
      </c>
    </row>
    <row r="16" spans="1:70" x14ac:dyDescent="0.2">
      <c r="A16">
        <v>1</v>
      </c>
      <c r="B16">
        <v>300</v>
      </c>
      <c r="C16">
        <v>100</v>
      </c>
      <c r="D16">
        <v>0.3</v>
      </c>
      <c r="E16">
        <v>0.15</v>
      </c>
      <c r="F16">
        <v>2013</v>
      </c>
      <c r="G16">
        <v>1070.31</v>
      </c>
      <c r="H16">
        <v>102</v>
      </c>
      <c r="I16">
        <v>5359.1370343460003</v>
      </c>
      <c r="J16">
        <v>5358.6079710169997</v>
      </c>
      <c r="K16">
        <v>503.253173828</v>
      </c>
      <c r="L16">
        <v>5037</v>
      </c>
      <c r="M16">
        <v>0</v>
      </c>
      <c r="N16">
        <v>3</v>
      </c>
      <c r="O16">
        <v>47</v>
      </c>
      <c r="P16" s="3">
        <f t="shared" si="0"/>
        <v>6.0109870728340474E-2</v>
      </c>
      <c r="Q16">
        <f t="shared" si="1"/>
        <v>0.5</v>
      </c>
      <c r="R16" s="3">
        <f t="shared" si="2"/>
        <v>3.009754504302492E-2</v>
      </c>
      <c r="S16">
        <v>32.213703434999999</v>
      </c>
      <c r="T16">
        <f t="shared" si="3"/>
        <v>5544.4195786506398</v>
      </c>
      <c r="U16">
        <v>1</v>
      </c>
      <c r="V16">
        <v>4338</v>
      </c>
      <c r="W16">
        <v>4338</v>
      </c>
      <c r="X16">
        <v>867.03515625</v>
      </c>
      <c r="Y16">
        <v>5</v>
      </c>
      <c r="Z16">
        <v>1</v>
      </c>
      <c r="AA16">
        <v>40</v>
      </c>
      <c r="AB16">
        <v>120.641957865064</v>
      </c>
      <c r="AC16">
        <f t="shared" si="4"/>
        <v>5474.6580606874868</v>
      </c>
      <c r="AD16">
        <v>1</v>
      </c>
      <c r="AE16">
        <v>4581</v>
      </c>
      <c r="AF16">
        <v>4581</v>
      </c>
      <c r="AG16">
        <v>1512.2839355470001</v>
      </c>
      <c r="AH16">
        <v>0</v>
      </c>
      <c r="AI16">
        <v>6</v>
      </c>
      <c r="AJ16">
        <v>41</v>
      </c>
      <c r="AK16">
        <v>89.365806068748697</v>
      </c>
      <c r="AL16">
        <f t="shared" si="5"/>
        <v>5434.7072578751322</v>
      </c>
      <c r="AM16">
        <v>1</v>
      </c>
      <c r="AN16">
        <v>4830</v>
      </c>
      <c r="AO16">
        <v>4830</v>
      </c>
      <c r="AP16">
        <v>508.477050781</v>
      </c>
      <c r="AQ16">
        <v>5</v>
      </c>
      <c r="AR16">
        <v>0</v>
      </c>
      <c r="AS16">
        <v>45</v>
      </c>
      <c r="AT16">
        <v>60.470725787513203</v>
      </c>
      <c r="AU16">
        <f t="shared" si="6"/>
        <v>5399.4826010467868</v>
      </c>
      <c r="AV16">
        <v>1</v>
      </c>
      <c r="AW16">
        <v>5106</v>
      </c>
      <c r="AX16">
        <v>5106</v>
      </c>
      <c r="AY16">
        <v>1767.208984375</v>
      </c>
      <c r="AZ16">
        <v>1</v>
      </c>
      <c r="BA16">
        <v>3</v>
      </c>
      <c r="BB16">
        <v>47</v>
      </c>
      <c r="BC16">
        <v>29.348260104678701</v>
      </c>
      <c r="BD16">
        <f t="shared" si="7"/>
        <v>5584.1570692524219</v>
      </c>
      <c r="BE16">
        <v>1</v>
      </c>
      <c r="BF16">
        <v>5366</v>
      </c>
      <c r="BG16">
        <v>5366</v>
      </c>
      <c r="BH16">
        <v>408.951904297</v>
      </c>
      <c r="BI16">
        <v>3</v>
      </c>
      <c r="BJ16">
        <v>2</v>
      </c>
      <c r="BK16">
        <v>49</v>
      </c>
      <c r="BL16">
        <v>21.8157069252422</v>
      </c>
      <c r="BM16">
        <f t="shared" si="8"/>
        <v>5399.4826010467868</v>
      </c>
      <c r="BN16" t="str">
        <f t="shared" si="9"/>
        <v/>
      </c>
      <c r="BO16" t="str">
        <f t="shared" si="10"/>
        <v/>
      </c>
      <c r="BP16" t="str">
        <f t="shared" si="11"/>
        <v/>
      </c>
      <c r="BQ16">
        <f t="shared" si="12"/>
        <v>1</v>
      </c>
      <c r="BR16" t="str">
        <f t="shared" si="13"/>
        <v/>
      </c>
    </row>
    <row r="17" spans="1:70" x14ac:dyDescent="0.2">
      <c r="A17">
        <v>1</v>
      </c>
      <c r="B17">
        <v>500</v>
      </c>
      <c r="C17">
        <v>100</v>
      </c>
      <c r="D17">
        <v>0.3</v>
      </c>
      <c r="E17">
        <v>0.1</v>
      </c>
      <c r="F17">
        <v>1752</v>
      </c>
      <c r="G17">
        <v>1133.19</v>
      </c>
      <c r="H17">
        <v>102</v>
      </c>
      <c r="I17">
        <v>6058.4445113680003</v>
      </c>
      <c r="J17">
        <v>6057.8486446919997</v>
      </c>
      <c r="K17">
        <v>907.76098632799994</v>
      </c>
      <c r="L17">
        <v>5470</v>
      </c>
      <c r="M17">
        <v>9</v>
      </c>
      <c r="N17">
        <v>13</v>
      </c>
      <c r="O17">
        <v>39</v>
      </c>
      <c r="P17" s="3">
        <f t="shared" si="0"/>
        <v>9.7127985618395779E-2</v>
      </c>
      <c r="Q17">
        <f t="shared" si="1"/>
        <v>0.61</v>
      </c>
      <c r="R17" s="3">
        <f t="shared" si="2"/>
        <v>5.1928141915301047E-2</v>
      </c>
      <c r="S17">
        <v>58.844451137</v>
      </c>
      <c r="T17">
        <f t="shared" si="3"/>
        <v>6324.1083493289898</v>
      </c>
      <c r="U17">
        <v>1</v>
      </c>
      <c r="V17">
        <v>5211</v>
      </c>
      <c r="W17">
        <v>5211</v>
      </c>
      <c r="X17">
        <v>1388.5109863279999</v>
      </c>
      <c r="Y17">
        <v>9</v>
      </c>
      <c r="Z17">
        <v>24</v>
      </c>
      <c r="AA17">
        <v>29</v>
      </c>
      <c r="AB17">
        <v>111.310834932899</v>
      </c>
      <c r="AC17">
        <f t="shared" si="4"/>
        <v>6230.8743240478079</v>
      </c>
      <c r="AD17">
        <v>1</v>
      </c>
      <c r="AE17">
        <v>5368</v>
      </c>
      <c r="AF17">
        <v>5368</v>
      </c>
      <c r="AG17">
        <v>500.171142578</v>
      </c>
      <c r="AH17">
        <v>10</v>
      </c>
      <c r="AI17">
        <v>18</v>
      </c>
      <c r="AJ17">
        <v>34</v>
      </c>
      <c r="AK17">
        <v>86.287432404780802</v>
      </c>
      <c r="AL17">
        <f t="shared" si="5"/>
        <v>6256.5165445504772</v>
      </c>
      <c r="AM17">
        <v>1</v>
      </c>
      <c r="AN17">
        <v>5694</v>
      </c>
      <c r="AO17">
        <v>5694</v>
      </c>
      <c r="AP17">
        <v>579.08911132799994</v>
      </c>
      <c r="AQ17">
        <v>6</v>
      </c>
      <c r="AR17">
        <v>23</v>
      </c>
      <c r="AS17">
        <v>35</v>
      </c>
      <c r="AT17">
        <v>56.251654455047699</v>
      </c>
      <c r="AU17">
        <f t="shared" si="6"/>
        <v>6352.5803545319732</v>
      </c>
      <c r="AV17">
        <v>1</v>
      </c>
      <c r="AW17">
        <v>6025</v>
      </c>
      <c r="AX17">
        <v>6025</v>
      </c>
      <c r="AY17">
        <v>630.42114257799994</v>
      </c>
      <c r="AZ17">
        <v>7</v>
      </c>
      <c r="BA17">
        <v>28</v>
      </c>
      <c r="BB17">
        <v>34</v>
      </c>
      <c r="BC17">
        <v>32.758035453197301</v>
      </c>
      <c r="BD17">
        <f t="shared" si="7"/>
        <v>6599.0215389621799</v>
      </c>
      <c r="BE17">
        <v>1</v>
      </c>
      <c r="BF17">
        <v>6341</v>
      </c>
      <c r="BG17">
        <v>6341</v>
      </c>
      <c r="BH17">
        <v>575.11987304700006</v>
      </c>
      <c r="BI17">
        <v>12</v>
      </c>
      <c r="BJ17">
        <v>21</v>
      </c>
      <c r="BK17">
        <v>39</v>
      </c>
      <c r="BL17">
        <v>25.802153896218002</v>
      </c>
      <c r="BM17">
        <f t="shared" si="8"/>
        <v>6230.8743240478079</v>
      </c>
      <c r="BN17" t="str">
        <f t="shared" si="9"/>
        <v/>
      </c>
      <c r="BO17">
        <f t="shared" si="10"/>
        <v>1</v>
      </c>
      <c r="BP17" t="str">
        <f t="shared" si="11"/>
        <v/>
      </c>
      <c r="BQ17" t="str">
        <f t="shared" si="12"/>
        <v/>
      </c>
      <c r="BR17" t="str">
        <f t="shared" si="13"/>
        <v/>
      </c>
    </row>
    <row r="18" spans="1:70" x14ac:dyDescent="0.2">
      <c r="A18">
        <v>1</v>
      </c>
      <c r="B18">
        <v>500</v>
      </c>
      <c r="C18">
        <v>100</v>
      </c>
      <c r="D18">
        <v>0.3</v>
      </c>
      <c r="E18">
        <v>0.15</v>
      </c>
      <c r="F18">
        <v>3365</v>
      </c>
      <c r="G18">
        <v>1133.19</v>
      </c>
      <c r="H18">
        <v>102</v>
      </c>
      <c r="I18">
        <v>5721.3998597210002</v>
      </c>
      <c r="J18">
        <v>5720.8288826629996</v>
      </c>
      <c r="K18">
        <v>773.76196289100005</v>
      </c>
      <c r="L18">
        <v>5415</v>
      </c>
      <c r="M18">
        <v>1</v>
      </c>
      <c r="N18">
        <v>1</v>
      </c>
      <c r="O18">
        <v>51</v>
      </c>
      <c r="P18" s="3">
        <f t="shared" si="0"/>
        <v>5.3553302903555734E-2</v>
      </c>
      <c r="Q18">
        <f t="shared" si="1"/>
        <v>0.53</v>
      </c>
      <c r="R18" s="3">
        <f t="shared" si="2"/>
        <v>2.7038701340463649E-2</v>
      </c>
      <c r="S18">
        <v>30.639985972000002</v>
      </c>
      <c r="T18">
        <f t="shared" si="3"/>
        <v>5868.3549523763904</v>
      </c>
      <c r="U18">
        <v>1</v>
      </c>
      <c r="V18">
        <v>4599</v>
      </c>
      <c r="W18">
        <v>4599</v>
      </c>
      <c r="X18">
        <v>633.55200195299994</v>
      </c>
      <c r="Y18">
        <v>2</v>
      </c>
      <c r="Z18">
        <v>2</v>
      </c>
      <c r="AA18">
        <v>43</v>
      </c>
      <c r="AB18">
        <v>126.935495237639</v>
      </c>
      <c r="AC18">
        <f t="shared" si="4"/>
        <v>5825.9021945371278</v>
      </c>
      <c r="AD18">
        <v>1</v>
      </c>
      <c r="AE18">
        <v>4866</v>
      </c>
      <c r="AF18">
        <v>4866</v>
      </c>
      <c r="AG18">
        <v>738.481933594</v>
      </c>
      <c r="AH18">
        <v>1</v>
      </c>
      <c r="AI18">
        <v>3</v>
      </c>
      <c r="AJ18">
        <v>45</v>
      </c>
      <c r="AK18">
        <v>95.990219453712797</v>
      </c>
      <c r="AL18">
        <f t="shared" si="5"/>
        <v>5803.7845740954353</v>
      </c>
      <c r="AM18">
        <v>1</v>
      </c>
      <c r="AN18">
        <v>5162</v>
      </c>
      <c r="AO18">
        <v>5162</v>
      </c>
      <c r="AP18">
        <v>6086.7409667969996</v>
      </c>
      <c r="AQ18">
        <v>3</v>
      </c>
      <c r="AR18">
        <v>4</v>
      </c>
      <c r="AS18">
        <v>46</v>
      </c>
      <c r="AT18">
        <v>64.178457409543498</v>
      </c>
      <c r="AU18">
        <f t="shared" si="6"/>
        <v>5743.2845461604829</v>
      </c>
      <c r="AV18">
        <v>1</v>
      </c>
      <c r="AW18">
        <v>5429</v>
      </c>
      <c r="AX18">
        <v>5429</v>
      </c>
      <c r="AY18">
        <v>324.018798828</v>
      </c>
      <c r="AZ18">
        <v>2</v>
      </c>
      <c r="BA18">
        <v>2</v>
      </c>
      <c r="BB18">
        <v>50</v>
      </c>
      <c r="BC18">
        <v>31.428454616048299</v>
      </c>
      <c r="BD18">
        <f t="shared" si="7"/>
        <v>5949.3673649117791</v>
      </c>
      <c r="BE18">
        <v>1</v>
      </c>
      <c r="BF18">
        <v>5719</v>
      </c>
      <c r="BG18">
        <v>5719</v>
      </c>
      <c r="BH18">
        <v>1689.6381835940001</v>
      </c>
      <c r="BI18">
        <v>3</v>
      </c>
      <c r="BJ18">
        <v>2</v>
      </c>
      <c r="BK18">
        <v>52</v>
      </c>
      <c r="BL18">
        <v>23.036736491177901</v>
      </c>
      <c r="BM18">
        <f t="shared" si="8"/>
        <v>5743.2845461604829</v>
      </c>
      <c r="BN18" t="str">
        <f t="shared" si="9"/>
        <v/>
      </c>
      <c r="BO18" t="str">
        <f t="shared" si="10"/>
        <v/>
      </c>
      <c r="BP18" t="str">
        <f t="shared" si="11"/>
        <v/>
      </c>
      <c r="BQ18">
        <f t="shared" si="12"/>
        <v>1</v>
      </c>
      <c r="BR18" t="str">
        <f t="shared" si="13"/>
        <v/>
      </c>
    </row>
    <row r="19" spans="1:70" x14ac:dyDescent="0.2">
      <c r="A19">
        <v>2</v>
      </c>
      <c r="B19">
        <v>300</v>
      </c>
      <c r="C19">
        <v>50</v>
      </c>
      <c r="D19">
        <v>0.3</v>
      </c>
      <c r="E19">
        <v>0.1</v>
      </c>
      <c r="F19">
        <v>859</v>
      </c>
      <c r="G19">
        <v>595.23</v>
      </c>
      <c r="H19">
        <v>1</v>
      </c>
      <c r="I19">
        <v>3403.140593008</v>
      </c>
      <c r="J19">
        <v>3403.140593008</v>
      </c>
      <c r="K19">
        <v>117.940917969</v>
      </c>
      <c r="L19">
        <v>2937</v>
      </c>
      <c r="M19">
        <v>7</v>
      </c>
      <c r="N19">
        <v>8</v>
      </c>
      <c r="O19">
        <v>18</v>
      </c>
      <c r="P19" s="3">
        <f t="shared" si="0"/>
        <v>0.13697365132892828</v>
      </c>
      <c r="Q19">
        <f t="shared" si="1"/>
        <v>0.66</v>
      </c>
      <c r="R19" s="3">
        <f t="shared" si="2"/>
        <v>7.8312684678191621E-2</v>
      </c>
      <c r="S19">
        <v>46.614059300999998</v>
      </c>
      <c r="T19">
        <f t="shared" si="3"/>
        <v>3486.081011938757</v>
      </c>
      <c r="U19">
        <v>1</v>
      </c>
      <c r="V19">
        <v>2948</v>
      </c>
      <c r="W19">
        <v>2948</v>
      </c>
      <c r="X19">
        <v>66.705810546999999</v>
      </c>
      <c r="Y19">
        <v>10</v>
      </c>
      <c r="Z19">
        <v>12</v>
      </c>
      <c r="AA19">
        <v>14</v>
      </c>
      <c r="AB19">
        <v>53.8081011938757</v>
      </c>
      <c r="AC19">
        <f t="shared" si="4"/>
        <v>3513.5032685918532</v>
      </c>
      <c r="AD19">
        <v>1</v>
      </c>
      <c r="AE19">
        <v>3111</v>
      </c>
      <c r="AF19">
        <v>3111</v>
      </c>
      <c r="AG19">
        <v>83.706054687999995</v>
      </c>
      <c r="AH19">
        <v>10</v>
      </c>
      <c r="AI19">
        <v>8</v>
      </c>
      <c r="AJ19">
        <v>18</v>
      </c>
      <c r="AK19">
        <v>40.2503268591853</v>
      </c>
      <c r="AL19">
        <f t="shared" si="5"/>
        <v>3624.6912548469531</v>
      </c>
      <c r="AM19">
        <v>1</v>
      </c>
      <c r="AN19">
        <v>3368</v>
      </c>
      <c r="AO19">
        <v>3368</v>
      </c>
      <c r="AP19">
        <v>102.846923828</v>
      </c>
      <c r="AQ19">
        <v>10</v>
      </c>
      <c r="AR19">
        <v>11</v>
      </c>
      <c r="AS19">
        <v>18</v>
      </c>
      <c r="AT19">
        <v>25.6691254846953</v>
      </c>
      <c r="AU19">
        <f t="shared" si="6"/>
        <v>3657.1272372627709</v>
      </c>
      <c r="AV19">
        <v>1</v>
      </c>
      <c r="AW19">
        <v>3506</v>
      </c>
      <c r="AX19">
        <v>3506</v>
      </c>
      <c r="AY19">
        <v>80.074951171999999</v>
      </c>
      <c r="AZ19">
        <v>3</v>
      </c>
      <c r="BA19">
        <v>17</v>
      </c>
      <c r="BB19">
        <v>18</v>
      </c>
      <c r="BC19">
        <v>15.1127237262771</v>
      </c>
      <c r="BD19">
        <f t="shared" si="7"/>
        <v>3771.4661107542238</v>
      </c>
      <c r="BE19">
        <v>1</v>
      </c>
      <c r="BF19">
        <v>3643</v>
      </c>
      <c r="BG19">
        <v>3643</v>
      </c>
      <c r="BH19">
        <v>76.174072265999996</v>
      </c>
      <c r="BI19">
        <v>4</v>
      </c>
      <c r="BJ19">
        <v>18</v>
      </c>
      <c r="BK19">
        <v>18</v>
      </c>
      <c r="BL19">
        <v>12.8466110754224</v>
      </c>
      <c r="BM19">
        <f t="shared" si="8"/>
        <v>3486.081011938757</v>
      </c>
      <c r="BN19">
        <f t="shared" si="9"/>
        <v>1</v>
      </c>
      <c r="BO19" t="str">
        <f t="shared" si="10"/>
        <v/>
      </c>
      <c r="BP19" t="str">
        <f t="shared" si="11"/>
        <v/>
      </c>
      <c r="BQ19" t="str">
        <f t="shared" si="12"/>
        <v/>
      </c>
      <c r="BR19" t="str">
        <f t="shared" si="13"/>
        <v/>
      </c>
    </row>
    <row r="20" spans="1:70" x14ac:dyDescent="0.2">
      <c r="A20">
        <v>2</v>
      </c>
      <c r="B20">
        <v>300</v>
      </c>
      <c r="C20">
        <v>50</v>
      </c>
      <c r="D20">
        <v>0.3</v>
      </c>
      <c r="E20">
        <v>0.15</v>
      </c>
      <c r="F20">
        <v>1433</v>
      </c>
      <c r="G20">
        <v>595.23</v>
      </c>
      <c r="H20">
        <v>102</v>
      </c>
      <c r="I20">
        <v>3225.0789750509998</v>
      </c>
      <c r="J20">
        <v>3224.7582046140001</v>
      </c>
      <c r="K20">
        <v>282.235839844</v>
      </c>
      <c r="L20">
        <v>3075</v>
      </c>
      <c r="M20">
        <v>0</v>
      </c>
      <c r="N20">
        <v>4</v>
      </c>
      <c r="O20">
        <v>25</v>
      </c>
      <c r="P20" s="3">
        <f t="shared" si="0"/>
        <v>4.6534976728012288E-2</v>
      </c>
      <c r="Q20">
        <f t="shared" si="1"/>
        <v>0.57999999999999996</v>
      </c>
      <c r="R20" s="3">
        <f t="shared" si="2"/>
        <v>2.5213610713505703E-2</v>
      </c>
      <c r="S20">
        <v>15.007897505000001</v>
      </c>
      <c r="T20">
        <f t="shared" si="3"/>
        <v>3289.8195300936668</v>
      </c>
      <c r="U20">
        <v>1</v>
      </c>
      <c r="V20">
        <v>2630</v>
      </c>
      <c r="W20">
        <v>2630</v>
      </c>
      <c r="X20">
        <v>518.92602539100005</v>
      </c>
      <c r="Y20">
        <v>0</v>
      </c>
      <c r="Z20">
        <v>11</v>
      </c>
      <c r="AA20">
        <v>17</v>
      </c>
      <c r="AB20">
        <v>65.981953009366705</v>
      </c>
      <c r="AC20">
        <f t="shared" si="4"/>
        <v>3279.8076264759738</v>
      </c>
      <c r="AD20">
        <v>1</v>
      </c>
      <c r="AE20">
        <v>2794</v>
      </c>
      <c r="AF20">
        <v>2794</v>
      </c>
      <c r="AG20">
        <v>158.33300781200001</v>
      </c>
      <c r="AH20">
        <v>0</v>
      </c>
      <c r="AI20">
        <v>7</v>
      </c>
      <c r="AJ20">
        <v>21</v>
      </c>
      <c r="AK20">
        <v>48.580762647597403</v>
      </c>
      <c r="AL20">
        <f t="shared" si="5"/>
        <v>3278.9030539082</v>
      </c>
      <c r="AM20">
        <v>1</v>
      </c>
      <c r="AN20">
        <v>2961</v>
      </c>
      <c r="AO20">
        <v>2961</v>
      </c>
      <c r="AP20">
        <v>1120.3908691409999</v>
      </c>
      <c r="AQ20">
        <v>2</v>
      </c>
      <c r="AR20">
        <v>3</v>
      </c>
      <c r="AS20">
        <v>24</v>
      </c>
      <c r="AT20">
        <v>31.790305390819999</v>
      </c>
      <c r="AU20">
        <f t="shared" si="6"/>
        <v>3297.5828978283939</v>
      </c>
      <c r="AV20">
        <v>1</v>
      </c>
      <c r="AW20">
        <v>3136</v>
      </c>
      <c r="AX20">
        <v>3136</v>
      </c>
      <c r="AY20">
        <v>1099.5988769529999</v>
      </c>
      <c r="AZ20">
        <v>0</v>
      </c>
      <c r="BA20">
        <v>8</v>
      </c>
      <c r="BB20">
        <v>23</v>
      </c>
      <c r="BC20">
        <v>16.1582897828394</v>
      </c>
      <c r="BD20">
        <f t="shared" si="7"/>
        <v>3399.6784950645742</v>
      </c>
      <c r="BE20">
        <v>1</v>
      </c>
      <c r="BF20">
        <v>3283</v>
      </c>
      <c r="BG20">
        <v>3283</v>
      </c>
      <c r="BH20">
        <v>1024.2290039059999</v>
      </c>
      <c r="BI20">
        <v>0</v>
      </c>
      <c r="BJ20">
        <v>5</v>
      </c>
      <c r="BK20">
        <v>26</v>
      </c>
      <c r="BL20">
        <v>11.667849506457401</v>
      </c>
      <c r="BM20">
        <f t="shared" si="8"/>
        <v>3278.9030539082</v>
      </c>
      <c r="BN20" t="str">
        <f t="shared" si="9"/>
        <v/>
      </c>
      <c r="BO20" t="str">
        <f t="shared" si="10"/>
        <v/>
      </c>
      <c r="BP20">
        <f t="shared" si="11"/>
        <v>1</v>
      </c>
      <c r="BQ20" t="str">
        <f t="shared" si="12"/>
        <v/>
      </c>
      <c r="BR20" t="str">
        <f t="shared" si="13"/>
        <v/>
      </c>
    </row>
    <row r="21" spans="1:70" x14ac:dyDescent="0.2">
      <c r="A21">
        <v>2</v>
      </c>
      <c r="B21">
        <v>500</v>
      </c>
      <c r="C21">
        <v>50</v>
      </c>
      <c r="D21">
        <v>0.3</v>
      </c>
      <c r="E21">
        <v>0.1</v>
      </c>
      <c r="F21">
        <v>1419</v>
      </c>
      <c r="G21">
        <v>645.14</v>
      </c>
      <c r="H21">
        <v>102</v>
      </c>
      <c r="I21">
        <v>3664.9080677900001</v>
      </c>
      <c r="J21">
        <v>3664.670251087</v>
      </c>
      <c r="K21">
        <v>138.307861328</v>
      </c>
      <c r="L21">
        <v>3195</v>
      </c>
      <c r="M21">
        <v>1</v>
      </c>
      <c r="N21">
        <v>15</v>
      </c>
      <c r="O21">
        <v>18</v>
      </c>
      <c r="P21" s="3">
        <f t="shared" si="0"/>
        <v>0.12821824152150216</v>
      </c>
      <c r="Q21">
        <f t="shared" si="1"/>
        <v>0.68</v>
      </c>
      <c r="R21" s="3">
        <f t="shared" si="2"/>
        <v>7.2838154166537508E-2</v>
      </c>
      <c r="S21">
        <v>46.990806779000003</v>
      </c>
      <c r="T21">
        <f t="shared" si="3"/>
        <v>3768.231611528407</v>
      </c>
      <c r="U21">
        <v>1</v>
      </c>
      <c r="V21">
        <v>3178</v>
      </c>
      <c r="W21">
        <v>3178</v>
      </c>
      <c r="X21">
        <v>81.259033203000001</v>
      </c>
      <c r="Y21">
        <v>5</v>
      </c>
      <c r="Z21">
        <v>17</v>
      </c>
      <c r="AA21">
        <v>15</v>
      </c>
      <c r="AB21">
        <v>59.0231611528407</v>
      </c>
      <c r="AC21">
        <f t="shared" si="4"/>
        <v>3834.3266023320648</v>
      </c>
      <c r="AD21">
        <v>1</v>
      </c>
      <c r="AE21">
        <v>3369</v>
      </c>
      <c r="AF21">
        <v>3369</v>
      </c>
      <c r="AG21">
        <v>107.388916016</v>
      </c>
      <c r="AH21">
        <v>7</v>
      </c>
      <c r="AI21">
        <v>21</v>
      </c>
      <c r="AJ21">
        <v>13</v>
      </c>
      <c r="AK21">
        <v>46.532660233206499</v>
      </c>
      <c r="AL21">
        <f t="shared" si="5"/>
        <v>3885.4022499361399</v>
      </c>
      <c r="AM21">
        <v>1</v>
      </c>
      <c r="AN21">
        <v>3587</v>
      </c>
      <c r="AO21">
        <v>3587</v>
      </c>
      <c r="AP21">
        <v>85.602050781000003</v>
      </c>
      <c r="AQ21">
        <v>6</v>
      </c>
      <c r="AR21">
        <v>18</v>
      </c>
      <c r="AS21">
        <v>17</v>
      </c>
      <c r="AT21">
        <v>29.840224993614001</v>
      </c>
      <c r="AU21">
        <f t="shared" si="6"/>
        <v>3867.6713443693138</v>
      </c>
      <c r="AV21">
        <v>1</v>
      </c>
      <c r="AW21">
        <v>3683</v>
      </c>
      <c r="AX21">
        <v>3683</v>
      </c>
      <c r="AY21">
        <v>222.87011718799999</v>
      </c>
      <c r="AZ21">
        <v>5</v>
      </c>
      <c r="BA21">
        <v>15</v>
      </c>
      <c r="BB21">
        <v>20</v>
      </c>
      <c r="BC21">
        <v>18.467134436931399</v>
      </c>
      <c r="BD21">
        <f t="shared" si="7"/>
        <v>4158.1218964144264</v>
      </c>
      <c r="BE21">
        <v>1</v>
      </c>
      <c r="BF21">
        <v>4042</v>
      </c>
      <c r="BG21">
        <v>4042</v>
      </c>
      <c r="BH21">
        <v>116.031982422</v>
      </c>
      <c r="BI21">
        <v>3</v>
      </c>
      <c r="BJ21">
        <v>10</v>
      </c>
      <c r="BK21">
        <v>27</v>
      </c>
      <c r="BL21">
        <v>11.612189641442599</v>
      </c>
      <c r="BM21">
        <f t="shared" si="8"/>
        <v>3768.231611528407</v>
      </c>
      <c r="BN21">
        <f t="shared" si="9"/>
        <v>1</v>
      </c>
      <c r="BO21" t="str">
        <f t="shared" si="10"/>
        <v/>
      </c>
      <c r="BP21" t="str">
        <f t="shared" si="11"/>
        <v/>
      </c>
      <c r="BQ21" t="str">
        <f t="shared" si="12"/>
        <v/>
      </c>
      <c r="BR21" t="str">
        <f t="shared" si="13"/>
        <v/>
      </c>
    </row>
    <row r="22" spans="1:70" x14ac:dyDescent="0.2">
      <c r="A22">
        <v>2</v>
      </c>
      <c r="B22">
        <v>500</v>
      </c>
      <c r="C22">
        <v>50</v>
      </c>
      <c r="D22">
        <v>0.3</v>
      </c>
      <c r="E22">
        <v>0.15</v>
      </c>
      <c r="F22">
        <v>2369</v>
      </c>
      <c r="G22">
        <v>645.14</v>
      </c>
      <c r="H22">
        <v>102</v>
      </c>
      <c r="I22">
        <v>3515.690390964</v>
      </c>
      <c r="J22">
        <v>3515.3438077430001</v>
      </c>
      <c r="K22">
        <v>287.177978516</v>
      </c>
      <c r="L22">
        <v>3231</v>
      </c>
      <c r="M22">
        <v>0</v>
      </c>
      <c r="N22">
        <v>3</v>
      </c>
      <c r="O22">
        <v>27</v>
      </c>
      <c r="P22" s="3">
        <f t="shared" si="0"/>
        <v>8.0977093913533749E-2</v>
      </c>
      <c r="Q22">
        <f t="shared" si="1"/>
        <v>0.6</v>
      </c>
      <c r="R22" s="3">
        <f t="shared" si="2"/>
        <v>4.4128466838205663E-2</v>
      </c>
      <c r="S22">
        <v>28.469039095999999</v>
      </c>
      <c r="T22">
        <f t="shared" si="3"/>
        <v>3584.4092127143899</v>
      </c>
      <c r="U22">
        <v>1</v>
      </c>
      <c r="V22">
        <v>2866</v>
      </c>
      <c r="W22">
        <v>2866</v>
      </c>
      <c r="X22">
        <v>476.936035156</v>
      </c>
      <c r="Y22">
        <v>0</v>
      </c>
      <c r="Z22">
        <v>11</v>
      </c>
      <c r="AA22">
        <v>19</v>
      </c>
      <c r="AB22">
        <v>71.840921271439001</v>
      </c>
      <c r="AC22">
        <f t="shared" si="4"/>
        <v>3553.4590189930491</v>
      </c>
      <c r="AD22">
        <v>1</v>
      </c>
      <c r="AE22">
        <v>3017</v>
      </c>
      <c r="AF22">
        <v>3017</v>
      </c>
      <c r="AG22">
        <v>292.779052734</v>
      </c>
      <c r="AH22">
        <v>1</v>
      </c>
      <c r="AI22">
        <v>6</v>
      </c>
      <c r="AJ22">
        <v>23</v>
      </c>
      <c r="AK22">
        <v>53.645901899304903</v>
      </c>
      <c r="AL22">
        <f t="shared" si="5"/>
        <v>3562.285435016639</v>
      </c>
      <c r="AM22">
        <v>1</v>
      </c>
      <c r="AN22">
        <v>3216</v>
      </c>
      <c r="AO22">
        <v>3216</v>
      </c>
      <c r="AP22">
        <v>345.87207031200001</v>
      </c>
      <c r="AQ22">
        <v>0</v>
      </c>
      <c r="AR22">
        <v>6</v>
      </c>
      <c r="AS22">
        <v>25</v>
      </c>
      <c r="AT22">
        <v>34.628543501663898</v>
      </c>
      <c r="AU22">
        <f t="shared" si="6"/>
        <v>3564.8693400240559</v>
      </c>
      <c r="AV22">
        <v>1</v>
      </c>
      <c r="AW22">
        <v>3384</v>
      </c>
      <c r="AX22">
        <v>3384</v>
      </c>
      <c r="AY22">
        <v>1838.6721191409999</v>
      </c>
      <c r="AZ22">
        <v>0</v>
      </c>
      <c r="BA22">
        <v>8</v>
      </c>
      <c r="BB22">
        <v>25</v>
      </c>
      <c r="BC22">
        <v>18.086934002405599</v>
      </c>
      <c r="BD22">
        <f t="shared" si="7"/>
        <v>3681.9102852842088</v>
      </c>
      <c r="BE22">
        <v>1</v>
      </c>
      <c r="BF22">
        <v>3554</v>
      </c>
      <c r="BG22">
        <v>3554</v>
      </c>
      <c r="BH22">
        <v>1031.5900878909999</v>
      </c>
      <c r="BI22">
        <v>2</v>
      </c>
      <c r="BJ22">
        <v>1</v>
      </c>
      <c r="BK22">
        <v>30</v>
      </c>
      <c r="BL22">
        <v>12.791028528420901</v>
      </c>
      <c r="BM22">
        <f t="shared" si="8"/>
        <v>3553.4590189930491</v>
      </c>
      <c r="BN22" t="str">
        <f t="shared" si="9"/>
        <v/>
      </c>
      <c r="BO22">
        <f t="shared" si="10"/>
        <v>1</v>
      </c>
      <c r="BP22" t="str">
        <f t="shared" si="11"/>
        <v/>
      </c>
      <c r="BQ22" t="str">
        <f t="shared" si="12"/>
        <v/>
      </c>
      <c r="BR22" t="str">
        <f t="shared" si="13"/>
        <v/>
      </c>
    </row>
    <row r="23" spans="1:70" x14ac:dyDescent="0.2">
      <c r="A23">
        <v>2</v>
      </c>
      <c r="B23">
        <v>300</v>
      </c>
      <c r="C23">
        <v>100</v>
      </c>
      <c r="D23">
        <v>0.3</v>
      </c>
      <c r="E23">
        <v>0.1</v>
      </c>
      <c r="F23">
        <v>1096</v>
      </c>
      <c r="G23">
        <v>1063.0999999999999</v>
      </c>
      <c r="H23">
        <v>102</v>
      </c>
      <c r="I23">
        <v>5748.0140677250001</v>
      </c>
      <c r="J23">
        <v>5747.4561284900001</v>
      </c>
      <c r="K23">
        <v>997.13500976600005</v>
      </c>
      <c r="L23">
        <v>5203</v>
      </c>
      <c r="M23">
        <v>8</v>
      </c>
      <c r="N23">
        <v>10</v>
      </c>
      <c r="O23">
        <v>38</v>
      </c>
      <c r="P23" s="3">
        <f t="shared" si="0"/>
        <v>9.4817803383649438E-2</v>
      </c>
      <c r="Q23">
        <f t="shared" si="1"/>
        <v>0.56000000000000005</v>
      </c>
      <c r="R23" s="3">
        <f t="shared" si="2"/>
        <v>5.1266491178628547E-2</v>
      </c>
      <c r="S23">
        <v>54.501406772000003</v>
      </c>
      <c r="T23">
        <f t="shared" si="3"/>
        <v>5955.8114784149502</v>
      </c>
      <c r="U23">
        <v>1</v>
      </c>
      <c r="V23">
        <v>4787</v>
      </c>
      <c r="W23">
        <v>4787</v>
      </c>
      <c r="X23">
        <v>246.473144531</v>
      </c>
      <c r="Y23">
        <v>17</v>
      </c>
      <c r="Z23">
        <v>14</v>
      </c>
      <c r="AA23">
        <v>28</v>
      </c>
      <c r="AB23">
        <v>116.88114784149499</v>
      </c>
      <c r="AC23">
        <f t="shared" si="4"/>
        <v>5939.1587690962542</v>
      </c>
      <c r="AD23">
        <v>1</v>
      </c>
      <c r="AE23">
        <v>5093</v>
      </c>
      <c r="AF23">
        <v>5093</v>
      </c>
      <c r="AG23">
        <v>232.257080078</v>
      </c>
      <c r="AH23">
        <v>14</v>
      </c>
      <c r="AI23">
        <v>17</v>
      </c>
      <c r="AJ23">
        <v>30</v>
      </c>
      <c r="AK23">
        <v>84.615876909625399</v>
      </c>
      <c r="AL23">
        <f t="shared" si="5"/>
        <v>5918.0981065222695</v>
      </c>
      <c r="AM23">
        <v>1</v>
      </c>
      <c r="AN23">
        <v>5374</v>
      </c>
      <c r="AO23">
        <v>5374</v>
      </c>
      <c r="AP23">
        <v>249.265136719</v>
      </c>
      <c r="AQ23">
        <v>6</v>
      </c>
      <c r="AR23">
        <v>24</v>
      </c>
      <c r="AS23">
        <v>31</v>
      </c>
      <c r="AT23">
        <v>54.409810652227002</v>
      </c>
      <c r="AU23">
        <f t="shared" si="6"/>
        <v>5927.5190673986954</v>
      </c>
      <c r="AV23">
        <v>1</v>
      </c>
      <c r="AW23">
        <v>5603</v>
      </c>
      <c r="AX23">
        <v>5603</v>
      </c>
      <c r="AY23">
        <v>163.191162109</v>
      </c>
      <c r="AZ23">
        <v>8</v>
      </c>
      <c r="BA23">
        <v>24</v>
      </c>
      <c r="BB23">
        <v>32</v>
      </c>
      <c r="BC23">
        <v>32.4519067398695</v>
      </c>
      <c r="BD23">
        <f t="shared" si="7"/>
        <v>6133.076843996022</v>
      </c>
      <c r="BE23">
        <v>1</v>
      </c>
      <c r="BF23">
        <v>5893</v>
      </c>
      <c r="BG23">
        <v>5893</v>
      </c>
      <c r="BH23">
        <v>170.00488281200001</v>
      </c>
      <c r="BI23">
        <v>10</v>
      </c>
      <c r="BJ23">
        <v>17</v>
      </c>
      <c r="BK23">
        <v>38</v>
      </c>
      <c r="BL23">
        <v>24.007684399602201</v>
      </c>
      <c r="BM23">
        <f t="shared" si="8"/>
        <v>5918.0981065222695</v>
      </c>
      <c r="BN23" t="str">
        <f t="shared" si="9"/>
        <v/>
      </c>
      <c r="BO23" t="str">
        <f t="shared" si="10"/>
        <v/>
      </c>
      <c r="BP23">
        <f t="shared" si="11"/>
        <v>1</v>
      </c>
      <c r="BQ23" t="str">
        <f t="shared" si="12"/>
        <v/>
      </c>
      <c r="BR23" t="str">
        <f t="shared" si="13"/>
        <v/>
      </c>
    </row>
    <row r="24" spans="1:70" x14ac:dyDescent="0.2">
      <c r="A24">
        <v>2</v>
      </c>
      <c r="B24">
        <v>300</v>
      </c>
      <c r="C24">
        <v>100</v>
      </c>
      <c r="D24">
        <v>0.3</v>
      </c>
      <c r="E24">
        <v>0.15</v>
      </c>
      <c r="F24">
        <v>2017</v>
      </c>
      <c r="G24">
        <v>1063.0999999999999</v>
      </c>
      <c r="H24">
        <v>102</v>
      </c>
      <c r="I24">
        <v>5493.9111684159998</v>
      </c>
      <c r="J24">
        <v>5493.3625704489996</v>
      </c>
      <c r="K24">
        <v>340.24609375</v>
      </c>
      <c r="L24">
        <v>5145</v>
      </c>
      <c r="M24">
        <v>2</v>
      </c>
      <c r="N24">
        <v>1</v>
      </c>
      <c r="O24">
        <v>47</v>
      </c>
      <c r="P24" s="3">
        <f t="shared" si="0"/>
        <v>6.3508702220352389E-2</v>
      </c>
      <c r="Q24">
        <f t="shared" si="1"/>
        <v>0.5</v>
      </c>
      <c r="R24" s="3">
        <f t="shared" si="2"/>
        <v>3.2820164464302519E-2</v>
      </c>
      <c r="S24">
        <v>34.891116842000002</v>
      </c>
      <c r="T24">
        <f t="shared" si="3"/>
        <v>5666.1795551146297</v>
      </c>
      <c r="U24">
        <v>1</v>
      </c>
      <c r="V24">
        <v>4444</v>
      </c>
      <c r="W24">
        <v>4444</v>
      </c>
      <c r="X24">
        <v>3212.1298828119998</v>
      </c>
      <c r="Y24">
        <v>4</v>
      </c>
      <c r="Z24">
        <v>9</v>
      </c>
      <c r="AA24">
        <v>35</v>
      </c>
      <c r="AB24">
        <v>122.217955511463</v>
      </c>
      <c r="AC24">
        <f t="shared" si="4"/>
        <v>5603.4484720123201</v>
      </c>
      <c r="AD24">
        <v>1</v>
      </c>
      <c r="AE24">
        <v>4708</v>
      </c>
      <c r="AF24">
        <v>4708</v>
      </c>
      <c r="AG24">
        <v>15119.038085938</v>
      </c>
      <c r="AH24">
        <v>3</v>
      </c>
      <c r="AI24">
        <v>7</v>
      </c>
      <c r="AJ24">
        <v>39</v>
      </c>
      <c r="AK24">
        <v>89.544847201232002</v>
      </c>
      <c r="AL24">
        <f t="shared" si="5"/>
        <v>5574.7476486437881</v>
      </c>
      <c r="AM24">
        <v>1</v>
      </c>
      <c r="AN24">
        <v>4971</v>
      </c>
      <c r="AO24">
        <v>4971</v>
      </c>
      <c r="AP24">
        <v>1132.4450683590001</v>
      </c>
      <c r="AQ24">
        <v>5</v>
      </c>
      <c r="AR24">
        <v>6</v>
      </c>
      <c r="AS24">
        <v>41</v>
      </c>
      <c r="AT24">
        <v>60.374764864378797</v>
      </c>
      <c r="AU24">
        <f t="shared" si="6"/>
        <v>5533.987003020663</v>
      </c>
      <c r="AV24">
        <v>1</v>
      </c>
      <c r="AW24">
        <v>5226</v>
      </c>
      <c r="AX24">
        <v>5226</v>
      </c>
      <c r="AY24">
        <v>570.36206054700006</v>
      </c>
      <c r="AZ24">
        <v>5</v>
      </c>
      <c r="BA24">
        <v>3</v>
      </c>
      <c r="BB24">
        <v>45</v>
      </c>
      <c r="BC24">
        <v>30.798700302066301</v>
      </c>
      <c r="BD24">
        <f t="shared" si="7"/>
        <v>5741.0774610944127</v>
      </c>
      <c r="BE24">
        <v>1</v>
      </c>
      <c r="BF24">
        <v>5520</v>
      </c>
      <c r="BG24">
        <v>5520</v>
      </c>
      <c r="BH24">
        <v>58617.007080078001</v>
      </c>
      <c r="BI24">
        <v>5</v>
      </c>
      <c r="BJ24">
        <v>2</v>
      </c>
      <c r="BK24">
        <v>48</v>
      </c>
      <c r="BL24">
        <v>22.107746109441301</v>
      </c>
      <c r="BM24">
        <f t="shared" si="8"/>
        <v>5533.987003020663</v>
      </c>
      <c r="BN24" t="str">
        <f t="shared" si="9"/>
        <v/>
      </c>
      <c r="BO24" t="str">
        <f t="shared" si="10"/>
        <v/>
      </c>
      <c r="BP24" t="str">
        <f t="shared" si="11"/>
        <v/>
      </c>
      <c r="BQ24">
        <f t="shared" si="12"/>
        <v>1</v>
      </c>
      <c r="BR24" t="str">
        <f t="shared" si="13"/>
        <v/>
      </c>
    </row>
    <row r="25" spans="1:70" x14ac:dyDescent="0.2">
      <c r="A25">
        <v>2</v>
      </c>
      <c r="B25">
        <v>500</v>
      </c>
      <c r="C25">
        <v>100</v>
      </c>
      <c r="D25">
        <v>0.3</v>
      </c>
      <c r="E25">
        <v>0.1</v>
      </c>
      <c r="F25">
        <v>1862</v>
      </c>
      <c r="G25">
        <v>1086.76</v>
      </c>
      <c r="H25">
        <v>102</v>
      </c>
      <c r="I25">
        <v>5821.5205701510004</v>
      </c>
      <c r="J25">
        <v>5821.0005554210002</v>
      </c>
      <c r="K25">
        <v>1205.1928710940001</v>
      </c>
      <c r="L25">
        <v>5191</v>
      </c>
      <c r="M25">
        <v>3</v>
      </c>
      <c r="N25">
        <v>12</v>
      </c>
      <c r="O25">
        <v>39</v>
      </c>
      <c r="P25" s="3">
        <f t="shared" si="0"/>
        <v>0.10830857033863327</v>
      </c>
      <c r="Q25">
        <f t="shared" si="1"/>
        <v>0.54</v>
      </c>
      <c r="R25" s="3">
        <f t="shared" si="2"/>
        <v>5.8018382177297656E-2</v>
      </c>
      <c r="S25">
        <v>63.052057015000003</v>
      </c>
      <c r="T25">
        <f t="shared" si="3"/>
        <v>6022.6763994064804</v>
      </c>
      <c r="U25">
        <v>1</v>
      </c>
      <c r="V25">
        <v>4875</v>
      </c>
      <c r="W25">
        <v>4875</v>
      </c>
      <c r="X25">
        <v>1171.4279785159999</v>
      </c>
      <c r="Y25">
        <v>8</v>
      </c>
      <c r="Z25">
        <v>20</v>
      </c>
      <c r="AA25">
        <v>29</v>
      </c>
      <c r="AB25">
        <v>114.767639940648</v>
      </c>
      <c r="AC25">
        <f t="shared" si="4"/>
        <v>5991.7540573547203</v>
      </c>
      <c r="AD25">
        <v>1</v>
      </c>
      <c r="AE25">
        <v>5145</v>
      </c>
      <c r="AF25">
        <v>5145</v>
      </c>
      <c r="AG25">
        <v>453.596923828</v>
      </c>
      <c r="AH25">
        <v>9</v>
      </c>
      <c r="AI25">
        <v>15</v>
      </c>
      <c r="AJ25">
        <v>34</v>
      </c>
      <c r="AK25">
        <v>84.675405735471998</v>
      </c>
      <c r="AL25">
        <f t="shared" si="5"/>
        <v>6041.8401443913181</v>
      </c>
      <c r="AM25">
        <v>1</v>
      </c>
      <c r="AN25">
        <v>5476</v>
      </c>
      <c r="AO25">
        <v>5476</v>
      </c>
      <c r="AP25">
        <v>742.520996094</v>
      </c>
      <c r="AQ25">
        <v>11</v>
      </c>
      <c r="AR25">
        <v>16</v>
      </c>
      <c r="AS25">
        <v>35</v>
      </c>
      <c r="AT25">
        <v>56.584014439131799</v>
      </c>
      <c r="AU25">
        <f t="shared" si="6"/>
        <v>6042.5289438675036</v>
      </c>
      <c r="AV25">
        <v>1</v>
      </c>
      <c r="AW25">
        <v>5711</v>
      </c>
      <c r="AX25">
        <v>5711</v>
      </c>
      <c r="AY25">
        <v>395.424072266</v>
      </c>
      <c r="AZ25">
        <v>9</v>
      </c>
      <c r="BA25">
        <v>22</v>
      </c>
      <c r="BB25">
        <v>34</v>
      </c>
      <c r="BC25">
        <v>33.152894386750397</v>
      </c>
      <c r="BD25">
        <f t="shared" si="7"/>
        <v>6226.001581352758</v>
      </c>
      <c r="BE25">
        <v>1</v>
      </c>
      <c r="BF25">
        <v>5976</v>
      </c>
      <c r="BG25">
        <v>5976</v>
      </c>
      <c r="BH25">
        <v>1075.9348144529999</v>
      </c>
      <c r="BI25">
        <v>10</v>
      </c>
      <c r="BJ25">
        <v>17</v>
      </c>
      <c r="BK25">
        <v>39</v>
      </c>
      <c r="BL25">
        <v>25.0001581352758</v>
      </c>
      <c r="BM25">
        <f t="shared" si="8"/>
        <v>5991.7540573547203</v>
      </c>
      <c r="BN25" t="str">
        <f t="shared" si="9"/>
        <v/>
      </c>
      <c r="BO25">
        <f t="shared" si="10"/>
        <v>1</v>
      </c>
      <c r="BP25" t="str">
        <f t="shared" si="11"/>
        <v/>
      </c>
      <c r="BQ25" t="str">
        <f t="shared" si="12"/>
        <v/>
      </c>
      <c r="BR25" t="str">
        <f t="shared" si="13"/>
        <v/>
      </c>
    </row>
    <row r="26" spans="1:70" x14ac:dyDescent="0.2">
      <c r="A26">
        <v>2</v>
      </c>
      <c r="B26">
        <v>500</v>
      </c>
      <c r="C26">
        <v>100</v>
      </c>
      <c r="D26">
        <v>0.3</v>
      </c>
      <c r="E26">
        <v>0.15</v>
      </c>
      <c r="F26">
        <v>3364</v>
      </c>
      <c r="G26">
        <v>1086.76</v>
      </c>
      <c r="H26">
        <v>102</v>
      </c>
      <c r="I26">
        <v>5611.2079167960001</v>
      </c>
      <c r="J26">
        <v>5610.6483310650001</v>
      </c>
      <c r="K26">
        <v>1589.0639648440001</v>
      </c>
      <c r="L26">
        <v>5314</v>
      </c>
      <c r="M26">
        <v>0</v>
      </c>
      <c r="N26">
        <v>3</v>
      </c>
      <c r="O26">
        <v>48</v>
      </c>
      <c r="P26" s="3">
        <f t="shared" si="0"/>
        <v>5.2966833738305984E-2</v>
      </c>
      <c r="Q26">
        <f t="shared" si="1"/>
        <v>0.51</v>
      </c>
      <c r="R26" s="3">
        <f t="shared" si="2"/>
        <v>2.7348072877176194E-2</v>
      </c>
      <c r="S26">
        <v>29.720791680000001</v>
      </c>
      <c r="T26">
        <f t="shared" si="3"/>
        <v>5744.3373064882799</v>
      </c>
      <c r="U26">
        <v>1</v>
      </c>
      <c r="V26">
        <v>4530</v>
      </c>
      <c r="W26">
        <v>4530</v>
      </c>
      <c r="X26">
        <v>1402.8452148440001</v>
      </c>
      <c r="Y26">
        <v>3</v>
      </c>
      <c r="Z26">
        <v>5</v>
      </c>
      <c r="AA26">
        <v>39</v>
      </c>
      <c r="AB26">
        <v>121.433730648828</v>
      </c>
      <c r="AC26">
        <f t="shared" si="4"/>
        <v>5711.6853720024283</v>
      </c>
      <c r="AD26">
        <v>1</v>
      </c>
      <c r="AE26">
        <v>4817</v>
      </c>
      <c r="AF26">
        <v>4817</v>
      </c>
      <c r="AG26">
        <v>1218.546875</v>
      </c>
      <c r="AH26">
        <v>3</v>
      </c>
      <c r="AI26">
        <v>4</v>
      </c>
      <c r="AJ26">
        <v>42</v>
      </c>
      <c r="AK26">
        <v>89.468537200242807</v>
      </c>
      <c r="AL26">
        <f t="shared" si="5"/>
        <v>5676.485080360515</v>
      </c>
      <c r="AM26">
        <v>1</v>
      </c>
      <c r="AN26">
        <v>5072</v>
      </c>
      <c r="AO26">
        <v>5072</v>
      </c>
      <c r="AP26">
        <v>1619.4250488279999</v>
      </c>
      <c r="AQ26">
        <v>1</v>
      </c>
      <c r="AR26">
        <v>7</v>
      </c>
      <c r="AS26">
        <v>43</v>
      </c>
      <c r="AT26">
        <v>60.4485080360515</v>
      </c>
      <c r="AU26">
        <f t="shared" si="6"/>
        <v>5665.6034246381914</v>
      </c>
      <c r="AV26">
        <v>1</v>
      </c>
      <c r="AW26">
        <v>5358</v>
      </c>
      <c r="AX26">
        <v>5358</v>
      </c>
      <c r="AY26">
        <v>1637.8381347659999</v>
      </c>
      <c r="AZ26">
        <v>4</v>
      </c>
      <c r="BA26">
        <v>4</v>
      </c>
      <c r="BB26">
        <v>46</v>
      </c>
      <c r="BC26">
        <v>30.7603424638191</v>
      </c>
      <c r="BD26">
        <f t="shared" si="7"/>
        <v>5852.2692782960921</v>
      </c>
      <c r="BE26">
        <v>1</v>
      </c>
      <c r="BF26">
        <v>5625</v>
      </c>
      <c r="BG26">
        <v>5625</v>
      </c>
      <c r="BH26">
        <v>2178.4470214839998</v>
      </c>
      <c r="BI26">
        <v>2</v>
      </c>
      <c r="BJ26">
        <v>7</v>
      </c>
      <c r="BK26">
        <v>47</v>
      </c>
      <c r="BL26">
        <v>22.726927829609199</v>
      </c>
      <c r="BM26">
        <f t="shared" si="8"/>
        <v>5665.6034246381914</v>
      </c>
      <c r="BN26" t="str">
        <f t="shared" si="9"/>
        <v/>
      </c>
      <c r="BO26" t="str">
        <f t="shared" si="10"/>
        <v/>
      </c>
      <c r="BP26" t="str">
        <f t="shared" si="11"/>
        <v/>
      </c>
      <c r="BQ26">
        <f t="shared" si="12"/>
        <v>1</v>
      </c>
      <c r="BR26" t="str">
        <f t="shared" si="13"/>
        <v/>
      </c>
    </row>
    <row r="27" spans="1:70" x14ac:dyDescent="0.2">
      <c r="A27">
        <v>3</v>
      </c>
      <c r="B27">
        <v>300</v>
      </c>
      <c r="C27">
        <v>50</v>
      </c>
      <c r="D27">
        <v>0.3</v>
      </c>
      <c r="E27">
        <v>0.1</v>
      </c>
      <c r="F27">
        <v>765</v>
      </c>
      <c r="G27">
        <v>580.30999999999995</v>
      </c>
      <c r="H27">
        <v>1</v>
      </c>
      <c r="I27">
        <v>3307.084658403</v>
      </c>
      <c r="J27">
        <v>3307.084658403</v>
      </c>
      <c r="K27">
        <v>109.217041016</v>
      </c>
      <c r="L27">
        <v>2880</v>
      </c>
      <c r="M27">
        <v>9</v>
      </c>
      <c r="N27">
        <v>6</v>
      </c>
      <c r="O27">
        <v>18</v>
      </c>
      <c r="P27" s="3">
        <f t="shared" si="0"/>
        <v>0.1291423421274738</v>
      </c>
      <c r="Q27">
        <f t="shared" si="1"/>
        <v>0.66</v>
      </c>
      <c r="R27" s="3">
        <f t="shared" si="2"/>
        <v>7.3595950164567228E-2</v>
      </c>
      <c r="S27">
        <v>42.708465840000002</v>
      </c>
      <c r="T27">
        <f t="shared" si="3"/>
        <v>3429.7558115791348</v>
      </c>
      <c r="U27">
        <v>1</v>
      </c>
      <c r="V27">
        <v>2959</v>
      </c>
      <c r="W27">
        <v>2959</v>
      </c>
      <c r="X27">
        <v>88.947998046999999</v>
      </c>
      <c r="Y27">
        <v>10</v>
      </c>
      <c r="Z27">
        <v>12</v>
      </c>
      <c r="AA27">
        <v>14</v>
      </c>
      <c r="AB27">
        <v>47.075581157913497</v>
      </c>
      <c r="AC27">
        <f t="shared" si="4"/>
        <v>3458.147215379252</v>
      </c>
      <c r="AD27">
        <v>1</v>
      </c>
      <c r="AE27">
        <v>3079</v>
      </c>
      <c r="AF27">
        <v>3079</v>
      </c>
      <c r="AG27">
        <v>65.564941406000003</v>
      </c>
      <c r="AH27">
        <v>4</v>
      </c>
      <c r="AI27">
        <v>20</v>
      </c>
      <c r="AJ27">
        <v>12</v>
      </c>
      <c r="AK27">
        <v>37.914721537925203</v>
      </c>
      <c r="AL27">
        <f t="shared" si="5"/>
        <v>3489.6851195851341</v>
      </c>
      <c r="AM27">
        <v>1</v>
      </c>
      <c r="AN27">
        <v>3217</v>
      </c>
      <c r="AO27">
        <v>3217</v>
      </c>
      <c r="AP27">
        <v>87.611816406000003</v>
      </c>
      <c r="AQ27">
        <v>8</v>
      </c>
      <c r="AR27">
        <v>16</v>
      </c>
      <c r="AS27">
        <v>14</v>
      </c>
      <c r="AT27">
        <v>27.2685119585134</v>
      </c>
      <c r="AU27">
        <f t="shared" si="6"/>
        <v>3522.9701335180821</v>
      </c>
      <c r="AV27">
        <v>1</v>
      </c>
      <c r="AW27">
        <v>3361</v>
      </c>
      <c r="AX27">
        <v>3361</v>
      </c>
      <c r="AY27">
        <v>184.95996093799999</v>
      </c>
      <c r="AZ27">
        <v>5</v>
      </c>
      <c r="BA27">
        <v>18</v>
      </c>
      <c r="BB27">
        <v>15</v>
      </c>
      <c r="BC27">
        <v>16.197013351808199</v>
      </c>
      <c r="BD27">
        <f t="shared" si="7"/>
        <v>3637.4837120677512</v>
      </c>
      <c r="BE27">
        <v>1</v>
      </c>
      <c r="BF27">
        <v>3504</v>
      </c>
      <c r="BG27">
        <v>3504</v>
      </c>
      <c r="BH27">
        <v>91.33203125</v>
      </c>
      <c r="BI27">
        <v>5</v>
      </c>
      <c r="BJ27">
        <v>20</v>
      </c>
      <c r="BK27">
        <v>15</v>
      </c>
      <c r="BL27">
        <v>13.3483712067751</v>
      </c>
      <c r="BM27">
        <f t="shared" si="8"/>
        <v>3429.7558115791348</v>
      </c>
      <c r="BN27">
        <f t="shared" si="9"/>
        <v>1</v>
      </c>
      <c r="BO27" t="str">
        <f t="shared" si="10"/>
        <v/>
      </c>
      <c r="BP27" t="str">
        <f t="shared" si="11"/>
        <v/>
      </c>
      <c r="BQ27" t="str">
        <f t="shared" si="12"/>
        <v/>
      </c>
      <c r="BR27" t="str">
        <f t="shared" si="13"/>
        <v/>
      </c>
    </row>
    <row r="28" spans="1:70" x14ac:dyDescent="0.2">
      <c r="A28">
        <v>3</v>
      </c>
      <c r="B28">
        <v>300</v>
      </c>
      <c r="C28">
        <v>50</v>
      </c>
      <c r="D28">
        <v>0.3</v>
      </c>
      <c r="E28">
        <v>0.15</v>
      </c>
      <c r="F28">
        <v>1356</v>
      </c>
      <c r="G28">
        <v>580.30999999999995</v>
      </c>
      <c r="H28">
        <v>102</v>
      </c>
      <c r="I28">
        <v>3184.6989369849998</v>
      </c>
      <c r="J28">
        <v>3184.4842507550002</v>
      </c>
      <c r="K28">
        <v>274.097900391</v>
      </c>
      <c r="L28">
        <v>2958</v>
      </c>
      <c r="M28">
        <v>2</v>
      </c>
      <c r="N28">
        <v>4</v>
      </c>
      <c r="O28">
        <v>23</v>
      </c>
      <c r="P28" s="3">
        <f t="shared" si="0"/>
        <v>7.1183788943836285E-2</v>
      </c>
      <c r="Q28">
        <f t="shared" si="1"/>
        <v>0.57999999999999996</v>
      </c>
      <c r="R28" s="3">
        <f t="shared" si="2"/>
        <v>3.9065143971325676E-2</v>
      </c>
      <c r="S28">
        <v>22.669893697999999</v>
      </c>
      <c r="T28">
        <f t="shared" si="3"/>
        <v>3289.6671927302632</v>
      </c>
      <c r="U28">
        <v>1</v>
      </c>
      <c r="V28">
        <v>2659</v>
      </c>
      <c r="W28">
        <v>2659</v>
      </c>
      <c r="X28">
        <v>158.29199218799999</v>
      </c>
      <c r="Y28">
        <v>2</v>
      </c>
      <c r="Z28">
        <v>11</v>
      </c>
      <c r="AA28">
        <v>16</v>
      </c>
      <c r="AB28">
        <v>63.066719273026301</v>
      </c>
      <c r="AC28">
        <f t="shared" si="4"/>
        <v>3255.8326286500601</v>
      </c>
      <c r="AD28">
        <v>1</v>
      </c>
      <c r="AE28">
        <v>2787</v>
      </c>
      <c r="AF28">
        <v>2787</v>
      </c>
      <c r="AG28">
        <v>264.113037109</v>
      </c>
      <c r="AH28">
        <v>2</v>
      </c>
      <c r="AI28">
        <v>8</v>
      </c>
      <c r="AJ28">
        <v>19</v>
      </c>
      <c r="AK28">
        <v>46.883262865006003</v>
      </c>
      <c r="AL28">
        <f t="shared" si="5"/>
        <v>3228.0689044505189</v>
      </c>
      <c r="AM28">
        <v>1</v>
      </c>
      <c r="AN28">
        <v>2919</v>
      </c>
      <c r="AO28">
        <v>2919</v>
      </c>
      <c r="AP28">
        <v>429.484130859</v>
      </c>
      <c r="AQ28">
        <v>2</v>
      </c>
      <c r="AR28">
        <v>5</v>
      </c>
      <c r="AS28">
        <v>22</v>
      </c>
      <c r="AT28">
        <v>30.9068904450519</v>
      </c>
      <c r="AU28">
        <f t="shared" si="6"/>
        <v>3249.368130466652</v>
      </c>
      <c r="AV28">
        <v>1</v>
      </c>
      <c r="AW28">
        <v>3090</v>
      </c>
      <c r="AX28">
        <v>3090</v>
      </c>
      <c r="AY28">
        <v>545.75</v>
      </c>
      <c r="AZ28">
        <v>0</v>
      </c>
      <c r="BA28">
        <v>10</v>
      </c>
      <c r="BB28">
        <v>21</v>
      </c>
      <c r="BC28">
        <v>15.9368130466652</v>
      </c>
      <c r="BD28">
        <f t="shared" si="7"/>
        <v>3344.5219999855972</v>
      </c>
      <c r="BE28">
        <v>1</v>
      </c>
      <c r="BF28">
        <v>3221</v>
      </c>
      <c r="BG28">
        <v>3221</v>
      </c>
      <c r="BH28">
        <v>1076.0297851559999</v>
      </c>
      <c r="BI28">
        <v>0</v>
      </c>
      <c r="BJ28">
        <v>10</v>
      </c>
      <c r="BK28">
        <v>22</v>
      </c>
      <c r="BL28">
        <v>12.3521999985597</v>
      </c>
      <c r="BM28">
        <f t="shared" si="8"/>
        <v>3228.0689044505189</v>
      </c>
      <c r="BN28" t="str">
        <f t="shared" si="9"/>
        <v/>
      </c>
      <c r="BO28" t="str">
        <f t="shared" si="10"/>
        <v/>
      </c>
      <c r="BP28">
        <f t="shared" si="11"/>
        <v>1</v>
      </c>
      <c r="BQ28" t="str">
        <f t="shared" si="12"/>
        <v/>
      </c>
      <c r="BR28" t="str">
        <f t="shared" si="13"/>
        <v/>
      </c>
    </row>
    <row r="29" spans="1:70" x14ac:dyDescent="0.2">
      <c r="A29">
        <v>3</v>
      </c>
      <c r="B29">
        <v>500</v>
      </c>
      <c r="C29">
        <v>50</v>
      </c>
      <c r="D29">
        <v>0.3</v>
      </c>
      <c r="E29">
        <v>0.1</v>
      </c>
      <c r="F29">
        <v>1275</v>
      </c>
      <c r="G29">
        <v>630.26</v>
      </c>
      <c r="H29">
        <v>1</v>
      </c>
      <c r="I29">
        <v>3597.5804185020002</v>
      </c>
      <c r="J29">
        <v>3597.5804185020002</v>
      </c>
      <c r="K29">
        <v>132.051025391</v>
      </c>
      <c r="L29">
        <v>3126</v>
      </c>
      <c r="M29">
        <v>5</v>
      </c>
      <c r="N29">
        <v>10</v>
      </c>
      <c r="O29">
        <v>19</v>
      </c>
      <c r="P29" s="3">
        <f t="shared" si="0"/>
        <v>0.13108266213444694</v>
      </c>
      <c r="Q29">
        <f t="shared" si="1"/>
        <v>0.68</v>
      </c>
      <c r="R29" s="3">
        <f t="shared" si="2"/>
        <v>7.4823155285120416E-2</v>
      </c>
      <c r="S29">
        <v>47.158041849999996</v>
      </c>
      <c r="T29">
        <f t="shared" si="3"/>
        <v>3713.925934908601</v>
      </c>
      <c r="U29">
        <v>1</v>
      </c>
      <c r="V29">
        <v>3194</v>
      </c>
      <c r="W29">
        <v>3194</v>
      </c>
      <c r="X29">
        <v>79.958007812000005</v>
      </c>
      <c r="Y29">
        <v>1</v>
      </c>
      <c r="Z29">
        <v>19</v>
      </c>
      <c r="AA29">
        <v>15</v>
      </c>
      <c r="AB29">
        <v>51.992593490860102</v>
      </c>
      <c r="AC29">
        <f t="shared" si="4"/>
        <v>3756.9642219670382</v>
      </c>
      <c r="AD29">
        <v>1</v>
      </c>
      <c r="AE29">
        <v>3310</v>
      </c>
      <c r="AF29">
        <v>3310</v>
      </c>
      <c r="AG29">
        <v>79.927001953000001</v>
      </c>
      <c r="AH29">
        <v>7</v>
      </c>
      <c r="AI29">
        <v>18</v>
      </c>
      <c r="AJ29">
        <v>14</v>
      </c>
      <c r="AK29">
        <v>44.6964221967038</v>
      </c>
      <c r="AL29">
        <f t="shared" si="5"/>
        <v>3763.5234344656501</v>
      </c>
      <c r="AM29">
        <v>1</v>
      </c>
      <c r="AN29">
        <v>3454</v>
      </c>
      <c r="AO29">
        <v>3454</v>
      </c>
      <c r="AP29">
        <v>74.405029296999999</v>
      </c>
      <c r="AQ29">
        <v>5</v>
      </c>
      <c r="AR29">
        <v>18</v>
      </c>
      <c r="AS29">
        <v>16</v>
      </c>
      <c r="AT29">
        <v>30.952343446564999</v>
      </c>
      <c r="AU29">
        <f t="shared" si="6"/>
        <v>3823.0505085240561</v>
      </c>
      <c r="AV29">
        <v>1</v>
      </c>
      <c r="AW29">
        <v>3620</v>
      </c>
      <c r="AX29">
        <v>3620</v>
      </c>
      <c r="AY29">
        <v>81.863037109000004</v>
      </c>
      <c r="AZ29">
        <v>8</v>
      </c>
      <c r="BA29">
        <v>21</v>
      </c>
      <c r="BB29">
        <v>14</v>
      </c>
      <c r="BC29">
        <v>20.3050508524056</v>
      </c>
      <c r="BD29">
        <f t="shared" si="7"/>
        <v>3990.9780485673668</v>
      </c>
      <c r="BE29">
        <v>1</v>
      </c>
      <c r="BF29">
        <v>3847</v>
      </c>
      <c r="BG29">
        <v>3847</v>
      </c>
      <c r="BH29">
        <v>91.83203125</v>
      </c>
      <c r="BI29">
        <v>6</v>
      </c>
      <c r="BJ29">
        <v>16</v>
      </c>
      <c r="BK29">
        <v>20</v>
      </c>
      <c r="BL29">
        <v>14.3978048567367</v>
      </c>
      <c r="BM29">
        <f t="shared" si="8"/>
        <v>3713.925934908601</v>
      </c>
      <c r="BN29">
        <f t="shared" si="9"/>
        <v>1</v>
      </c>
      <c r="BO29" t="str">
        <f t="shared" si="10"/>
        <v/>
      </c>
      <c r="BP29" t="str">
        <f t="shared" si="11"/>
        <v/>
      </c>
      <c r="BQ29" t="str">
        <f t="shared" si="12"/>
        <v/>
      </c>
      <c r="BR29" t="str">
        <f t="shared" si="13"/>
        <v/>
      </c>
    </row>
    <row r="30" spans="1:70" x14ac:dyDescent="0.2">
      <c r="A30">
        <v>3</v>
      </c>
      <c r="B30">
        <v>500</v>
      </c>
      <c r="C30">
        <v>50</v>
      </c>
      <c r="D30">
        <v>0.3</v>
      </c>
      <c r="E30">
        <v>0.15</v>
      </c>
      <c r="F30">
        <v>2260</v>
      </c>
      <c r="G30">
        <v>630.26</v>
      </c>
      <c r="H30">
        <v>102</v>
      </c>
      <c r="I30">
        <v>3502.775500881</v>
      </c>
      <c r="J30">
        <v>3502.4295168190001</v>
      </c>
      <c r="K30">
        <v>327.783935547</v>
      </c>
      <c r="L30">
        <v>3199</v>
      </c>
      <c r="M30">
        <v>0</v>
      </c>
      <c r="N30">
        <v>5</v>
      </c>
      <c r="O30">
        <v>25</v>
      </c>
      <c r="P30" s="3">
        <f t="shared" si="0"/>
        <v>8.6724227916860769E-2</v>
      </c>
      <c r="Q30">
        <f t="shared" si="1"/>
        <v>0.6</v>
      </c>
      <c r="R30" s="3">
        <f t="shared" si="2"/>
        <v>4.8198442052486273E-2</v>
      </c>
      <c r="S30">
        <v>30.377550088</v>
      </c>
      <c r="T30">
        <f t="shared" si="3"/>
        <v>3545.593202306728</v>
      </c>
      <c r="U30">
        <v>1</v>
      </c>
      <c r="V30">
        <v>2878</v>
      </c>
      <c r="W30">
        <v>2878</v>
      </c>
      <c r="X30">
        <v>1037.6049804690001</v>
      </c>
      <c r="Y30">
        <v>2</v>
      </c>
      <c r="Z30">
        <v>6</v>
      </c>
      <c r="AA30">
        <v>21</v>
      </c>
      <c r="AB30">
        <v>66.759320230672799</v>
      </c>
      <c r="AC30">
        <f t="shared" si="4"/>
        <v>3562.7201610831839</v>
      </c>
      <c r="AD30">
        <v>1</v>
      </c>
      <c r="AE30">
        <v>3055</v>
      </c>
      <c r="AF30">
        <v>3055</v>
      </c>
      <c r="AG30">
        <v>1945.3269042970001</v>
      </c>
      <c r="AH30">
        <v>0</v>
      </c>
      <c r="AI30">
        <v>11</v>
      </c>
      <c r="AJ30">
        <v>20</v>
      </c>
      <c r="AK30">
        <v>50.772016108318397</v>
      </c>
      <c r="AL30">
        <f t="shared" si="5"/>
        <v>3582.830315145246</v>
      </c>
      <c r="AM30">
        <v>1</v>
      </c>
      <c r="AN30">
        <v>3249</v>
      </c>
      <c r="AO30">
        <v>3249</v>
      </c>
      <c r="AP30">
        <v>766.92089843799999</v>
      </c>
      <c r="AQ30">
        <v>1</v>
      </c>
      <c r="AR30">
        <v>8</v>
      </c>
      <c r="AS30">
        <v>23</v>
      </c>
      <c r="AT30">
        <v>33.383031514524603</v>
      </c>
      <c r="AU30">
        <f t="shared" si="6"/>
        <v>3581.341618944436</v>
      </c>
      <c r="AV30">
        <v>1</v>
      </c>
      <c r="AW30">
        <v>3404</v>
      </c>
      <c r="AX30">
        <v>3404</v>
      </c>
      <c r="AY30">
        <v>1538.958007812</v>
      </c>
      <c r="AZ30">
        <v>3</v>
      </c>
      <c r="BA30">
        <v>7</v>
      </c>
      <c r="BB30">
        <v>24</v>
      </c>
      <c r="BC30">
        <v>17.734161894443599</v>
      </c>
      <c r="BD30">
        <f t="shared" si="7"/>
        <v>3687.2784051222679</v>
      </c>
      <c r="BE30">
        <v>1</v>
      </c>
      <c r="BF30">
        <v>3556</v>
      </c>
      <c r="BG30">
        <v>3556</v>
      </c>
      <c r="BH30">
        <v>1979.2700195309999</v>
      </c>
      <c r="BI30">
        <v>1</v>
      </c>
      <c r="BJ30">
        <v>7</v>
      </c>
      <c r="BK30">
        <v>26</v>
      </c>
      <c r="BL30">
        <v>13.1278405122268</v>
      </c>
      <c r="BM30">
        <f t="shared" si="8"/>
        <v>3545.593202306728</v>
      </c>
      <c r="BN30">
        <f t="shared" si="9"/>
        <v>1</v>
      </c>
      <c r="BO30" t="str">
        <f t="shared" si="10"/>
        <v/>
      </c>
      <c r="BP30" t="str">
        <f t="shared" si="11"/>
        <v/>
      </c>
      <c r="BQ30" t="str">
        <f t="shared" si="12"/>
        <v/>
      </c>
      <c r="BR30" t="str">
        <f t="shared" si="13"/>
        <v/>
      </c>
    </row>
    <row r="31" spans="1:70" x14ac:dyDescent="0.2">
      <c r="A31">
        <v>3</v>
      </c>
      <c r="B31">
        <v>300</v>
      </c>
      <c r="C31">
        <v>100</v>
      </c>
      <c r="D31">
        <v>0.3</v>
      </c>
      <c r="E31">
        <v>0.1</v>
      </c>
      <c r="F31">
        <v>1121</v>
      </c>
      <c r="G31">
        <v>1088.48</v>
      </c>
      <c r="H31">
        <v>102</v>
      </c>
      <c r="I31">
        <v>5900.5663461009999</v>
      </c>
      <c r="J31">
        <v>5900.0851831660002</v>
      </c>
      <c r="K31">
        <v>1131.0690917970001</v>
      </c>
      <c r="L31">
        <v>5283</v>
      </c>
      <c r="M31">
        <v>6</v>
      </c>
      <c r="N31">
        <v>11</v>
      </c>
      <c r="O31">
        <v>39</v>
      </c>
      <c r="P31" s="3">
        <f t="shared" si="0"/>
        <v>0.10466221543429946</v>
      </c>
      <c r="Q31">
        <f t="shared" si="1"/>
        <v>0.56000000000000005</v>
      </c>
      <c r="R31" s="3">
        <f t="shared" si="2"/>
        <v>5.6736581848081724E-2</v>
      </c>
      <c r="S31">
        <v>61.756634609999999</v>
      </c>
      <c r="T31">
        <f t="shared" si="3"/>
        <v>6172.1217249803394</v>
      </c>
      <c r="U31">
        <v>1</v>
      </c>
      <c r="V31">
        <v>4995</v>
      </c>
      <c r="W31">
        <v>4995</v>
      </c>
      <c r="X31">
        <v>686.28100585899995</v>
      </c>
      <c r="Y31">
        <v>12</v>
      </c>
      <c r="Z31">
        <v>19</v>
      </c>
      <c r="AA31">
        <v>28</v>
      </c>
      <c r="AB31">
        <v>117.71217249803399</v>
      </c>
      <c r="AC31">
        <f t="shared" si="4"/>
        <v>6093.5201195809022</v>
      </c>
      <c r="AD31">
        <v>1</v>
      </c>
      <c r="AE31">
        <v>5266</v>
      </c>
      <c r="AF31">
        <v>5266</v>
      </c>
      <c r="AG31">
        <v>269.802978516</v>
      </c>
      <c r="AH31">
        <v>6</v>
      </c>
      <c r="AI31">
        <v>19</v>
      </c>
      <c r="AJ31">
        <v>33</v>
      </c>
      <c r="AK31">
        <v>82.752011958090193</v>
      </c>
      <c r="AL31">
        <f t="shared" si="5"/>
        <v>6105.6706201814177</v>
      </c>
      <c r="AM31">
        <v>1</v>
      </c>
      <c r="AN31">
        <v>5553</v>
      </c>
      <c r="AO31">
        <v>5553</v>
      </c>
      <c r="AP31">
        <v>788.6640625</v>
      </c>
      <c r="AQ31">
        <v>7</v>
      </c>
      <c r="AR31">
        <v>16</v>
      </c>
      <c r="AS31">
        <v>37</v>
      </c>
      <c r="AT31">
        <v>55.2670620181418</v>
      </c>
      <c r="AU31">
        <f t="shared" si="6"/>
        <v>6152.802519941667</v>
      </c>
      <c r="AV31">
        <v>1</v>
      </c>
      <c r="AW31">
        <v>5839</v>
      </c>
      <c r="AX31">
        <v>5839</v>
      </c>
      <c r="AY31">
        <v>199.574951172</v>
      </c>
      <c r="AZ31">
        <v>7</v>
      </c>
      <c r="BA31">
        <v>19</v>
      </c>
      <c r="BB31">
        <v>37</v>
      </c>
      <c r="BC31">
        <v>31.380251994166699</v>
      </c>
      <c r="BD31">
        <f t="shared" si="7"/>
        <v>6360.9279966968716</v>
      </c>
      <c r="BE31">
        <v>1</v>
      </c>
      <c r="BF31">
        <v>6121</v>
      </c>
      <c r="BG31">
        <v>6121</v>
      </c>
      <c r="BH31">
        <v>225.718017578</v>
      </c>
      <c r="BI31">
        <v>12</v>
      </c>
      <c r="BJ31">
        <v>10</v>
      </c>
      <c r="BK31">
        <v>43</v>
      </c>
      <c r="BL31">
        <v>23.992799669687201</v>
      </c>
      <c r="BM31">
        <f t="shared" si="8"/>
        <v>6093.5201195809022</v>
      </c>
      <c r="BN31" t="str">
        <f t="shared" si="9"/>
        <v/>
      </c>
      <c r="BO31">
        <f t="shared" si="10"/>
        <v>1</v>
      </c>
      <c r="BP31" t="str">
        <f t="shared" si="11"/>
        <v/>
      </c>
      <c r="BQ31" t="str">
        <f t="shared" si="12"/>
        <v/>
      </c>
      <c r="BR31" t="str">
        <f t="shared" si="13"/>
        <v/>
      </c>
    </row>
    <row r="32" spans="1:70" x14ac:dyDescent="0.2">
      <c r="A32">
        <v>3</v>
      </c>
      <c r="B32">
        <v>300</v>
      </c>
      <c r="C32">
        <v>100</v>
      </c>
      <c r="D32">
        <v>0.3</v>
      </c>
      <c r="E32">
        <v>0.15</v>
      </c>
      <c r="F32">
        <v>2148</v>
      </c>
      <c r="G32">
        <v>1088.48</v>
      </c>
      <c r="H32">
        <v>102</v>
      </c>
      <c r="I32">
        <v>5631.536380857</v>
      </c>
      <c r="J32">
        <v>5631.004025057</v>
      </c>
      <c r="K32">
        <v>356.301025391</v>
      </c>
      <c r="L32">
        <v>5262</v>
      </c>
      <c r="M32">
        <v>1</v>
      </c>
      <c r="N32">
        <v>0</v>
      </c>
      <c r="O32">
        <v>49</v>
      </c>
      <c r="P32" s="3">
        <f t="shared" si="0"/>
        <v>6.56191056700169E-2</v>
      </c>
      <c r="Q32">
        <f t="shared" si="1"/>
        <v>0.5</v>
      </c>
      <c r="R32" s="3">
        <f t="shared" si="2"/>
        <v>3.3949763051227398E-2</v>
      </c>
      <c r="S32">
        <v>36.953638085999998</v>
      </c>
      <c r="T32">
        <f t="shared" si="3"/>
        <v>5740.9852375537303</v>
      </c>
      <c r="U32">
        <v>1</v>
      </c>
      <c r="V32">
        <v>4504</v>
      </c>
      <c r="W32">
        <v>4504</v>
      </c>
      <c r="X32">
        <v>1276.3129882809999</v>
      </c>
      <c r="Y32">
        <v>4</v>
      </c>
      <c r="Z32">
        <v>1</v>
      </c>
      <c r="AA32">
        <v>41</v>
      </c>
      <c r="AB32">
        <v>123.698523755373</v>
      </c>
      <c r="AC32">
        <f t="shared" si="4"/>
        <v>5714.2172166803803</v>
      </c>
      <c r="AD32">
        <v>1</v>
      </c>
      <c r="AE32">
        <v>4782</v>
      </c>
      <c r="AF32">
        <v>4782</v>
      </c>
      <c r="AG32">
        <v>509.738037109</v>
      </c>
      <c r="AH32">
        <v>4</v>
      </c>
      <c r="AI32">
        <v>3</v>
      </c>
      <c r="AJ32">
        <v>42</v>
      </c>
      <c r="AK32">
        <v>93.221721668038001</v>
      </c>
      <c r="AL32">
        <f t="shared" si="5"/>
        <v>5684.1462084841169</v>
      </c>
      <c r="AM32">
        <v>1</v>
      </c>
      <c r="AN32">
        <v>5066</v>
      </c>
      <c r="AO32">
        <v>5066</v>
      </c>
      <c r="AP32">
        <v>399.506103516</v>
      </c>
      <c r="AQ32">
        <v>2</v>
      </c>
      <c r="AR32">
        <v>3</v>
      </c>
      <c r="AS32">
        <v>45</v>
      </c>
      <c r="AT32">
        <v>61.8146208484117</v>
      </c>
      <c r="AU32">
        <f t="shared" si="6"/>
        <v>5656.1596691402929</v>
      </c>
      <c r="AV32">
        <v>1</v>
      </c>
      <c r="AW32">
        <v>5356</v>
      </c>
      <c r="AX32">
        <v>5356</v>
      </c>
      <c r="AY32">
        <v>724.21704101600005</v>
      </c>
      <c r="AZ32">
        <v>2</v>
      </c>
      <c r="BA32">
        <v>2</v>
      </c>
      <c r="BB32">
        <v>48</v>
      </c>
      <c r="BC32">
        <v>30.015966914029299</v>
      </c>
      <c r="BD32">
        <f t="shared" si="7"/>
        <v>5863.501739837594</v>
      </c>
      <c r="BE32">
        <v>1</v>
      </c>
      <c r="BF32">
        <v>5641</v>
      </c>
      <c r="BG32">
        <v>5641</v>
      </c>
      <c r="BH32">
        <v>1043.495117188</v>
      </c>
      <c r="BI32">
        <v>2</v>
      </c>
      <c r="BJ32">
        <v>4</v>
      </c>
      <c r="BK32">
        <v>49</v>
      </c>
      <c r="BL32">
        <v>22.250173983759399</v>
      </c>
      <c r="BM32">
        <f t="shared" si="8"/>
        <v>5656.1596691402929</v>
      </c>
      <c r="BN32" t="str">
        <f t="shared" si="9"/>
        <v/>
      </c>
      <c r="BO32" t="str">
        <f t="shared" si="10"/>
        <v/>
      </c>
      <c r="BP32" t="str">
        <f t="shared" si="11"/>
        <v/>
      </c>
      <c r="BQ32">
        <f t="shared" si="12"/>
        <v>1</v>
      </c>
      <c r="BR32" t="str">
        <f t="shared" si="13"/>
        <v/>
      </c>
    </row>
    <row r="33" spans="1:70" x14ac:dyDescent="0.2">
      <c r="A33">
        <v>3</v>
      </c>
      <c r="B33">
        <v>500</v>
      </c>
      <c r="C33">
        <v>100</v>
      </c>
      <c r="D33">
        <v>0.3</v>
      </c>
      <c r="E33">
        <v>0.1</v>
      </c>
      <c r="F33">
        <v>1875</v>
      </c>
      <c r="G33">
        <v>1102.6500000000001</v>
      </c>
      <c r="H33">
        <v>102</v>
      </c>
      <c r="I33">
        <v>5966.7006300430003</v>
      </c>
      <c r="J33">
        <v>5966.1447224029998</v>
      </c>
      <c r="K33">
        <v>1348.6481933590001</v>
      </c>
      <c r="L33">
        <v>5358</v>
      </c>
      <c r="M33">
        <v>5</v>
      </c>
      <c r="N33">
        <v>8</v>
      </c>
      <c r="O33">
        <v>42</v>
      </c>
      <c r="P33" s="3">
        <f t="shared" si="0"/>
        <v>0.10201628467416729</v>
      </c>
      <c r="Q33">
        <f t="shared" si="1"/>
        <v>0.55000000000000004</v>
      </c>
      <c r="R33" s="3">
        <f t="shared" si="2"/>
        <v>5.5203430829365616E-2</v>
      </c>
      <c r="S33">
        <v>60.870063004000002</v>
      </c>
      <c r="T33">
        <f t="shared" si="3"/>
        <v>6136.7768156787206</v>
      </c>
      <c r="U33">
        <v>1</v>
      </c>
      <c r="V33">
        <v>4976</v>
      </c>
      <c r="W33">
        <v>4976</v>
      </c>
      <c r="X33">
        <v>195.080078125</v>
      </c>
      <c r="Y33">
        <v>10</v>
      </c>
      <c r="Z33">
        <v>13</v>
      </c>
      <c r="AA33">
        <v>33</v>
      </c>
      <c r="AB33">
        <v>116.07768156787201</v>
      </c>
      <c r="AC33">
        <f t="shared" si="4"/>
        <v>6139.9811136430653</v>
      </c>
      <c r="AD33">
        <v>1</v>
      </c>
      <c r="AE33">
        <v>5266</v>
      </c>
      <c r="AF33">
        <v>5266</v>
      </c>
      <c r="AG33">
        <v>1034.4738769529999</v>
      </c>
      <c r="AH33">
        <v>14</v>
      </c>
      <c r="AI33">
        <v>14</v>
      </c>
      <c r="AJ33">
        <v>33</v>
      </c>
      <c r="AK33">
        <v>87.398111364306502</v>
      </c>
      <c r="AL33">
        <f t="shared" si="5"/>
        <v>6148.8792420248328</v>
      </c>
      <c r="AM33">
        <v>1</v>
      </c>
      <c r="AN33">
        <v>5543</v>
      </c>
      <c r="AO33">
        <v>5543</v>
      </c>
      <c r="AP33">
        <v>572.185058594</v>
      </c>
      <c r="AQ33">
        <v>15</v>
      </c>
      <c r="AR33">
        <v>9</v>
      </c>
      <c r="AS33">
        <v>38</v>
      </c>
      <c r="AT33">
        <v>60.5879242024833</v>
      </c>
      <c r="AU33">
        <f t="shared" si="6"/>
        <v>6172.8336576691981</v>
      </c>
      <c r="AV33">
        <v>1</v>
      </c>
      <c r="AW33">
        <v>5861</v>
      </c>
      <c r="AX33">
        <v>5861</v>
      </c>
      <c r="AY33">
        <v>812.101074219</v>
      </c>
      <c r="AZ33">
        <v>11</v>
      </c>
      <c r="BA33">
        <v>11</v>
      </c>
      <c r="BB33">
        <v>41</v>
      </c>
      <c r="BC33">
        <v>31.183365766919799</v>
      </c>
      <c r="BD33">
        <f t="shared" si="7"/>
        <v>6377.8933535548849</v>
      </c>
      <c r="BE33">
        <v>1</v>
      </c>
      <c r="BF33">
        <v>6142</v>
      </c>
      <c r="BG33">
        <v>6142</v>
      </c>
      <c r="BH33">
        <v>1025.3940429690001</v>
      </c>
      <c r="BI33">
        <v>5</v>
      </c>
      <c r="BJ33">
        <v>17</v>
      </c>
      <c r="BK33">
        <v>42</v>
      </c>
      <c r="BL33">
        <v>23.589335355488501</v>
      </c>
      <c r="BM33">
        <f t="shared" si="8"/>
        <v>6136.7768156787206</v>
      </c>
      <c r="BN33">
        <f t="shared" si="9"/>
        <v>1</v>
      </c>
      <c r="BO33" t="str">
        <f t="shared" si="10"/>
        <v/>
      </c>
      <c r="BP33" t="str">
        <f t="shared" si="11"/>
        <v/>
      </c>
      <c r="BQ33" t="str">
        <f t="shared" si="12"/>
        <v/>
      </c>
      <c r="BR33" t="str">
        <f t="shared" si="13"/>
        <v/>
      </c>
    </row>
    <row r="34" spans="1:70" x14ac:dyDescent="0.2">
      <c r="A34">
        <v>3</v>
      </c>
      <c r="B34">
        <v>500</v>
      </c>
      <c r="C34">
        <v>100</v>
      </c>
      <c r="D34">
        <v>0.3</v>
      </c>
      <c r="E34">
        <v>0.15</v>
      </c>
      <c r="F34">
        <v>3585</v>
      </c>
      <c r="G34">
        <v>1102.6500000000001</v>
      </c>
      <c r="H34">
        <v>102</v>
      </c>
      <c r="I34">
        <v>5726.5074077299996</v>
      </c>
      <c r="J34">
        <v>5725.9386716669997</v>
      </c>
      <c r="K34">
        <v>848.46801757799994</v>
      </c>
      <c r="L34">
        <v>5382</v>
      </c>
      <c r="M34">
        <v>0</v>
      </c>
      <c r="N34">
        <v>2</v>
      </c>
      <c r="O34">
        <v>49</v>
      </c>
      <c r="P34" s="3">
        <f t="shared" si="0"/>
        <v>6.0160126094478156E-2</v>
      </c>
      <c r="Q34">
        <f t="shared" si="1"/>
        <v>0.51</v>
      </c>
      <c r="R34" s="3">
        <f t="shared" si="2"/>
        <v>3.1243586607717769E-2</v>
      </c>
      <c r="S34">
        <v>34.450740773</v>
      </c>
      <c r="T34">
        <f t="shared" si="3"/>
        <v>5844.97923982054</v>
      </c>
      <c r="U34">
        <v>1</v>
      </c>
      <c r="V34">
        <v>4611</v>
      </c>
      <c r="W34">
        <v>4611</v>
      </c>
      <c r="X34">
        <v>1564.8989257809999</v>
      </c>
      <c r="Y34">
        <v>2</v>
      </c>
      <c r="Z34">
        <v>5</v>
      </c>
      <c r="AA34">
        <v>40</v>
      </c>
      <c r="AB34">
        <v>123.397923982054</v>
      </c>
      <c r="AC34">
        <f t="shared" si="4"/>
        <v>5806.2315192912747</v>
      </c>
      <c r="AD34">
        <v>1</v>
      </c>
      <c r="AE34">
        <v>4885</v>
      </c>
      <c r="AF34">
        <v>4885</v>
      </c>
      <c r="AG34">
        <v>1864.9438476559999</v>
      </c>
      <c r="AH34">
        <v>4</v>
      </c>
      <c r="AI34">
        <v>1</v>
      </c>
      <c r="AJ34">
        <v>44</v>
      </c>
      <c r="AK34">
        <v>92.123151929127502</v>
      </c>
      <c r="AL34">
        <f t="shared" si="5"/>
        <v>5772.20890801317</v>
      </c>
      <c r="AM34">
        <v>1</v>
      </c>
      <c r="AN34">
        <v>5160</v>
      </c>
      <c r="AO34">
        <v>5160</v>
      </c>
      <c r="AP34">
        <v>1448.5930175779999</v>
      </c>
      <c r="AQ34">
        <v>3</v>
      </c>
      <c r="AR34">
        <v>2</v>
      </c>
      <c r="AS34">
        <v>46</v>
      </c>
      <c r="AT34">
        <v>61.220890801316997</v>
      </c>
      <c r="AU34">
        <f t="shared" si="6"/>
        <v>5744.7403857475429</v>
      </c>
      <c r="AV34">
        <v>1</v>
      </c>
      <c r="AW34">
        <v>5443</v>
      </c>
      <c r="AX34">
        <v>5443</v>
      </c>
      <c r="AY34">
        <v>1453.4509277340001</v>
      </c>
      <c r="AZ34">
        <v>1</v>
      </c>
      <c r="BA34">
        <v>2</v>
      </c>
      <c r="BB34">
        <v>49</v>
      </c>
      <c r="BC34">
        <v>30.174038574754299</v>
      </c>
      <c r="BD34">
        <f t="shared" si="7"/>
        <v>5951.1484304239402</v>
      </c>
      <c r="BE34">
        <v>1</v>
      </c>
      <c r="BF34">
        <v>5728</v>
      </c>
      <c r="BG34">
        <v>5728</v>
      </c>
      <c r="BH34">
        <v>1750.999023438</v>
      </c>
      <c r="BI34">
        <v>1</v>
      </c>
      <c r="BJ34">
        <v>4</v>
      </c>
      <c r="BK34">
        <v>50</v>
      </c>
      <c r="BL34">
        <v>22.314843042393999</v>
      </c>
      <c r="BM34">
        <f t="shared" si="8"/>
        <v>5744.7403857475429</v>
      </c>
      <c r="BN34" t="str">
        <f t="shared" si="9"/>
        <v/>
      </c>
      <c r="BO34" t="str">
        <f t="shared" si="10"/>
        <v/>
      </c>
      <c r="BP34" t="str">
        <f t="shared" si="11"/>
        <v/>
      </c>
      <c r="BQ34">
        <f t="shared" si="12"/>
        <v>1</v>
      </c>
      <c r="BR34" t="str">
        <f t="shared" si="13"/>
        <v/>
      </c>
    </row>
    <row r="35" spans="1:70" x14ac:dyDescent="0.2">
      <c r="A35">
        <v>4</v>
      </c>
      <c r="B35">
        <v>300</v>
      </c>
      <c r="C35">
        <v>50</v>
      </c>
      <c r="D35">
        <v>0.3</v>
      </c>
      <c r="E35">
        <v>0.1</v>
      </c>
      <c r="F35">
        <v>807</v>
      </c>
      <c r="G35">
        <v>551.63</v>
      </c>
      <c r="H35">
        <v>1</v>
      </c>
      <c r="I35">
        <v>3284.0882696439999</v>
      </c>
      <c r="J35">
        <v>3284.0882696439999</v>
      </c>
      <c r="K35">
        <v>140.29394531200001</v>
      </c>
      <c r="L35">
        <v>2695</v>
      </c>
      <c r="M35">
        <v>13</v>
      </c>
      <c r="N35">
        <v>6</v>
      </c>
      <c r="O35">
        <v>14</v>
      </c>
      <c r="P35" s="3">
        <f t="shared" si="0"/>
        <v>0.17937650308767678</v>
      </c>
      <c r="Q35">
        <f t="shared" si="1"/>
        <v>0.66</v>
      </c>
      <c r="R35" s="3">
        <f t="shared" si="2"/>
        <v>0.1067904699961931</v>
      </c>
      <c r="S35">
        <v>58.908826963999999</v>
      </c>
      <c r="T35">
        <f t="shared" si="3"/>
        <v>3460.9025314958949</v>
      </c>
      <c r="U35">
        <v>1</v>
      </c>
      <c r="V35">
        <v>3013</v>
      </c>
      <c r="W35">
        <v>3013</v>
      </c>
      <c r="X35">
        <v>66.072998046999999</v>
      </c>
      <c r="Y35">
        <v>8</v>
      </c>
      <c r="Z35">
        <v>17</v>
      </c>
      <c r="AA35">
        <v>11</v>
      </c>
      <c r="AB35">
        <v>44.790253149589503</v>
      </c>
      <c r="AC35">
        <f t="shared" si="4"/>
        <v>3473.4738929768241</v>
      </c>
      <c r="AD35">
        <v>1</v>
      </c>
      <c r="AE35">
        <v>3121</v>
      </c>
      <c r="AF35">
        <v>3121</v>
      </c>
      <c r="AG35">
        <v>207.552001953</v>
      </c>
      <c r="AH35">
        <v>4</v>
      </c>
      <c r="AI35">
        <v>21</v>
      </c>
      <c r="AJ35">
        <v>11</v>
      </c>
      <c r="AK35">
        <v>35.247389297682403</v>
      </c>
      <c r="AL35">
        <f t="shared" si="5"/>
        <v>3536.1307782513582</v>
      </c>
      <c r="AM35">
        <v>1</v>
      </c>
      <c r="AN35">
        <v>3291</v>
      </c>
      <c r="AO35">
        <v>3291</v>
      </c>
      <c r="AP35">
        <v>76.275146484000004</v>
      </c>
      <c r="AQ35">
        <v>9</v>
      </c>
      <c r="AR35">
        <v>20</v>
      </c>
      <c r="AS35">
        <v>11</v>
      </c>
      <c r="AT35">
        <v>24.513077825135799</v>
      </c>
      <c r="AU35">
        <f t="shared" si="6"/>
        <v>3576.5477459660492</v>
      </c>
      <c r="AV35">
        <v>1</v>
      </c>
      <c r="AW35">
        <v>3426</v>
      </c>
      <c r="AX35">
        <v>3426</v>
      </c>
      <c r="AY35">
        <v>91.266113281000003</v>
      </c>
      <c r="AZ35">
        <v>2</v>
      </c>
      <c r="BA35">
        <v>29</v>
      </c>
      <c r="BB35">
        <v>9</v>
      </c>
      <c r="BC35">
        <v>15.054774596604901</v>
      </c>
      <c r="BD35">
        <f t="shared" si="7"/>
        <v>3631.515361693379</v>
      </c>
      <c r="BE35">
        <v>1</v>
      </c>
      <c r="BF35">
        <v>3516</v>
      </c>
      <c r="BG35">
        <v>3516</v>
      </c>
      <c r="BH35">
        <v>77.663085937999995</v>
      </c>
      <c r="BI35">
        <v>5</v>
      </c>
      <c r="BJ35">
        <v>19</v>
      </c>
      <c r="BK35">
        <v>15</v>
      </c>
      <c r="BL35">
        <v>11.551536169337901</v>
      </c>
      <c r="BM35">
        <f t="shared" si="8"/>
        <v>3460.9025314958949</v>
      </c>
      <c r="BN35">
        <f t="shared" si="9"/>
        <v>1</v>
      </c>
      <c r="BO35" t="str">
        <f t="shared" si="10"/>
        <v/>
      </c>
      <c r="BP35" t="str">
        <f t="shared" si="11"/>
        <v/>
      </c>
      <c r="BQ35" t="str">
        <f t="shared" si="12"/>
        <v/>
      </c>
      <c r="BR35" t="str">
        <f t="shared" si="13"/>
        <v/>
      </c>
    </row>
    <row r="36" spans="1:70" x14ac:dyDescent="0.2">
      <c r="A36">
        <v>4</v>
      </c>
      <c r="B36">
        <v>300</v>
      </c>
      <c r="C36">
        <v>50</v>
      </c>
      <c r="D36">
        <v>0.3</v>
      </c>
      <c r="E36">
        <v>0.15</v>
      </c>
      <c r="F36">
        <v>1363</v>
      </c>
      <c r="G36">
        <v>551.63</v>
      </c>
      <c r="H36">
        <v>102</v>
      </c>
      <c r="I36">
        <v>3086.6527455790001</v>
      </c>
      <c r="J36">
        <v>3086.3449637580002</v>
      </c>
      <c r="K36">
        <v>539.310058594</v>
      </c>
      <c r="L36">
        <v>2732</v>
      </c>
      <c r="M36">
        <v>3</v>
      </c>
      <c r="N36">
        <v>3</v>
      </c>
      <c r="O36">
        <v>21</v>
      </c>
      <c r="P36" s="3">
        <f t="shared" si="0"/>
        <v>0.11489881590598995</v>
      </c>
      <c r="Q36">
        <f t="shared" si="1"/>
        <v>0.54</v>
      </c>
      <c r="R36" s="3">
        <f t="shared" si="2"/>
        <v>6.4291779921324066E-2</v>
      </c>
      <c r="S36">
        <v>35.465274557999997</v>
      </c>
      <c r="T36">
        <f t="shared" si="3"/>
        <v>3171.136195172628</v>
      </c>
      <c r="U36">
        <v>1</v>
      </c>
      <c r="V36">
        <v>2606</v>
      </c>
      <c r="W36">
        <v>2606</v>
      </c>
      <c r="X36">
        <v>680.146972656</v>
      </c>
      <c r="Y36">
        <v>1</v>
      </c>
      <c r="Z36">
        <v>15</v>
      </c>
      <c r="AA36">
        <v>13</v>
      </c>
      <c r="AB36">
        <v>56.513619517262804</v>
      </c>
      <c r="AC36">
        <f t="shared" si="4"/>
        <v>3176.522493609491</v>
      </c>
      <c r="AD36">
        <v>1</v>
      </c>
      <c r="AE36">
        <v>2748</v>
      </c>
      <c r="AF36">
        <v>2748</v>
      </c>
      <c r="AG36">
        <v>714.520996094</v>
      </c>
      <c r="AH36">
        <v>4</v>
      </c>
      <c r="AI36">
        <v>7</v>
      </c>
      <c r="AJ36">
        <v>18</v>
      </c>
      <c r="AK36">
        <v>42.852249360949102</v>
      </c>
      <c r="AL36">
        <f t="shared" si="5"/>
        <v>3192.550602588592</v>
      </c>
      <c r="AM36">
        <v>1</v>
      </c>
      <c r="AN36">
        <v>2908</v>
      </c>
      <c r="AO36">
        <v>2908</v>
      </c>
      <c r="AP36">
        <v>1210.8049316409999</v>
      </c>
      <c r="AQ36">
        <v>6</v>
      </c>
      <c r="AR36">
        <v>6</v>
      </c>
      <c r="AS36">
        <v>19</v>
      </c>
      <c r="AT36">
        <v>28.455060258859199</v>
      </c>
      <c r="AU36">
        <f t="shared" si="6"/>
        <v>3192.6505713079578</v>
      </c>
      <c r="AV36">
        <v>1</v>
      </c>
      <c r="AW36">
        <v>3037</v>
      </c>
      <c r="AX36">
        <v>3037</v>
      </c>
      <c r="AY36">
        <v>1489.4421386720001</v>
      </c>
      <c r="AZ36">
        <v>4</v>
      </c>
      <c r="BA36">
        <v>9</v>
      </c>
      <c r="BB36">
        <v>19</v>
      </c>
      <c r="BC36">
        <v>15.5650571307958</v>
      </c>
      <c r="BD36">
        <f t="shared" si="7"/>
        <v>3313.3299518971539</v>
      </c>
      <c r="BE36">
        <v>1</v>
      </c>
      <c r="BF36">
        <v>3194</v>
      </c>
      <c r="BG36">
        <v>3194</v>
      </c>
      <c r="BH36">
        <v>950.484863281</v>
      </c>
      <c r="BI36">
        <v>2</v>
      </c>
      <c r="BJ36">
        <v>12</v>
      </c>
      <c r="BK36">
        <v>19</v>
      </c>
      <c r="BL36">
        <v>11.932995189715401</v>
      </c>
      <c r="BM36">
        <f t="shared" si="8"/>
        <v>3171.136195172628</v>
      </c>
      <c r="BN36">
        <f t="shared" si="9"/>
        <v>1</v>
      </c>
      <c r="BO36" t="str">
        <f t="shared" si="10"/>
        <v/>
      </c>
      <c r="BP36" t="str">
        <f t="shared" si="11"/>
        <v/>
      </c>
      <c r="BQ36" t="str">
        <f t="shared" si="12"/>
        <v/>
      </c>
      <c r="BR36" t="str">
        <f t="shared" si="13"/>
        <v/>
      </c>
    </row>
    <row r="37" spans="1:70" x14ac:dyDescent="0.2">
      <c r="A37">
        <v>4</v>
      </c>
      <c r="B37">
        <v>500</v>
      </c>
      <c r="C37">
        <v>50</v>
      </c>
      <c r="D37">
        <v>0.3</v>
      </c>
      <c r="E37">
        <v>0.1</v>
      </c>
      <c r="F37">
        <v>1343</v>
      </c>
      <c r="G37">
        <v>616.099999999999</v>
      </c>
      <c r="H37">
        <v>102</v>
      </c>
      <c r="I37">
        <v>3658.997602677</v>
      </c>
      <c r="J37">
        <v>3658.7771321370001</v>
      </c>
      <c r="K37">
        <v>139.380126953</v>
      </c>
      <c r="L37">
        <v>3153</v>
      </c>
      <c r="M37">
        <v>6</v>
      </c>
      <c r="N37">
        <v>13</v>
      </c>
      <c r="O37">
        <v>16</v>
      </c>
      <c r="P37" s="3">
        <f t="shared" si="0"/>
        <v>0.13828858546116604</v>
      </c>
      <c r="Q37">
        <f t="shared" si="1"/>
        <v>0.7</v>
      </c>
      <c r="R37" s="3">
        <f t="shared" si="2"/>
        <v>8.2129135315695628E-2</v>
      </c>
      <c r="S37">
        <v>50.599760267999997</v>
      </c>
      <c r="T37">
        <f t="shared" si="3"/>
        <v>3738.055530525261</v>
      </c>
      <c r="U37">
        <v>1</v>
      </c>
      <c r="V37">
        <v>3211</v>
      </c>
      <c r="W37">
        <v>3211</v>
      </c>
      <c r="X37">
        <v>84.174072265999996</v>
      </c>
      <c r="Y37">
        <v>2</v>
      </c>
      <c r="Z37">
        <v>22</v>
      </c>
      <c r="AA37">
        <v>12</v>
      </c>
      <c r="AB37">
        <v>52.705553052526099</v>
      </c>
      <c r="AC37">
        <f t="shared" si="4"/>
        <v>3794.779696152315</v>
      </c>
      <c r="AD37">
        <v>1</v>
      </c>
      <c r="AE37">
        <v>3390</v>
      </c>
      <c r="AF37">
        <v>3390</v>
      </c>
      <c r="AG37">
        <v>133.466064453</v>
      </c>
      <c r="AH37">
        <v>2</v>
      </c>
      <c r="AI37">
        <v>24</v>
      </c>
      <c r="AJ37">
        <v>12</v>
      </c>
      <c r="AK37">
        <v>40.477969615231501</v>
      </c>
      <c r="AL37">
        <f t="shared" si="5"/>
        <v>3866.384417793789</v>
      </c>
      <c r="AM37">
        <v>1</v>
      </c>
      <c r="AN37">
        <v>3568</v>
      </c>
      <c r="AO37">
        <v>3568</v>
      </c>
      <c r="AP37">
        <v>108.739013672</v>
      </c>
      <c r="AQ37">
        <v>9</v>
      </c>
      <c r="AR37">
        <v>20</v>
      </c>
      <c r="AS37">
        <v>13</v>
      </c>
      <c r="AT37">
        <v>29.838441779378901</v>
      </c>
      <c r="AU37">
        <f t="shared" si="6"/>
        <v>3910.402019908975</v>
      </c>
      <c r="AV37">
        <v>1</v>
      </c>
      <c r="AW37">
        <v>3750</v>
      </c>
      <c r="AX37">
        <v>3750</v>
      </c>
      <c r="AY37">
        <v>71.198974609000004</v>
      </c>
      <c r="AZ37">
        <v>2</v>
      </c>
      <c r="BA37">
        <v>19</v>
      </c>
      <c r="BB37">
        <v>18</v>
      </c>
      <c r="BC37">
        <v>16.040201990897501</v>
      </c>
      <c r="BD37">
        <f t="shared" si="7"/>
        <v>4127.9303048167967</v>
      </c>
      <c r="BE37">
        <v>1</v>
      </c>
      <c r="BF37">
        <v>4000</v>
      </c>
      <c r="BG37">
        <v>4000</v>
      </c>
      <c r="BH37">
        <v>73.700195312000005</v>
      </c>
      <c r="BI37">
        <v>4</v>
      </c>
      <c r="BJ37">
        <v>16</v>
      </c>
      <c r="BK37">
        <v>21</v>
      </c>
      <c r="BL37">
        <v>12.7930304816797</v>
      </c>
      <c r="BM37">
        <f t="shared" si="8"/>
        <v>3738.055530525261</v>
      </c>
      <c r="BN37">
        <f t="shared" si="9"/>
        <v>1</v>
      </c>
      <c r="BO37" t="str">
        <f t="shared" si="10"/>
        <v/>
      </c>
      <c r="BP37" t="str">
        <f t="shared" si="11"/>
        <v/>
      </c>
      <c r="BQ37" t="str">
        <f t="shared" si="12"/>
        <v/>
      </c>
      <c r="BR37" t="str">
        <f t="shared" si="13"/>
        <v/>
      </c>
    </row>
    <row r="38" spans="1:70" x14ac:dyDescent="0.2">
      <c r="A38">
        <v>4</v>
      </c>
      <c r="B38">
        <v>500</v>
      </c>
      <c r="C38">
        <v>50</v>
      </c>
      <c r="D38">
        <v>0.3</v>
      </c>
      <c r="E38">
        <v>0.15</v>
      </c>
      <c r="F38">
        <v>2297</v>
      </c>
      <c r="G38">
        <v>616.099999999999</v>
      </c>
      <c r="H38">
        <v>102</v>
      </c>
      <c r="I38">
        <v>3473.0657728410001</v>
      </c>
      <c r="J38">
        <v>3472.733117968</v>
      </c>
      <c r="K38">
        <v>310.25292968799999</v>
      </c>
      <c r="L38">
        <v>3104</v>
      </c>
      <c r="M38">
        <v>3</v>
      </c>
      <c r="N38">
        <v>3</v>
      </c>
      <c r="O38">
        <v>24</v>
      </c>
      <c r="P38" s="3">
        <f t="shared" si="0"/>
        <v>0.10626512625417421</v>
      </c>
      <c r="Q38">
        <f t="shared" si="1"/>
        <v>0.6</v>
      </c>
      <c r="R38" s="3">
        <f t="shared" si="2"/>
        <v>5.9903550209381692E-2</v>
      </c>
      <c r="S38">
        <v>36.906577284000001</v>
      </c>
      <c r="T38">
        <f t="shared" si="3"/>
        <v>3596.4401638825857</v>
      </c>
      <c r="U38">
        <v>1</v>
      </c>
      <c r="V38">
        <v>2981</v>
      </c>
      <c r="W38">
        <v>2981</v>
      </c>
      <c r="X38">
        <v>1943.411132812</v>
      </c>
      <c r="Y38">
        <v>0</v>
      </c>
      <c r="Z38">
        <v>12</v>
      </c>
      <c r="AA38">
        <v>18</v>
      </c>
      <c r="AB38">
        <v>61.544016388258598</v>
      </c>
      <c r="AC38">
        <f t="shared" si="4"/>
        <v>3578.4164163818509</v>
      </c>
      <c r="AD38">
        <v>1</v>
      </c>
      <c r="AE38">
        <v>3103</v>
      </c>
      <c r="AF38">
        <v>3103</v>
      </c>
      <c r="AG38">
        <v>974.837890625</v>
      </c>
      <c r="AH38">
        <v>2</v>
      </c>
      <c r="AI38">
        <v>14</v>
      </c>
      <c r="AJ38">
        <v>17</v>
      </c>
      <c r="AK38">
        <v>47.541641638185098</v>
      </c>
      <c r="AL38">
        <f t="shared" si="5"/>
        <v>3558.9498608335421</v>
      </c>
      <c r="AM38">
        <v>1</v>
      </c>
      <c r="AN38">
        <v>3229</v>
      </c>
      <c r="AO38">
        <v>3229</v>
      </c>
      <c r="AP38">
        <v>1291.4399414059999</v>
      </c>
      <c r="AQ38">
        <v>1</v>
      </c>
      <c r="AR38">
        <v>13</v>
      </c>
      <c r="AS38">
        <v>19</v>
      </c>
      <c r="AT38">
        <v>32.994986083354199</v>
      </c>
      <c r="AU38">
        <f t="shared" si="6"/>
        <v>3540.9963650409873</v>
      </c>
      <c r="AV38">
        <v>1</v>
      </c>
      <c r="AW38">
        <v>3367</v>
      </c>
      <c r="AX38">
        <v>3367</v>
      </c>
      <c r="AY38">
        <v>413.948974609</v>
      </c>
      <c r="AZ38">
        <v>2</v>
      </c>
      <c r="BA38">
        <v>8</v>
      </c>
      <c r="BB38">
        <v>23</v>
      </c>
      <c r="BC38">
        <v>17.399636504098702</v>
      </c>
      <c r="BD38">
        <f t="shared" si="7"/>
        <v>3710.6469799113861</v>
      </c>
      <c r="BE38">
        <v>1</v>
      </c>
      <c r="BF38">
        <v>3578</v>
      </c>
      <c r="BG38">
        <v>3578</v>
      </c>
      <c r="BH38">
        <v>1582.0378417970001</v>
      </c>
      <c r="BI38">
        <v>4</v>
      </c>
      <c r="BJ38">
        <v>6</v>
      </c>
      <c r="BK38">
        <v>25</v>
      </c>
      <c r="BL38">
        <v>13.2646979911386</v>
      </c>
      <c r="BM38">
        <f t="shared" si="8"/>
        <v>3540.9963650409873</v>
      </c>
      <c r="BN38" t="str">
        <f t="shared" si="9"/>
        <v/>
      </c>
      <c r="BO38" t="str">
        <f t="shared" si="10"/>
        <v/>
      </c>
      <c r="BP38" t="str">
        <f t="shared" si="11"/>
        <v/>
      </c>
      <c r="BQ38">
        <f t="shared" si="12"/>
        <v>1</v>
      </c>
      <c r="BR38" t="str">
        <f t="shared" si="13"/>
        <v/>
      </c>
    </row>
    <row r="39" spans="1:70" x14ac:dyDescent="0.2">
      <c r="A39">
        <v>4</v>
      </c>
      <c r="B39">
        <v>300</v>
      </c>
      <c r="C39">
        <v>100</v>
      </c>
      <c r="D39">
        <v>0.3</v>
      </c>
      <c r="E39">
        <v>0.1</v>
      </c>
      <c r="F39">
        <v>1263</v>
      </c>
      <c r="G39">
        <v>1037.95</v>
      </c>
      <c r="H39">
        <v>102</v>
      </c>
      <c r="I39">
        <v>5643.5217804909998</v>
      </c>
      <c r="J39">
        <v>5642.9620091090001</v>
      </c>
      <c r="K39">
        <v>348.2421875</v>
      </c>
      <c r="L39">
        <v>5006</v>
      </c>
      <c r="M39">
        <v>6</v>
      </c>
      <c r="N39">
        <v>5</v>
      </c>
      <c r="O39">
        <v>40</v>
      </c>
      <c r="P39" s="3">
        <f t="shared" si="0"/>
        <v>0.11296523789344427</v>
      </c>
      <c r="Q39">
        <f t="shared" si="1"/>
        <v>0.51</v>
      </c>
      <c r="R39" s="3">
        <f t="shared" si="2"/>
        <v>6.1421241918204153E-2</v>
      </c>
      <c r="S39">
        <v>63.752178049000001</v>
      </c>
      <c r="T39">
        <f t="shared" si="3"/>
        <v>5799.58949907436</v>
      </c>
      <c r="U39">
        <v>1</v>
      </c>
      <c r="V39">
        <v>4761</v>
      </c>
      <c r="W39">
        <v>4761</v>
      </c>
      <c r="X39">
        <v>349.928955078</v>
      </c>
      <c r="Y39">
        <v>8</v>
      </c>
      <c r="Z39">
        <v>16</v>
      </c>
      <c r="AA39">
        <v>30</v>
      </c>
      <c r="AB39">
        <v>103.858949907436</v>
      </c>
      <c r="AC39">
        <f t="shared" si="4"/>
        <v>5829.5139740667519</v>
      </c>
      <c r="AD39">
        <v>1</v>
      </c>
      <c r="AE39">
        <v>5035</v>
      </c>
      <c r="AF39">
        <v>5035</v>
      </c>
      <c r="AG39">
        <v>455.905029297</v>
      </c>
      <c r="AH39">
        <v>14</v>
      </c>
      <c r="AI39">
        <v>14</v>
      </c>
      <c r="AJ39">
        <v>31</v>
      </c>
      <c r="AK39">
        <v>79.451397406675198</v>
      </c>
      <c r="AL39">
        <f t="shared" si="5"/>
        <v>5883.8704699554146</v>
      </c>
      <c r="AM39">
        <v>1</v>
      </c>
      <c r="AN39">
        <v>5367</v>
      </c>
      <c r="AO39">
        <v>5367</v>
      </c>
      <c r="AP39">
        <v>244.223876953</v>
      </c>
      <c r="AQ39">
        <v>6</v>
      </c>
      <c r="AR39">
        <v>17</v>
      </c>
      <c r="AS39">
        <v>35</v>
      </c>
      <c r="AT39">
        <v>51.6870469955415</v>
      </c>
      <c r="AU39">
        <f t="shared" si="6"/>
        <v>5886.3765554871088</v>
      </c>
      <c r="AV39">
        <v>1</v>
      </c>
      <c r="AW39">
        <v>5601</v>
      </c>
      <c r="AX39">
        <v>5601</v>
      </c>
      <c r="AY39">
        <v>444.220947266</v>
      </c>
      <c r="AZ39">
        <v>2</v>
      </c>
      <c r="BA39">
        <v>26</v>
      </c>
      <c r="BB39">
        <v>33</v>
      </c>
      <c r="BC39">
        <v>28.537655548710902</v>
      </c>
      <c r="BD39">
        <f t="shared" si="7"/>
        <v>6112.3241181778749</v>
      </c>
      <c r="BE39">
        <v>1</v>
      </c>
      <c r="BF39">
        <v>5894</v>
      </c>
      <c r="BG39">
        <v>5894</v>
      </c>
      <c r="BH39">
        <v>207.003173828</v>
      </c>
      <c r="BI39">
        <v>11</v>
      </c>
      <c r="BJ39">
        <v>13</v>
      </c>
      <c r="BK39">
        <v>40</v>
      </c>
      <c r="BL39">
        <v>21.832411817787499</v>
      </c>
      <c r="BM39">
        <f t="shared" si="8"/>
        <v>5799.58949907436</v>
      </c>
      <c r="BN39">
        <f t="shared" si="9"/>
        <v>1</v>
      </c>
      <c r="BO39" t="str">
        <f t="shared" si="10"/>
        <v/>
      </c>
      <c r="BP39" t="str">
        <f t="shared" si="11"/>
        <v/>
      </c>
      <c r="BQ39" t="str">
        <f t="shared" si="12"/>
        <v/>
      </c>
      <c r="BR39" t="str">
        <f t="shared" si="13"/>
        <v/>
      </c>
    </row>
    <row r="40" spans="1:70" x14ac:dyDescent="0.2">
      <c r="A40">
        <v>4</v>
      </c>
      <c r="B40">
        <v>300</v>
      </c>
      <c r="C40">
        <v>100</v>
      </c>
      <c r="D40">
        <v>0.3</v>
      </c>
      <c r="E40">
        <v>0.15</v>
      </c>
      <c r="F40">
        <v>2276</v>
      </c>
      <c r="G40">
        <v>1037.95</v>
      </c>
      <c r="H40">
        <v>102</v>
      </c>
      <c r="I40">
        <v>5436.4167864560004</v>
      </c>
      <c r="J40">
        <v>5435.8744740370003</v>
      </c>
      <c r="K40">
        <v>743.69116210899995</v>
      </c>
      <c r="L40">
        <v>5149</v>
      </c>
      <c r="M40">
        <v>0</v>
      </c>
      <c r="N40">
        <v>1</v>
      </c>
      <c r="O40">
        <v>47</v>
      </c>
      <c r="P40" s="3">
        <f t="shared" si="0"/>
        <v>5.2868791659987313E-2</v>
      </c>
      <c r="Q40">
        <f t="shared" si="1"/>
        <v>0.48</v>
      </c>
      <c r="R40" s="3">
        <f t="shared" si="2"/>
        <v>2.7690812318512451E-2</v>
      </c>
      <c r="S40">
        <v>28.741678646</v>
      </c>
      <c r="T40">
        <f t="shared" si="3"/>
        <v>5571.1645816348901</v>
      </c>
      <c r="U40">
        <v>1</v>
      </c>
      <c r="V40">
        <v>4422</v>
      </c>
      <c r="W40">
        <v>4422</v>
      </c>
      <c r="X40">
        <v>2492.6591796880002</v>
      </c>
      <c r="Y40">
        <v>2</v>
      </c>
      <c r="Z40">
        <v>1</v>
      </c>
      <c r="AA40">
        <v>40</v>
      </c>
      <c r="AB40">
        <v>114.916458163489</v>
      </c>
      <c r="AC40">
        <f t="shared" si="4"/>
        <v>5532.3499688400534</v>
      </c>
      <c r="AD40">
        <v>1</v>
      </c>
      <c r="AE40">
        <v>4670</v>
      </c>
      <c r="AF40">
        <v>4670</v>
      </c>
      <c r="AG40">
        <v>2365.1779785160002</v>
      </c>
      <c r="AH40">
        <v>1</v>
      </c>
      <c r="AI40">
        <v>5</v>
      </c>
      <c r="AJ40">
        <v>40</v>
      </c>
      <c r="AK40">
        <v>86.234996884005298</v>
      </c>
      <c r="AL40">
        <f t="shared" si="5"/>
        <v>5479.4127290651659</v>
      </c>
      <c r="AM40">
        <v>1</v>
      </c>
      <c r="AN40">
        <v>4914</v>
      </c>
      <c r="AO40">
        <v>4914</v>
      </c>
      <c r="AP40">
        <v>1969.1198730470001</v>
      </c>
      <c r="AQ40">
        <v>1</v>
      </c>
      <c r="AR40">
        <v>2</v>
      </c>
      <c r="AS40">
        <v>44</v>
      </c>
      <c r="AT40">
        <v>56.541272906516603</v>
      </c>
      <c r="AU40">
        <f t="shared" si="6"/>
        <v>5452.7367420411438</v>
      </c>
      <c r="AV40">
        <v>1</v>
      </c>
      <c r="AW40">
        <v>5172</v>
      </c>
      <c r="AX40">
        <v>5172</v>
      </c>
      <c r="AY40">
        <v>1067.581054688</v>
      </c>
      <c r="AZ40">
        <v>2</v>
      </c>
      <c r="BA40">
        <v>0</v>
      </c>
      <c r="BB40">
        <v>47</v>
      </c>
      <c r="BC40">
        <v>28.073674204114401</v>
      </c>
      <c r="BD40">
        <f t="shared" si="7"/>
        <v>5638.1687471064124</v>
      </c>
      <c r="BE40">
        <v>1</v>
      </c>
      <c r="BF40">
        <v>5433</v>
      </c>
      <c r="BG40">
        <v>5433</v>
      </c>
      <c r="BH40">
        <v>1070.9431152340001</v>
      </c>
      <c r="BI40">
        <v>0</v>
      </c>
      <c r="BJ40">
        <v>3</v>
      </c>
      <c r="BK40">
        <v>48</v>
      </c>
      <c r="BL40">
        <v>20.516874710641201</v>
      </c>
      <c r="BM40">
        <f t="shared" si="8"/>
        <v>5452.7367420411438</v>
      </c>
      <c r="BN40" t="str">
        <f t="shared" si="9"/>
        <v/>
      </c>
      <c r="BO40" t="str">
        <f t="shared" si="10"/>
        <v/>
      </c>
      <c r="BP40" t="str">
        <f t="shared" si="11"/>
        <v/>
      </c>
      <c r="BQ40">
        <f t="shared" si="12"/>
        <v>1</v>
      </c>
      <c r="BR40" t="str">
        <f t="shared" si="13"/>
        <v/>
      </c>
    </row>
    <row r="41" spans="1:70" x14ac:dyDescent="0.2">
      <c r="A41">
        <v>4</v>
      </c>
      <c r="B41">
        <v>500</v>
      </c>
      <c r="C41">
        <v>100</v>
      </c>
      <c r="D41">
        <v>0.3</v>
      </c>
      <c r="E41">
        <v>0.1</v>
      </c>
      <c r="F41">
        <v>2088</v>
      </c>
      <c r="G41">
        <v>1104.75</v>
      </c>
      <c r="H41">
        <v>102</v>
      </c>
      <c r="I41">
        <v>6081.4997417920003</v>
      </c>
      <c r="J41">
        <v>6080.8977366700001</v>
      </c>
      <c r="K41">
        <v>1235.6079101559999</v>
      </c>
      <c r="L41">
        <v>5545</v>
      </c>
      <c r="M41">
        <v>3</v>
      </c>
      <c r="N41">
        <v>15</v>
      </c>
      <c r="O41">
        <v>39</v>
      </c>
      <c r="P41" s="3">
        <f t="shared" si="0"/>
        <v>8.8218328466443813E-2</v>
      </c>
      <c r="Q41">
        <f t="shared" si="1"/>
        <v>0.56999999999999995</v>
      </c>
      <c r="R41" s="3">
        <f t="shared" si="2"/>
        <v>4.8562999935732064E-2</v>
      </c>
      <c r="S41">
        <v>53.649974178999997</v>
      </c>
      <c r="T41">
        <f t="shared" si="3"/>
        <v>6282.4904011996605</v>
      </c>
      <c r="U41">
        <v>1</v>
      </c>
      <c r="V41">
        <v>5153</v>
      </c>
      <c r="W41">
        <v>5153</v>
      </c>
      <c r="X41">
        <v>231.056884766</v>
      </c>
      <c r="Y41">
        <v>10</v>
      </c>
      <c r="Z41">
        <v>19</v>
      </c>
      <c r="AA41">
        <v>30</v>
      </c>
      <c r="AB41">
        <v>112.949040119966</v>
      </c>
      <c r="AC41">
        <f t="shared" si="4"/>
        <v>6239.718824474985</v>
      </c>
      <c r="AD41">
        <v>1</v>
      </c>
      <c r="AE41">
        <v>5396</v>
      </c>
      <c r="AF41">
        <v>5396</v>
      </c>
      <c r="AG41">
        <v>214.548828125</v>
      </c>
      <c r="AH41">
        <v>8</v>
      </c>
      <c r="AI41">
        <v>22</v>
      </c>
      <c r="AJ41">
        <v>31</v>
      </c>
      <c r="AK41">
        <v>84.371882447498507</v>
      </c>
      <c r="AL41">
        <f t="shared" si="5"/>
        <v>6238.6139885133653</v>
      </c>
      <c r="AM41">
        <v>1</v>
      </c>
      <c r="AN41">
        <v>5698</v>
      </c>
      <c r="AO41">
        <v>5698</v>
      </c>
      <c r="AP41">
        <v>546.515136719</v>
      </c>
      <c r="AQ41">
        <v>6</v>
      </c>
      <c r="AR41">
        <v>18</v>
      </c>
      <c r="AS41">
        <v>37</v>
      </c>
      <c r="AT41">
        <v>54.061398851336499</v>
      </c>
      <c r="AU41">
        <f t="shared" si="6"/>
        <v>6229.265261282022</v>
      </c>
      <c r="AV41">
        <v>1</v>
      </c>
      <c r="AW41">
        <v>5917</v>
      </c>
      <c r="AX41">
        <v>5917</v>
      </c>
      <c r="AY41">
        <v>358.574951172</v>
      </c>
      <c r="AZ41">
        <v>5</v>
      </c>
      <c r="BA41">
        <v>20</v>
      </c>
      <c r="BB41">
        <v>38</v>
      </c>
      <c r="BC41">
        <v>31.226526128202199</v>
      </c>
      <c r="BD41">
        <f t="shared" si="7"/>
        <v>6462.1741784594051</v>
      </c>
      <c r="BE41">
        <v>1</v>
      </c>
      <c r="BF41">
        <v>6224</v>
      </c>
      <c r="BG41">
        <v>6224</v>
      </c>
      <c r="BH41">
        <v>214.258056641</v>
      </c>
      <c r="BI41">
        <v>2</v>
      </c>
      <c r="BJ41">
        <v>24</v>
      </c>
      <c r="BK41">
        <v>39</v>
      </c>
      <c r="BL41">
        <v>23.817417845940501</v>
      </c>
      <c r="BM41">
        <f t="shared" si="8"/>
        <v>6229.265261282022</v>
      </c>
      <c r="BN41" t="str">
        <f t="shared" si="9"/>
        <v/>
      </c>
      <c r="BO41" t="str">
        <f t="shared" si="10"/>
        <v/>
      </c>
      <c r="BP41" t="str">
        <f t="shared" si="11"/>
        <v/>
      </c>
      <c r="BQ41">
        <f t="shared" si="12"/>
        <v>1</v>
      </c>
      <c r="BR41" t="str">
        <f t="shared" si="13"/>
        <v/>
      </c>
    </row>
    <row r="42" spans="1:70" x14ac:dyDescent="0.2">
      <c r="A42">
        <v>4</v>
      </c>
      <c r="B42">
        <v>500</v>
      </c>
      <c r="C42">
        <v>100</v>
      </c>
      <c r="D42">
        <v>0.3</v>
      </c>
      <c r="E42">
        <v>0.15</v>
      </c>
      <c r="F42">
        <v>3797</v>
      </c>
      <c r="G42">
        <v>1104.75</v>
      </c>
      <c r="H42">
        <v>102</v>
      </c>
      <c r="I42">
        <v>5829.1783546189999</v>
      </c>
      <c r="J42">
        <v>5828.5959605099997</v>
      </c>
      <c r="K42">
        <v>2171.2839355470001</v>
      </c>
      <c r="L42">
        <v>5574</v>
      </c>
      <c r="M42">
        <v>1</v>
      </c>
      <c r="N42">
        <v>1</v>
      </c>
      <c r="O42">
        <v>50</v>
      </c>
      <c r="P42" s="3">
        <f t="shared" si="0"/>
        <v>4.37760416813801E-2</v>
      </c>
      <c r="Q42">
        <f t="shared" si="1"/>
        <v>0.52</v>
      </c>
      <c r="R42" s="3">
        <f t="shared" si="2"/>
        <v>2.309828962389681E-2</v>
      </c>
      <c r="S42">
        <v>25.517835462000001</v>
      </c>
      <c r="T42">
        <f t="shared" si="3"/>
        <v>5955.9860084490601</v>
      </c>
      <c r="U42">
        <v>1</v>
      </c>
      <c r="V42">
        <v>4700</v>
      </c>
      <c r="W42">
        <v>4700</v>
      </c>
      <c r="X42">
        <v>2335.8161621089998</v>
      </c>
      <c r="Y42">
        <v>0</v>
      </c>
      <c r="Z42">
        <v>6</v>
      </c>
      <c r="AA42">
        <v>40</v>
      </c>
      <c r="AB42">
        <v>125.598600844906</v>
      </c>
      <c r="AC42">
        <f t="shared" si="4"/>
        <v>5908.6240969022092</v>
      </c>
      <c r="AD42">
        <v>1</v>
      </c>
      <c r="AE42">
        <v>4980</v>
      </c>
      <c r="AF42">
        <v>4980</v>
      </c>
      <c r="AG42">
        <v>1535.4301757809999</v>
      </c>
      <c r="AH42">
        <v>0</v>
      </c>
      <c r="AI42">
        <v>5</v>
      </c>
      <c r="AJ42">
        <v>43</v>
      </c>
      <c r="AK42">
        <v>92.8624096902209</v>
      </c>
      <c r="AL42">
        <f t="shared" si="5"/>
        <v>5872.2436630968168</v>
      </c>
      <c r="AM42">
        <v>1</v>
      </c>
      <c r="AN42">
        <v>5254</v>
      </c>
      <c r="AO42">
        <v>5254</v>
      </c>
      <c r="AP42">
        <v>1782.6789550779999</v>
      </c>
      <c r="AQ42">
        <v>2</v>
      </c>
      <c r="AR42">
        <v>1</v>
      </c>
      <c r="AS42">
        <v>47</v>
      </c>
      <c r="AT42">
        <v>61.8243663096817</v>
      </c>
      <c r="AU42">
        <f t="shared" si="6"/>
        <v>5855.5154824034798</v>
      </c>
      <c r="AV42">
        <v>1</v>
      </c>
      <c r="AW42">
        <v>5554</v>
      </c>
      <c r="AX42">
        <v>5554</v>
      </c>
      <c r="AY42">
        <v>1670.661132812</v>
      </c>
      <c r="AZ42">
        <v>0</v>
      </c>
      <c r="BA42">
        <v>3</v>
      </c>
      <c r="BB42">
        <v>49</v>
      </c>
      <c r="BC42">
        <v>30.151548240347999</v>
      </c>
      <c r="BD42">
        <f t="shared" si="7"/>
        <v>6071.4790960387891</v>
      </c>
      <c r="BE42">
        <v>1</v>
      </c>
      <c r="BF42">
        <v>5849</v>
      </c>
      <c r="BG42">
        <v>5849</v>
      </c>
      <c r="BH42">
        <v>1346.5571289059999</v>
      </c>
      <c r="BI42">
        <v>2</v>
      </c>
      <c r="BJ42">
        <v>2</v>
      </c>
      <c r="BK42">
        <v>51</v>
      </c>
      <c r="BL42">
        <v>22.247909603878899</v>
      </c>
      <c r="BM42">
        <f t="shared" si="8"/>
        <v>5855.5154824034798</v>
      </c>
      <c r="BN42" t="str">
        <f t="shared" si="9"/>
        <v/>
      </c>
      <c r="BO42" t="str">
        <f t="shared" si="10"/>
        <v/>
      </c>
      <c r="BP42" t="str">
        <f t="shared" si="11"/>
        <v/>
      </c>
      <c r="BQ42">
        <f t="shared" si="12"/>
        <v>1</v>
      </c>
      <c r="BR42" t="str">
        <f t="shared" si="13"/>
        <v/>
      </c>
    </row>
    <row r="43" spans="1:70" x14ac:dyDescent="0.2">
      <c r="A43">
        <v>5</v>
      </c>
      <c r="B43">
        <v>300</v>
      </c>
      <c r="C43">
        <v>50</v>
      </c>
      <c r="D43">
        <v>0.3</v>
      </c>
      <c r="E43">
        <v>0.1</v>
      </c>
      <c r="F43">
        <v>705</v>
      </c>
      <c r="G43">
        <v>571.62</v>
      </c>
      <c r="H43">
        <v>102</v>
      </c>
      <c r="I43">
        <v>3343.0594517180002</v>
      </c>
      <c r="J43">
        <v>3342.9605093790001</v>
      </c>
      <c r="K43">
        <v>118.197021484</v>
      </c>
      <c r="L43">
        <v>2806</v>
      </c>
      <c r="M43">
        <v>6</v>
      </c>
      <c r="N43">
        <v>9</v>
      </c>
      <c r="O43">
        <v>16</v>
      </c>
      <c r="P43" s="3">
        <f t="shared" si="0"/>
        <v>0.16064908790180349</v>
      </c>
      <c r="Q43">
        <f t="shared" si="1"/>
        <v>0.62</v>
      </c>
      <c r="R43" s="3">
        <f t="shared" si="2"/>
        <v>9.3953929484622653E-2</v>
      </c>
      <c r="S43">
        <v>53.705945172</v>
      </c>
      <c r="T43">
        <f t="shared" si="3"/>
        <v>3506.2279900772069</v>
      </c>
      <c r="U43">
        <v>1</v>
      </c>
      <c r="V43">
        <v>3021</v>
      </c>
      <c r="W43">
        <v>3021</v>
      </c>
      <c r="X43">
        <v>84.613769531000003</v>
      </c>
      <c r="Y43">
        <v>6</v>
      </c>
      <c r="Z43">
        <v>17</v>
      </c>
      <c r="AA43">
        <v>12</v>
      </c>
      <c r="AB43">
        <v>48.5227990077207</v>
      </c>
      <c r="AC43">
        <f t="shared" si="4"/>
        <v>3570.0342063194021</v>
      </c>
      <c r="AD43">
        <v>1</v>
      </c>
      <c r="AE43">
        <v>3200</v>
      </c>
      <c r="AF43">
        <v>3200</v>
      </c>
      <c r="AG43">
        <v>72.816894531000003</v>
      </c>
      <c r="AH43">
        <v>13</v>
      </c>
      <c r="AI43">
        <v>13</v>
      </c>
      <c r="AJ43">
        <v>13</v>
      </c>
      <c r="AK43">
        <v>37.003420631940202</v>
      </c>
      <c r="AL43">
        <f t="shared" si="5"/>
        <v>3674.1334015554048</v>
      </c>
      <c r="AM43">
        <v>1</v>
      </c>
      <c r="AN43">
        <v>3415</v>
      </c>
      <c r="AO43">
        <v>3415</v>
      </c>
      <c r="AP43">
        <v>75.392089843999997</v>
      </c>
      <c r="AQ43">
        <v>11</v>
      </c>
      <c r="AR43">
        <v>21</v>
      </c>
      <c r="AS43">
        <v>10</v>
      </c>
      <c r="AT43">
        <v>25.913340155540499</v>
      </c>
      <c r="AU43">
        <f t="shared" si="6"/>
        <v>3639.8594315722771</v>
      </c>
      <c r="AV43">
        <v>1</v>
      </c>
      <c r="AW43">
        <v>3487</v>
      </c>
      <c r="AX43">
        <v>3487</v>
      </c>
      <c r="AY43">
        <v>88.047851562000005</v>
      </c>
      <c r="AZ43">
        <v>3</v>
      </c>
      <c r="BA43">
        <v>23</v>
      </c>
      <c r="BB43">
        <v>13</v>
      </c>
      <c r="BC43">
        <v>15.285943157227701</v>
      </c>
      <c r="BD43">
        <f t="shared" si="7"/>
        <v>3736.8597106342722</v>
      </c>
      <c r="BE43">
        <v>1</v>
      </c>
      <c r="BF43">
        <v>3612</v>
      </c>
      <c r="BG43">
        <v>3612</v>
      </c>
      <c r="BH43">
        <v>67.057128906000003</v>
      </c>
      <c r="BI43">
        <v>12</v>
      </c>
      <c r="BJ43">
        <v>10</v>
      </c>
      <c r="BK43">
        <v>19</v>
      </c>
      <c r="BL43">
        <v>12.485971063427201</v>
      </c>
      <c r="BM43">
        <f t="shared" si="8"/>
        <v>3506.2279900772069</v>
      </c>
      <c r="BN43">
        <f t="shared" si="9"/>
        <v>1</v>
      </c>
      <c r="BO43" t="str">
        <f t="shared" si="10"/>
        <v/>
      </c>
      <c r="BP43" t="str">
        <f t="shared" si="11"/>
        <v/>
      </c>
      <c r="BQ43" t="str">
        <f t="shared" si="12"/>
        <v/>
      </c>
      <c r="BR43" t="str">
        <f t="shared" si="13"/>
        <v/>
      </c>
    </row>
    <row r="44" spans="1:70" x14ac:dyDescent="0.2">
      <c r="A44">
        <v>5</v>
      </c>
      <c r="B44">
        <v>300</v>
      </c>
      <c r="C44">
        <v>50</v>
      </c>
      <c r="D44">
        <v>0.3</v>
      </c>
      <c r="E44">
        <v>0.15</v>
      </c>
      <c r="F44">
        <v>1122</v>
      </c>
      <c r="G44">
        <v>571.62</v>
      </c>
      <c r="H44">
        <v>102</v>
      </c>
      <c r="I44">
        <v>3210.92685613</v>
      </c>
      <c r="J44">
        <v>3210.6646413090002</v>
      </c>
      <c r="K44">
        <v>270.616943359</v>
      </c>
      <c r="L44">
        <v>2847</v>
      </c>
      <c r="M44">
        <v>3</v>
      </c>
      <c r="N44">
        <v>6</v>
      </c>
      <c r="O44">
        <v>20</v>
      </c>
      <c r="P44" s="3">
        <f t="shared" si="0"/>
        <v>0.1133401265230396</v>
      </c>
      <c r="Q44">
        <f t="shared" si="1"/>
        <v>0.57999999999999996</v>
      </c>
      <c r="R44" s="3">
        <f t="shared" si="2"/>
        <v>6.3665871755711825E-2</v>
      </c>
      <c r="S44">
        <v>36.392685612999998</v>
      </c>
      <c r="T44">
        <f t="shared" si="3"/>
        <v>3348.1431242145409</v>
      </c>
      <c r="U44">
        <v>1</v>
      </c>
      <c r="V44">
        <v>2724</v>
      </c>
      <c r="W44">
        <v>2724</v>
      </c>
      <c r="X44">
        <v>105.46191406200001</v>
      </c>
      <c r="Y44">
        <v>8</v>
      </c>
      <c r="Z44">
        <v>10</v>
      </c>
      <c r="AA44">
        <v>14</v>
      </c>
      <c r="AB44">
        <v>62.414312421454099</v>
      </c>
      <c r="AC44">
        <f t="shared" si="4"/>
        <v>3341.374020605328</v>
      </c>
      <c r="AD44">
        <v>1</v>
      </c>
      <c r="AE44">
        <v>2874</v>
      </c>
      <c r="AF44">
        <v>2874</v>
      </c>
      <c r="AG44">
        <v>108.721923828</v>
      </c>
      <c r="AH44">
        <v>10</v>
      </c>
      <c r="AI44">
        <v>9</v>
      </c>
      <c r="AJ44">
        <v>15</v>
      </c>
      <c r="AK44">
        <v>46.737402060532801</v>
      </c>
      <c r="AL44">
        <f t="shared" si="5"/>
        <v>3307.7208576546559</v>
      </c>
      <c r="AM44">
        <v>1</v>
      </c>
      <c r="AN44">
        <v>3007</v>
      </c>
      <c r="AO44">
        <v>3007</v>
      </c>
      <c r="AP44">
        <v>128.865966797</v>
      </c>
      <c r="AQ44">
        <v>7</v>
      </c>
      <c r="AR44">
        <v>8</v>
      </c>
      <c r="AS44">
        <v>18</v>
      </c>
      <c r="AT44">
        <v>30.072085765465602</v>
      </c>
      <c r="AU44">
        <f t="shared" si="6"/>
        <v>3323.3359394511649</v>
      </c>
      <c r="AV44">
        <v>1</v>
      </c>
      <c r="AW44">
        <v>3155</v>
      </c>
      <c r="AX44">
        <v>3155</v>
      </c>
      <c r="AY44">
        <v>215.140869141</v>
      </c>
      <c r="AZ44">
        <v>1</v>
      </c>
      <c r="BA44">
        <v>15</v>
      </c>
      <c r="BB44">
        <v>17</v>
      </c>
      <c r="BC44">
        <v>16.833593945116501</v>
      </c>
      <c r="BD44">
        <f t="shared" si="7"/>
        <v>3438.4411684911029</v>
      </c>
      <c r="BE44">
        <v>1</v>
      </c>
      <c r="BF44">
        <v>3302</v>
      </c>
      <c r="BG44">
        <v>3302</v>
      </c>
      <c r="BH44">
        <v>157.653076172</v>
      </c>
      <c r="BI44">
        <v>8</v>
      </c>
      <c r="BJ44">
        <v>8</v>
      </c>
      <c r="BK44">
        <v>20</v>
      </c>
      <c r="BL44">
        <v>13.644116849110301</v>
      </c>
      <c r="BM44">
        <f t="shared" si="8"/>
        <v>3307.7208576546559</v>
      </c>
      <c r="BN44" t="str">
        <f t="shared" si="9"/>
        <v/>
      </c>
      <c r="BO44" t="str">
        <f t="shared" si="10"/>
        <v/>
      </c>
      <c r="BP44">
        <f t="shared" si="11"/>
        <v>1</v>
      </c>
      <c r="BQ44" t="str">
        <f t="shared" si="12"/>
        <v/>
      </c>
      <c r="BR44" t="str">
        <f t="shared" si="13"/>
        <v/>
      </c>
    </row>
    <row r="45" spans="1:70" x14ac:dyDescent="0.2">
      <c r="A45">
        <v>5</v>
      </c>
      <c r="B45">
        <v>500</v>
      </c>
      <c r="C45">
        <v>50</v>
      </c>
      <c r="D45">
        <v>0.3</v>
      </c>
      <c r="E45">
        <v>0.1</v>
      </c>
      <c r="F45">
        <v>1180</v>
      </c>
      <c r="G45">
        <v>628.6</v>
      </c>
      <c r="H45">
        <v>1</v>
      </c>
      <c r="I45">
        <v>3677.2946679520001</v>
      </c>
      <c r="J45">
        <v>3677.2946679520001</v>
      </c>
      <c r="K45">
        <v>234.349121094</v>
      </c>
      <c r="L45">
        <v>3247</v>
      </c>
      <c r="M45">
        <v>3</v>
      </c>
      <c r="N45">
        <v>10</v>
      </c>
      <c r="O45">
        <v>20</v>
      </c>
      <c r="P45" s="3">
        <f t="shared" si="0"/>
        <v>0.1170139210490968</v>
      </c>
      <c r="Q45">
        <f t="shared" si="1"/>
        <v>0.66</v>
      </c>
      <c r="R45" s="3">
        <f t="shared" si="2"/>
        <v>6.845285840757237E-2</v>
      </c>
      <c r="S45">
        <v>43.029466794999998</v>
      </c>
      <c r="T45">
        <f t="shared" si="3"/>
        <v>3754.9314400180729</v>
      </c>
      <c r="U45">
        <v>1</v>
      </c>
      <c r="V45">
        <v>3221</v>
      </c>
      <c r="W45">
        <v>3221</v>
      </c>
      <c r="X45">
        <v>77.867919921999999</v>
      </c>
      <c r="Y45">
        <v>4</v>
      </c>
      <c r="Z45">
        <v>15</v>
      </c>
      <c r="AA45">
        <v>16</v>
      </c>
      <c r="AB45">
        <v>53.3931440018073</v>
      </c>
      <c r="AC45">
        <f t="shared" si="4"/>
        <v>3877.154540743486</v>
      </c>
      <c r="AD45">
        <v>1</v>
      </c>
      <c r="AE45">
        <v>3450</v>
      </c>
      <c r="AF45">
        <v>3450</v>
      </c>
      <c r="AG45">
        <v>88.954833984000004</v>
      </c>
      <c r="AH45">
        <v>11</v>
      </c>
      <c r="AI45">
        <v>16</v>
      </c>
      <c r="AJ45">
        <v>14</v>
      </c>
      <c r="AK45">
        <v>42.7154540743486</v>
      </c>
      <c r="AL45">
        <f t="shared" si="5"/>
        <v>3909.6348104699082</v>
      </c>
      <c r="AM45">
        <v>1</v>
      </c>
      <c r="AN45">
        <v>3613</v>
      </c>
      <c r="AO45">
        <v>3613</v>
      </c>
      <c r="AP45">
        <v>98.959960937999995</v>
      </c>
      <c r="AQ45">
        <v>4</v>
      </c>
      <c r="AR45">
        <v>24</v>
      </c>
      <c r="AS45">
        <v>13</v>
      </c>
      <c r="AT45">
        <v>29.6634810469908</v>
      </c>
      <c r="AU45">
        <f t="shared" si="6"/>
        <v>4097.8449463517809</v>
      </c>
      <c r="AV45">
        <v>1</v>
      </c>
      <c r="AW45">
        <v>3920</v>
      </c>
      <c r="AX45">
        <v>3920</v>
      </c>
      <c r="AY45">
        <v>105.199951172</v>
      </c>
      <c r="AZ45">
        <v>8</v>
      </c>
      <c r="BA45">
        <v>20</v>
      </c>
      <c r="BB45">
        <v>16</v>
      </c>
      <c r="BC45">
        <v>17.784494635178099</v>
      </c>
      <c r="BD45">
        <f t="shared" si="7"/>
        <v>4151.1715984112461</v>
      </c>
      <c r="BE45">
        <v>1</v>
      </c>
      <c r="BF45">
        <v>4008</v>
      </c>
      <c r="BG45">
        <v>4008</v>
      </c>
      <c r="BH45">
        <v>84.444091796999999</v>
      </c>
      <c r="BI45">
        <v>5</v>
      </c>
      <c r="BJ45">
        <v>20</v>
      </c>
      <c r="BK45">
        <v>18</v>
      </c>
      <c r="BL45">
        <v>14.317159841124599</v>
      </c>
      <c r="BM45">
        <f t="shared" si="8"/>
        <v>3754.9314400180729</v>
      </c>
      <c r="BN45">
        <f t="shared" si="9"/>
        <v>1</v>
      </c>
      <c r="BO45" t="str">
        <f t="shared" si="10"/>
        <v/>
      </c>
      <c r="BP45" t="str">
        <f t="shared" si="11"/>
        <v/>
      </c>
      <c r="BQ45" t="str">
        <f t="shared" si="12"/>
        <v/>
      </c>
      <c r="BR45" t="str">
        <f t="shared" si="13"/>
        <v/>
      </c>
    </row>
    <row r="46" spans="1:70" x14ac:dyDescent="0.2">
      <c r="A46">
        <v>5</v>
      </c>
      <c r="B46">
        <v>500</v>
      </c>
      <c r="C46">
        <v>50</v>
      </c>
      <c r="D46">
        <v>0.3</v>
      </c>
      <c r="E46">
        <v>0.15</v>
      </c>
      <c r="F46">
        <v>1858</v>
      </c>
      <c r="G46">
        <v>628.6</v>
      </c>
      <c r="H46">
        <v>102</v>
      </c>
      <c r="I46">
        <v>3539.2804918470001</v>
      </c>
      <c r="J46">
        <v>3538.9654324399999</v>
      </c>
      <c r="K46">
        <v>322.037841797</v>
      </c>
      <c r="L46">
        <v>3119</v>
      </c>
      <c r="M46">
        <v>2</v>
      </c>
      <c r="N46">
        <v>4</v>
      </c>
      <c r="O46">
        <v>24</v>
      </c>
      <c r="P46" s="3">
        <f t="shared" si="0"/>
        <v>0.11874743830508711</v>
      </c>
      <c r="Q46">
        <f t="shared" si="1"/>
        <v>0.6</v>
      </c>
      <c r="R46" s="3">
        <f t="shared" si="2"/>
        <v>6.6859766441298124E-2</v>
      </c>
      <c r="S46">
        <v>42.028049185</v>
      </c>
      <c r="T46">
        <f t="shared" si="3"/>
        <v>3622.0421328033099</v>
      </c>
      <c r="U46">
        <v>1</v>
      </c>
      <c r="V46">
        <v>2995</v>
      </c>
      <c r="W46">
        <v>2995</v>
      </c>
      <c r="X46">
        <v>256.601074219</v>
      </c>
      <c r="Y46">
        <v>5</v>
      </c>
      <c r="Z46">
        <v>8</v>
      </c>
      <c r="AA46">
        <v>19</v>
      </c>
      <c r="AB46">
        <v>62.704213280330997</v>
      </c>
      <c r="AC46">
        <f t="shared" si="4"/>
        <v>3651.4828042795239</v>
      </c>
      <c r="AD46">
        <v>1</v>
      </c>
      <c r="AE46">
        <v>3174</v>
      </c>
      <c r="AF46">
        <v>3174</v>
      </c>
      <c r="AG46">
        <v>164.025878906</v>
      </c>
      <c r="AH46">
        <v>8</v>
      </c>
      <c r="AI46">
        <v>5</v>
      </c>
      <c r="AJ46">
        <v>21</v>
      </c>
      <c r="AK46">
        <v>47.748280427952402</v>
      </c>
      <c r="AL46">
        <f t="shared" si="5"/>
        <v>3641.644462846898</v>
      </c>
      <c r="AM46">
        <v>1</v>
      </c>
      <c r="AN46">
        <v>3317</v>
      </c>
      <c r="AO46">
        <v>3317</v>
      </c>
      <c r="AP46">
        <v>349.96484375</v>
      </c>
      <c r="AQ46">
        <v>4</v>
      </c>
      <c r="AR46">
        <v>9</v>
      </c>
      <c r="AS46">
        <v>21</v>
      </c>
      <c r="AT46">
        <v>32.464446284689799</v>
      </c>
      <c r="AU46">
        <f t="shared" si="6"/>
        <v>3698.2308523088391</v>
      </c>
      <c r="AV46">
        <v>1</v>
      </c>
      <c r="AW46">
        <v>3509</v>
      </c>
      <c r="AX46">
        <v>3509</v>
      </c>
      <c r="AY46">
        <v>154.964111328</v>
      </c>
      <c r="AZ46">
        <v>6</v>
      </c>
      <c r="BA46">
        <v>10</v>
      </c>
      <c r="BB46">
        <v>21</v>
      </c>
      <c r="BC46">
        <v>18.923085230883899</v>
      </c>
      <c r="BD46">
        <f t="shared" si="7"/>
        <v>3776.2117458351449</v>
      </c>
      <c r="BE46">
        <v>1</v>
      </c>
      <c r="BF46">
        <v>3634</v>
      </c>
      <c r="BG46">
        <v>3634</v>
      </c>
      <c r="BH46">
        <v>133.989013672</v>
      </c>
      <c r="BI46">
        <v>6</v>
      </c>
      <c r="BJ46">
        <v>7</v>
      </c>
      <c r="BK46">
        <v>24</v>
      </c>
      <c r="BL46">
        <v>14.2211745835145</v>
      </c>
      <c r="BM46">
        <f t="shared" si="8"/>
        <v>3622.0421328033099</v>
      </c>
      <c r="BN46">
        <f t="shared" si="9"/>
        <v>1</v>
      </c>
      <c r="BO46" t="str">
        <f t="shared" si="10"/>
        <v/>
      </c>
      <c r="BP46" t="str">
        <f t="shared" si="11"/>
        <v/>
      </c>
      <c r="BQ46" t="str">
        <f t="shared" si="12"/>
        <v/>
      </c>
      <c r="BR46" t="str">
        <f t="shared" si="13"/>
        <v/>
      </c>
    </row>
    <row r="47" spans="1:70" x14ac:dyDescent="0.2">
      <c r="A47">
        <v>5</v>
      </c>
      <c r="B47">
        <v>300</v>
      </c>
      <c r="C47">
        <v>100</v>
      </c>
      <c r="D47">
        <v>0.3</v>
      </c>
      <c r="E47">
        <v>0.1</v>
      </c>
      <c r="F47">
        <v>1119</v>
      </c>
      <c r="G47">
        <v>1108.71</v>
      </c>
      <c r="H47">
        <v>102</v>
      </c>
      <c r="I47">
        <v>6261.3784854779997</v>
      </c>
      <c r="J47">
        <v>6260.7894284100003</v>
      </c>
      <c r="K47">
        <v>1118.7170410159999</v>
      </c>
      <c r="L47">
        <v>5492</v>
      </c>
      <c r="M47">
        <v>6</v>
      </c>
      <c r="N47">
        <v>9</v>
      </c>
      <c r="O47">
        <v>40</v>
      </c>
      <c r="P47" s="3">
        <f t="shared" si="0"/>
        <v>0.1228768532783025</v>
      </c>
      <c r="Q47">
        <f t="shared" si="1"/>
        <v>0.55000000000000004</v>
      </c>
      <c r="R47" s="3">
        <f t="shared" si="2"/>
        <v>6.9394024179451799E-2</v>
      </c>
      <c r="S47">
        <v>76.937848548000005</v>
      </c>
      <c r="T47">
        <f t="shared" si="3"/>
        <v>6492.0138346030799</v>
      </c>
      <c r="U47">
        <v>1</v>
      </c>
      <c r="V47">
        <v>5333</v>
      </c>
      <c r="W47">
        <v>5333</v>
      </c>
      <c r="X47">
        <v>374.79199218799999</v>
      </c>
      <c r="Y47">
        <v>8</v>
      </c>
      <c r="Z47">
        <v>28</v>
      </c>
      <c r="AA47">
        <v>25</v>
      </c>
      <c r="AB47">
        <v>115.901383460308</v>
      </c>
      <c r="AC47">
        <f t="shared" si="4"/>
        <v>6443.4696405242612</v>
      </c>
      <c r="AD47">
        <v>1</v>
      </c>
      <c r="AE47">
        <v>5602</v>
      </c>
      <c r="AF47">
        <v>5602</v>
      </c>
      <c r="AG47">
        <v>168.980957031</v>
      </c>
      <c r="AH47">
        <v>9</v>
      </c>
      <c r="AI47">
        <v>17</v>
      </c>
      <c r="AJ47">
        <v>34</v>
      </c>
      <c r="AK47">
        <v>84.1469640524261</v>
      </c>
      <c r="AL47">
        <f t="shared" si="5"/>
        <v>6455.6869661662959</v>
      </c>
      <c r="AM47">
        <v>1</v>
      </c>
      <c r="AN47">
        <v>5860</v>
      </c>
      <c r="AO47">
        <v>5860</v>
      </c>
      <c r="AP47">
        <v>169.096191406</v>
      </c>
      <c r="AQ47">
        <v>16</v>
      </c>
      <c r="AR47">
        <v>11</v>
      </c>
      <c r="AS47">
        <v>37</v>
      </c>
      <c r="AT47">
        <v>59.568696616629602</v>
      </c>
      <c r="AU47">
        <f t="shared" si="6"/>
        <v>6559.4769877933086</v>
      </c>
      <c r="AV47">
        <v>1</v>
      </c>
      <c r="AW47">
        <v>6249</v>
      </c>
      <c r="AX47">
        <v>6249</v>
      </c>
      <c r="AY47">
        <v>170.558105469</v>
      </c>
      <c r="AZ47">
        <v>8</v>
      </c>
      <c r="BA47">
        <v>18</v>
      </c>
      <c r="BB47">
        <v>39</v>
      </c>
      <c r="BC47">
        <v>31.047698779330901</v>
      </c>
      <c r="BD47">
        <f t="shared" si="7"/>
        <v>6765.7255340958327</v>
      </c>
      <c r="BE47">
        <v>1</v>
      </c>
      <c r="BF47">
        <v>6527</v>
      </c>
      <c r="BG47">
        <v>6527</v>
      </c>
      <c r="BH47">
        <v>190.632080078</v>
      </c>
      <c r="BI47">
        <v>11</v>
      </c>
      <c r="BJ47">
        <v>13</v>
      </c>
      <c r="BK47">
        <v>43</v>
      </c>
      <c r="BL47">
        <v>23.872553409583301</v>
      </c>
      <c r="BM47">
        <f t="shared" si="8"/>
        <v>6443.4696405242612</v>
      </c>
      <c r="BN47" t="str">
        <f t="shared" si="9"/>
        <v/>
      </c>
      <c r="BO47">
        <f t="shared" si="10"/>
        <v>1</v>
      </c>
      <c r="BP47" t="str">
        <f t="shared" si="11"/>
        <v/>
      </c>
      <c r="BQ47" t="str">
        <f t="shared" si="12"/>
        <v/>
      </c>
      <c r="BR47" t="str">
        <f t="shared" si="13"/>
        <v/>
      </c>
    </row>
    <row r="48" spans="1:70" x14ac:dyDescent="0.2">
      <c r="A48">
        <v>5</v>
      </c>
      <c r="B48">
        <v>300</v>
      </c>
      <c r="C48">
        <v>100</v>
      </c>
      <c r="D48">
        <v>0.3</v>
      </c>
      <c r="E48">
        <v>0.15</v>
      </c>
      <c r="F48">
        <v>2119</v>
      </c>
      <c r="G48">
        <v>1108.71</v>
      </c>
      <c r="H48">
        <v>102</v>
      </c>
      <c r="I48">
        <v>5938.9003627279999</v>
      </c>
      <c r="J48">
        <v>5938.3571900289999</v>
      </c>
      <c r="K48">
        <v>360.234863281</v>
      </c>
      <c r="L48">
        <v>5680</v>
      </c>
      <c r="M48">
        <v>0</v>
      </c>
      <c r="N48">
        <v>2</v>
      </c>
      <c r="O48">
        <v>50</v>
      </c>
      <c r="P48" s="3">
        <f t="shared" si="0"/>
        <v>4.3593989950536163E-2</v>
      </c>
      <c r="Q48">
        <f t="shared" si="1"/>
        <v>0.52</v>
      </c>
      <c r="R48" s="3">
        <f t="shared" si="2"/>
        <v>2.3351495226885299E-2</v>
      </c>
      <c r="S48">
        <v>25.890036273</v>
      </c>
      <c r="T48">
        <f t="shared" si="3"/>
        <v>6036.5462288034596</v>
      </c>
      <c r="U48">
        <v>1</v>
      </c>
      <c r="V48">
        <v>4786</v>
      </c>
      <c r="W48">
        <v>4786</v>
      </c>
      <c r="X48">
        <v>1194.7600097659999</v>
      </c>
      <c r="Y48">
        <v>3</v>
      </c>
      <c r="Z48">
        <v>3</v>
      </c>
      <c r="AA48">
        <v>41</v>
      </c>
      <c r="AB48">
        <v>125.054622880346</v>
      </c>
      <c r="AC48">
        <f t="shared" si="4"/>
        <v>5999.5330887926011</v>
      </c>
      <c r="AD48">
        <v>1</v>
      </c>
      <c r="AE48">
        <v>5063</v>
      </c>
      <c r="AF48">
        <v>5063</v>
      </c>
      <c r="AG48">
        <v>370.58203125</v>
      </c>
      <c r="AH48">
        <v>1</v>
      </c>
      <c r="AI48">
        <v>3</v>
      </c>
      <c r="AJ48">
        <v>44</v>
      </c>
      <c r="AK48">
        <v>93.653308879260095</v>
      </c>
      <c r="AL48">
        <f t="shared" si="5"/>
        <v>5984.8216697355329</v>
      </c>
      <c r="AM48">
        <v>1</v>
      </c>
      <c r="AN48">
        <v>5364</v>
      </c>
      <c r="AO48">
        <v>5364</v>
      </c>
      <c r="AP48">
        <v>1192.002929688</v>
      </c>
      <c r="AQ48">
        <v>2</v>
      </c>
      <c r="AR48">
        <v>3</v>
      </c>
      <c r="AS48">
        <v>46</v>
      </c>
      <c r="AT48">
        <v>62.082166973553299</v>
      </c>
      <c r="AU48">
        <f t="shared" si="6"/>
        <v>5968.1230434204126</v>
      </c>
      <c r="AV48">
        <v>1</v>
      </c>
      <c r="AW48">
        <v>5655</v>
      </c>
      <c r="AX48">
        <v>5655</v>
      </c>
      <c r="AY48">
        <v>1628.543945312</v>
      </c>
      <c r="AZ48">
        <v>2</v>
      </c>
      <c r="BA48">
        <v>5</v>
      </c>
      <c r="BB48">
        <v>47</v>
      </c>
      <c r="BC48">
        <v>31.312304342041301</v>
      </c>
      <c r="BD48">
        <f t="shared" si="7"/>
        <v>6161.5239139088453</v>
      </c>
      <c r="BE48">
        <v>1</v>
      </c>
      <c r="BF48">
        <v>5944</v>
      </c>
      <c r="BG48">
        <v>5944</v>
      </c>
      <c r="BH48">
        <v>2273.8598632809999</v>
      </c>
      <c r="BI48">
        <v>0</v>
      </c>
      <c r="BJ48">
        <v>2</v>
      </c>
      <c r="BK48">
        <v>52</v>
      </c>
      <c r="BL48">
        <v>21.752391390884501</v>
      </c>
      <c r="BM48">
        <f t="shared" si="8"/>
        <v>5968.1230434204126</v>
      </c>
      <c r="BN48" t="str">
        <f t="shared" si="9"/>
        <v/>
      </c>
      <c r="BO48" t="str">
        <f t="shared" si="10"/>
        <v/>
      </c>
      <c r="BP48" t="str">
        <f t="shared" si="11"/>
        <v/>
      </c>
      <c r="BQ48">
        <f t="shared" si="12"/>
        <v>1</v>
      </c>
      <c r="BR48" t="str">
        <f t="shared" si="13"/>
        <v/>
      </c>
    </row>
    <row r="49" spans="1:70" x14ac:dyDescent="0.2">
      <c r="A49">
        <v>5</v>
      </c>
      <c r="B49">
        <v>500</v>
      </c>
      <c r="C49">
        <v>100</v>
      </c>
      <c r="D49">
        <v>0.3</v>
      </c>
      <c r="E49">
        <v>0.1</v>
      </c>
      <c r="F49">
        <v>1876</v>
      </c>
      <c r="G49">
        <v>1096.3800000000001</v>
      </c>
      <c r="H49">
        <v>102</v>
      </c>
      <c r="I49">
        <v>6176.7381218999999</v>
      </c>
      <c r="J49">
        <v>6176.1923692210003</v>
      </c>
      <c r="K49">
        <v>1221.6640625</v>
      </c>
      <c r="L49">
        <v>5410</v>
      </c>
      <c r="M49">
        <v>10</v>
      </c>
      <c r="N49">
        <v>6</v>
      </c>
      <c r="O49">
        <v>40</v>
      </c>
      <c r="P49" s="3">
        <f t="shared" si="0"/>
        <v>0.12413317624418681</v>
      </c>
      <c r="Q49">
        <f t="shared" si="1"/>
        <v>0.56000000000000005</v>
      </c>
      <c r="R49" s="3">
        <f t="shared" si="2"/>
        <v>6.9933610782757796E-2</v>
      </c>
      <c r="S49">
        <v>76.673812190000007</v>
      </c>
      <c r="T49">
        <f t="shared" si="3"/>
        <v>6420.7421018961995</v>
      </c>
      <c r="U49">
        <v>1</v>
      </c>
      <c r="V49">
        <v>5285</v>
      </c>
      <c r="W49">
        <v>5285</v>
      </c>
      <c r="X49">
        <v>429.87988281200001</v>
      </c>
      <c r="Y49">
        <v>13</v>
      </c>
      <c r="Z49">
        <v>18</v>
      </c>
      <c r="AA49">
        <v>29</v>
      </c>
      <c r="AB49">
        <v>113.57421018962</v>
      </c>
      <c r="AC49">
        <f t="shared" si="4"/>
        <v>6375.5410510374568</v>
      </c>
      <c r="AD49">
        <v>1</v>
      </c>
      <c r="AE49">
        <v>5490</v>
      </c>
      <c r="AF49">
        <v>5490</v>
      </c>
      <c r="AG49">
        <v>621.33203125</v>
      </c>
      <c r="AH49">
        <v>9</v>
      </c>
      <c r="AI49">
        <v>25</v>
      </c>
      <c r="AJ49">
        <v>28</v>
      </c>
      <c r="AK49">
        <v>88.554105103745698</v>
      </c>
      <c r="AL49">
        <f t="shared" si="5"/>
        <v>6371.5225086034316</v>
      </c>
      <c r="AM49">
        <v>1</v>
      </c>
      <c r="AN49">
        <v>5806</v>
      </c>
      <c r="AO49">
        <v>5806</v>
      </c>
      <c r="AP49">
        <v>466.111083984</v>
      </c>
      <c r="AQ49">
        <v>9</v>
      </c>
      <c r="AR49">
        <v>23</v>
      </c>
      <c r="AS49">
        <v>32</v>
      </c>
      <c r="AT49">
        <v>56.5522508603432</v>
      </c>
      <c r="AU49">
        <f t="shared" si="6"/>
        <v>6440.1466831351818</v>
      </c>
      <c r="AV49">
        <v>1</v>
      </c>
      <c r="AW49">
        <v>6122</v>
      </c>
      <c r="AX49">
        <v>6122</v>
      </c>
      <c r="AY49">
        <v>310.394042969</v>
      </c>
      <c r="AZ49">
        <v>13</v>
      </c>
      <c r="BA49">
        <v>18</v>
      </c>
      <c r="BB49">
        <v>36</v>
      </c>
      <c r="BC49">
        <v>31.814668313518201</v>
      </c>
      <c r="BD49">
        <f t="shared" si="7"/>
        <v>6658.8574153840109</v>
      </c>
      <c r="BE49">
        <v>1</v>
      </c>
      <c r="BF49">
        <v>6400</v>
      </c>
      <c r="BG49">
        <v>6400</v>
      </c>
      <c r="BH49">
        <v>429.650878906</v>
      </c>
      <c r="BI49">
        <v>11</v>
      </c>
      <c r="BJ49">
        <v>24</v>
      </c>
      <c r="BK49">
        <v>35</v>
      </c>
      <c r="BL49">
        <v>25.885741538401099</v>
      </c>
      <c r="BM49">
        <f t="shared" si="8"/>
        <v>6371.5225086034316</v>
      </c>
      <c r="BN49" t="str">
        <f t="shared" si="9"/>
        <v/>
      </c>
      <c r="BO49" t="str">
        <f t="shared" si="10"/>
        <v/>
      </c>
      <c r="BP49">
        <f t="shared" si="11"/>
        <v>1</v>
      </c>
      <c r="BQ49" t="str">
        <f t="shared" si="12"/>
        <v/>
      </c>
      <c r="BR49" t="str">
        <f t="shared" si="13"/>
        <v/>
      </c>
    </row>
    <row r="50" spans="1:70" x14ac:dyDescent="0.2">
      <c r="A50">
        <v>5</v>
      </c>
      <c r="B50">
        <v>500</v>
      </c>
      <c r="C50">
        <v>100</v>
      </c>
      <c r="D50">
        <v>0.3</v>
      </c>
      <c r="E50">
        <v>0.15</v>
      </c>
      <c r="F50">
        <v>3496</v>
      </c>
      <c r="G50">
        <v>1096.3800000000001</v>
      </c>
      <c r="H50">
        <v>102</v>
      </c>
      <c r="I50">
        <v>5856.8310380169996</v>
      </c>
      <c r="J50">
        <v>5856.26109722</v>
      </c>
      <c r="K50">
        <v>468.989990234</v>
      </c>
      <c r="L50">
        <v>5538</v>
      </c>
      <c r="M50">
        <v>0</v>
      </c>
      <c r="N50">
        <v>2</v>
      </c>
      <c r="O50">
        <v>49</v>
      </c>
      <c r="P50" s="3">
        <f t="shared" si="0"/>
        <v>5.4437465576597802E-2</v>
      </c>
      <c r="Q50">
        <f t="shared" si="1"/>
        <v>0.51</v>
      </c>
      <c r="R50" s="3">
        <f t="shared" si="2"/>
        <v>2.9080340577172147E-2</v>
      </c>
      <c r="S50">
        <v>31.883103802000001</v>
      </c>
      <c r="T50">
        <f t="shared" si="3"/>
        <v>5961.9214052999105</v>
      </c>
      <c r="U50">
        <v>1</v>
      </c>
      <c r="V50">
        <v>4721</v>
      </c>
      <c r="W50">
        <v>4721</v>
      </c>
      <c r="X50">
        <v>1239.1889648440001</v>
      </c>
      <c r="Y50">
        <v>2</v>
      </c>
      <c r="Z50">
        <v>6</v>
      </c>
      <c r="AA50">
        <v>39</v>
      </c>
      <c r="AB50">
        <v>124.092140529991</v>
      </c>
      <c r="AC50">
        <f t="shared" si="4"/>
        <v>5929.1144561478422</v>
      </c>
      <c r="AD50">
        <v>1</v>
      </c>
      <c r="AE50">
        <v>5003</v>
      </c>
      <c r="AF50">
        <v>5003</v>
      </c>
      <c r="AG50">
        <v>2314.9270019529999</v>
      </c>
      <c r="AH50">
        <v>3</v>
      </c>
      <c r="AI50">
        <v>1</v>
      </c>
      <c r="AJ50">
        <v>44</v>
      </c>
      <c r="AK50">
        <v>92.611445614784202</v>
      </c>
      <c r="AL50">
        <f t="shared" si="5"/>
        <v>5895.646053344617</v>
      </c>
      <c r="AM50">
        <v>1</v>
      </c>
      <c r="AN50">
        <v>5279</v>
      </c>
      <c r="AO50">
        <v>5279</v>
      </c>
      <c r="AP50">
        <v>652.66699218799999</v>
      </c>
      <c r="AQ50">
        <v>2</v>
      </c>
      <c r="AR50">
        <v>2</v>
      </c>
      <c r="AS50">
        <v>46</v>
      </c>
      <c r="AT50">
        <v>61.664605334461697</v>
      </c>
      <c r="AU50">
        <f t="shared" si="6"/>
        <v>5878.1586006581138</v>
      </c>
      <c r="AV50">
        <v>1</v>
      </c>
      <c r="AW50">
        <v>5571</v>
      </c>
      <c r="AX50">
        <v>5571</v>
      </c>
      <c r="AY50">
        <v>2178.9270019529999</v>
      </c>
      <c r="AZ50">
        <v>3</v>
      </c>
      <c r="BA50">
        <v>2</v>
      </c>
      <c r="BB50">
        <v>48</v>
      </c>
      <c r="BC50">
        <v>30.715860065811398</v>
      </c>
      <c r="BD50">
        <f t="shared" si="7"/>
        <v>6074.0528894859308</v>
      </c>
      <c r="BE50">
        <v>1</v>
      </c>
      <c r="BF50">
        <v>5852</v>
      </c>
      <c r="BG50">
        <v>5852</v>
      </c>
      <c r="BH50">
        <v>347.218994141</v>
      </c>
      <c r="BI50">
        <v>2</v>
      </c>
      <c r="BJ50">
        <v>3</v>
      </c>
      <c r="BK50">
        <v>50</v>
      </c>
      <c r="BL50">
        <v>22.2052889485931</v>
      </c>
      <c r="BM50">
        <f t="shared" si="8"/>
        <v>5878.1586006581138</v>
      </c>
      <c r="BN50" t="str">
        <f t="shared" si="9"/>
        <v/>
      </c>
      <c r="BO50" t="str">
        <f t="shared" si="10"/>
        <v/>
      </c>
      <c r="BP50" t="str">
        <f t="shared" si="11"/>
        <v/>
      </c>
      <c r="BQ50">
        <f t="shared" si="12"/>
        <v>1</v>
      </c>
      <c r="BR50" t="str">
        <f t="shared" si="13"/>
        <v/>
      </c>
    </row>
    <row r="51" spans="1:70" x14ac:dyDescent="0.2">
      <c r="A51">
        <v>6</v>
      </c>
      <c r="B51">
        <v>300</v>
      </c>
      <c r="C51">
        <v>50</v>
      </c>
      <c r="D51">
        <v>0.3</v>
      </c>
      <c r="E51">
        <v>0.1</v>
      </c>
      <c r="F51">
        <v>746</v>
      </c>
      <c r="G51">
        <v>579.29</v>
      </c>
      <c r="H51">
        <v>102</v>
      </c>
      <c r="I51">
        <v>3392.6842913139999</v>
      </c>
      <c r="J51">
        <v>3392.4367694849998</v>
      </c>
      <c r="K51">
        <v>132.907958984</v>
      </c>
      <c r="L51">
        <v>2916</v>
      </c>
      <c r="M51">
        <v>13</v>
      </c>
      <c r="N51">
        <v>8</v>
      </c>
      <c r="O51">
        <v>15</v>
      </c>
      <c r="P51" s="3">
        <f t="shared" si="0"/>
        <v>0.14050358075769506</v>
      </c>
      <c r="Q51">
        <f t="shared" si="1"/>
        <v>0.72</v>
      </c>
      <c r="R51" s="3">
        <f t="shared" si="2"/>
        <v>8.2287678245783646E-2</v>
      </c>
      <c r="S51">
        <v>47.668429131000003</v>
      </c>
      <c r="T51">
        <f t="shared" si="3"/>
        <v>3512.2115373069919</v>
      </c>
      <c r="U51">
        <v>1</v>
      </c>
      <c r="V51">
        <v>3056</v>
      </c>
      <c r="W51">
        <v>3056</v>
      </c>
      <c r="X51">
        <v>51.103027343999997</v>
      </c>
      <c r="Y51">
        <v>5</v>
      </c>
      <c r="Z51">
        <v>16</v>
      </c>
      <c r="AA51">
        <v>14</v>
      </c>
      <c r="AB51">
        <v>45.621153730699199</v>
      </c>
      <c r="AC51">
        <f t="shared" si="4"/>
        <v>3625.6958846556081</v>
      </c>
      <c r="AD51">
        <v>1</v>
      </c>
      <c r="AE51">
        <v>3310</v>
      </c>
      <c r="AF51">
        <v>3310</v>
      </c>
      <c r="AG51">
        <v>115.265136719</v>
      </c>
      <c r="AH51">
        <v>5</v>
      </c>
      <c r="AI51">
        <v>25</v>
      </c>
      <c r="AJ51">
        <v>10</v>
      </c>
      <c r="AK51">
        <v>31.569588465560798</v>
      </c>
      <c r="AL51">
        <f t="shared" si="5"/>
        <v>3585.7287503359289</v>
      </c>
      <c r="AM51">
        <v>1</v>
      </c>
      <c r="AN51">
        <v>3344</v>
      </c>
      <c r="AO51">
        <v>3344</v>
      </c>
      <c r="AP51">
        <v>46.759033203000001</v>
      </c>
      <c r="AQ51">
        <v>1</v>
      </c>
      <c r="AR51">
        <v>25</v>
      </c>
      <c r="AS51">
        <v>12</v>
      </c>
      <c r="AT51">
        <v>24.172875033592899</v>
      </c>
      <c r="AU51">
        <f t="shared" si="6"/>
        <v>3656.4110069074968</v>
      </c>
      <c r="AV51">
        <v>1</v>
      </c>
      <c r="AW51">
        <v>3502</v>
      </c>
      <c r="AX51">
        <v>3502</v>
      </c>
      <c r="AY51">
        <v>166.74902343799999</v>
      </c>
      <c r="AZ51">
        <v>5</v>
      </c>
      <c r="BA51">
        <v>23</v>
      </c>
      <c r="BB51">
        <v>13</v>
      </c>
      <c r="BC51">
        <v>15.4411006907497</v>
      </c>
      <c r="BD51">
        <f t="shared" si="7"/>
        <v>3848.9349571449088</v>
      </c>
      <c r="BE51">
        <v>1</v>
      </c>
      <c r="BF51">
        <v>3737</v>
      </c>
      <c r="BG51">
        <v>3737</v>
      </c>
      <c r="BH51">
        <v>77.936035156000003</v>
      </c>
      <c r="BI51">
        <v>3</v>
      </c>
      <c r="BJ51">
        <v>21</v>
      </c>
      <c r="BK51">
        <v>17</v>
      </c>
      <c r="BL51">
        <v>11.193495714490901</v>
      </c>
      <c r="BM51">
        <f t="shared" si="8"/>
        <v>3512.2115373069919</v>
      </c>
      <c r="BN51">
        <f t="shared" si="9"/>
        <v>1</v>
      </c>
      <c r="BO51" t="str">
        <f t="shared" si="10"/>
        <v/>
      </c>
      <c r="BP51" t="str">
        <f t="shared" si="11"/>
        <v/>
      </c>
      <c r="BQ51" t="str">
        <f t="shared" si="12"/>
        <v/>
      </c>
      <c r="BR51" t="str">
        <f t="shared" si="13"/>
        <v/>
      </c>
    </row>
    <row r="52" spans="1:70" x14ac:dyDescent="0.2">
      <c r="A52">
        <v>6</v>
      </c>
      <c r="B52">
        <v>300</v>
      </c>
      <c r="C52">
        <v>50</v>
      </c>
      <c r="D52">
        <v>0.3</v>
      </c>
      <c r="E52">
        <v>0.15</v>
      </c>
      <c r="F52">
        <v>1244</v>
      </c>
      <c r="G52">
        <v>579.29</v>
      </c>
      <c r="H52">
        <v>102</v>
      </c>
      <c r="I52">
        <v>3186.5033017430001</v>
      </c>
      <c r="J52">
        <v>3186.1848033749998</v>
      </c>
      <c r="K52">
        <v>521.28417968799999</v>
      </c>
      <c r="L52">
        <v>3023</v>
      </c>
      <c r="M52">
        <v>2</v>
      </c>
      <c r="N52">
        <v>8</v>
      </c>
      <c r="O52">
        <v>21</v>
      </c>
      <c r="P52" s="3">
        <f t="shared" si="0"/>
        <v>5.1311197967554144E-2</v>
      </c>
      <c r="Q52">
        <f t="shared" si="1"/>
        <v>0.62</v>
      </c>
      <c r="R52" s="3">
        <f t="shared" si="2"/>
        <v>2.8224775456161855E-2</v>
      </c>
      <c r="S52">
        <v>16.350330174</v>
      </c>
      <c r="T52">
        <f t="shared" si="3"/>
        <v>3292.4541017168713</v>
      </c>
      <c r="U52">
        <v>1</v>
      </c>
      <c r="V52">
        <v>2664</v>
      </c>
      <c r="W52">
        <v>2664</v>
      </c>
      <c r="X52">
        <v>467.412109375</v>
      </c>
      <c r="Y52">
        <v>3</v>
      </c>
      <c r="Z52">
        <v>7</v>
      </c>
      <c r="AA52">
        <v>18</v>
      </c>
      <c r="AB52">
        <v>62.845410171687099</v>
      </c>
      <c r="AC52">
        <f t="shared" si="4"/>
        <v>3276.0128916576168</v>
      </c>
      <c r="AD52">
        <v>1</v>
      </c>
      <c r="AE52">
        <v>2808</v>
      </c>
      <c r="AF52">
        <v>2808</v>
      </c>
      <c r="AG52">
        <v>701.42480468799999</v>
      </c>
      <c r="AH52">
        <v>4</v>
      </c>
      <c r="AI52">
        <v>10</v>
      </c>
      <c r="AJ52">
        <v>17</v>
      </c>
      <c r="AK52">
        <v>46.801289165761702</v>
      </c>
      <c r="AL52">
        <f t="shared" si="5"/>
        <v>3267.8353424141033</v>
      </c>
      <c r="AM52">
        <v>1</v>
      </c>
      <c r="AN52">
        <v>2939</v>
      </c>
      <c r="AO52">
        <v>2939</v>
      </c>
      <c r="AP52">
        <v>589.40698242200006</v>
      </c>
      <c r="AQ52">
        <v>4</v>
      </c>
      <c r="AR52">
        <v>10</v>
      </c>
      <c r="AS52">
        <v>18</v>
      </c>
      <c r="AT52">
        <v>32.883534241410302</v>
      </c>
      <c r="AU52">
        <f t="shared" si="6"/>
        <v>3227.0471627497609</v>
      </c>
      <c r="AV52">
        <v>1</v>
      </c>
      <c r="AW52">
        <v>3064</v>
      </c>
      <c r="AX52">
        <v>3064</v>
      </c>
      <c r="AY52">
        <v>174.027099609</v>
      </c>
      <c r="AZ52">
        <v>1</v>
      </c>
      <c r="BA52">
        <v>9</v>
      </c>
      <c r="BB52">
        <v>21</v>
      </c>
      <c r="BC52">
        <v>16.304716274976101</v>
      </c>
      <c r="BD52">
        <f t="shared" si="7"/>
        <v>3326.547304656478</v>
      </c>
      <c r="BE52">
        <v>1</v>
      </c>
      <c r="BF52">
        <v>3200</v>
      </c>
      <c r="BG52">
        <v>3200</v>
      </c>
      <c r="BH52">
        <v>186.120849609</v>
      </c>
      <c r="BI52">
        <v>1</v>
      </c>
      <c r="BJ52">
        <v>9</v>
      </c>
      <c r="BK52">
        <v>22</v>
      </c>
      <c r="BL52">
        <v>12.6547304656478</v>
      </c>
      <c r="BM52">
        <f t="shared" si="8"/>
        <v>3227.0471627497609</v>
      </c>
      <c r="BN52" t="str">
        <f t="shared" si="9"/>
        <v/>
      </c>
      <c r="BO52" t="str">
        <f t="shared" si="10"/>
        <v/>
      </c>
      <c r="BP52" t="str">
        <f t="shared" si="11"/>
        <v/>
      </c>
      <c r="BQ52">
        <f t="shared" si="12"/>
        <v>1</v>
      </c>
      <c r="BR52" t="str">
        <f t="shared" si="13"/>
        <v/>
      </c>
    </row>
    <row r="53" spans="1:70" x14ac:dyDescent="0.2">
      <c r="A53">
        <v>6</v>
      </c>
      <c r="B53">
        <v>500</v>
      </c>
      <c r="C53">
        <v>50</v>
      </c>
      <c r="D53">
        <v>0.3</v>
      </c>
      <c r="E53">
        <v>0.1</v>
      </c>
      <c r="F53">
        <v>1229</v>
      </c>
      <c r="G53">
        <v>630.08000000000004</v>
      </c>
      <c r="H53">
        <v>102</v>
      </c>
      <c r="I53">
        <v>3713.037489368</v>
      </c>
      <c r="J53">
        <v>3712.7874058550001</v>
      </c>
      <c r="K53">
        <v>164.726806641</v>
      </c>
      <c r="L53">
        <v>3143</v>
      </c>
      <c r="M53">
        <v>9</v>
      </c>
      <c r="N53">
        <v>13</v>
      </c>
      <c r="O53">
        <v>15</v>
      </c>
      <c r="P53" s="3">
        <f t="shared" si="0"/>
        <v>0.15352322485357578</v>
      </c>
      <c r="Q53">
        <f t="shared" si="1"/>
        <v>0.74</v>
      </c>
      <c r="R53" s="3">
        <f t="shared" si="2"/>
        <v>9.0470652832973578E-2</v>
      </c>
      <c r="S53">
        <v>57.003748936999997</v>
      </c>
      <c r="T53">
        <f t="shared" si="3"/>
        <v>3827.6645436755662</v>
      </c>
      <c r="U53">
        <v>1</v>
      </c>
      <c r="V53">
        <v>3302</v>
      </c>
      <c r="W53">
        <v>3302</v>
      </c>
      <c r="X53">
        <v>130.845947266</v>
      </c>
      <c r="Y53">
        <v>5</v>
      </c>
      <c r="Z53">
        <v>22</v>
      </c>
      <c r="AA53">
        <v>12</v>
      </c>
      <c r="AB53">
        <v>52.566454367556602</v>
      </c>
      <c r="AC53">
        <f t="shared" si="4"/>
        <v>3840.504078559235</v>
      </c>
      <c r="AD53">
        <v>1</v>
      </c>
      <c r="AE53">
        <v>3444</v>
      </c>
      <c r="AF53">
        <v>3444</v>
      </c>
      <c r="AG53">
        <v>114.598144531</v>
      </c>
      <c r="AH53">
        <v>6</v>
      </c>
      <c r="AI53">
        <v>23</v>
      </c>
      <c r="AJ53">
        <v>12</v>
      </c>
      <c r="AK53">
        <v>39.650407855923497</v>
      </c>
      <c r="AL53">
        <f t="shared" si="5"/>
        <v>3969.8425059631709</v>
      </c>
      <c r="AM53">
        <v>1</v>
      </c>
      <c r="AN53">
        <v>3715</v>
      </c>
      <c r="AO53">
        <v>3715</v>
      </c>
      <c r="AP53">
        <v>147.24902343799999</v>
      </c>
      <c r="AQ53">
        <v>1</v>
      </c>
      <c r="AR53">
        <v>26</v>
      </c>
      <c r="AS53">
        <v>14</v>
      </c>
      <c r="AT53">
        <v>25.4842505963171</v>
      </c>
      <c r="AU53">
        <f t="shared" si="6"/>
        <v>4159.8260693766306</v>
      </c>
      <c r="AV53">
        <v>1</v>
      </c>
      <c r="AW53">
        <v>4009</v>
      </c>
      <c r="AX53">
        <v>4009</v>
      </c>
      <c r="AY53">
        <v>107.516113281</v>
      </c>
      <c r="AZ53">
        <v>1</v>
      </c>
      <c r="BA53">
        <v>25</v>
      </c>
      <c r="BB53">
        <v>17</v>
      </c>
      <c r="BC53">
        <v>15.082606937663099</v>
      </c>
      <c r="BD53">
        <f t="shared" si="7"/>
        <v>4309.6636331499622</v>
      </c>
      <c r="BE53">
        <v>1</v>
      </c>
      <c r="BF53">
        <v>4185</v>
      </c>
      <c r="BG53">
        <v>4185</v>
      </c>
      <c r="BH53">
        <v>110.489990234</v>
      </c>
      <c r="BI53">
        <v>9</v>
      </c>
      <c r="BJ53">
        <v>16</v>
      </c>
      <c r="BK53">
        <v>21</v>
      </c>
      <c r="BL53">
        <v>12.466363314996199</v>
      </c>
      <c r="BM53">
        <f t="shared" si="8"/>
        <v>3827.6645436755662</v>
      </c>
      <c r="BN53">
        <f t="shared" si="9"/>
        <v>1</v>
      </c>
      <c r="BO53" t="str">
        <f t="shared" si="10"/>
        <v/>
      </c>
      <c r="BP53" t="str">
        <f t="shared" si="11"/>
        <v/>
      </c>
      <c r="BQ53" t="str">
        <f t="shared" si="12"/>
        <v/>
      </c>
      <c r="BR53" t="str">
        <f t="shared" si="13"/>
        <v/>
      </c>
    </row>
    <row r="54" spans="1:70" x14ac:dyDescent="0.2">
      <c r="A54">
        <v>6</v>
      </c>
      <c r="B54">
        <v>500</v>
      </c>
      <c r="C54">
        <v>50</v>
      </c>
      <c r="D54">
        <v>0.3</v>
      </c>
      <c r="E54">
        <v>0.15</v>
      </c>
      <c r="F54">
        <v>2052</v>
      </c>
      <c r="G54">
        <v>630.08000000000004</v>
      </c>
      <c r="H54">
        <v>102</v>
      </c>
      <c r="I54">
        <v>3470.0820109350002</v>
      </c>
      <c r="J54">
        <v>3469.7994908109999</v>
      </c>
      <c r="K54">
        <v>335.216064453</v>
      </c>
      <c r="L54">
        <v>3246</v>
      </c>
      <c r="M54">
        <v>3</v>
      </c>
      <c r="N54">
        <v>4</v>
      </c>
      <c r="O54">
        <v>25</v>
      </c>
      <c r="P54" s="3">
        <f t="shared" si="0"/>
        <v>6.4575422201512162E-2</v>
      </c>
      <c r="Q54">
        <f t="shared" si="1"/>
        <v>0.64</v>
      </c>
      <c r="R54" s="3">
        <f t="shared" si="2"/>
        <v>3.5564057092750123E-2</v>
      </c>
      <c r="S54">
        <v>22.408201092999999</v>
      </c>
      <c r="T54">
        <f t="shared" si="3"/>
        <v>3574.722847154746</v>
      </c>
      <c r="U54">
        <v>1</v>
      </c>
      <c r="V54">
        <v>2889</v>
      </c>
      <c r="W54">
        <v>2889</v>
      </c>
      <c r="X54">
        <v>725.36206054700006</v>
      </c>
      <c r="Y54">
        <v>3</v>
      </c>
      <c r="Z54">
        <v>7</v>
      </c>
      <c r="AA54">
        <v>20</v>
      </c>
      <c r="AB54">
        <v>68.572284715474595</v>
      </c>
      <c r="AC54">
        <f t="shared" si="4"/>
        <v>3561.2081994466052</v>
      </c>
      <c r="AD54">
        <v>1</v>
      </c>
      <c r="AE54">
        <v>3043</v>
      </c>
      <c r="AF54">
        <v>3043</v>
      </c>
      <c r="AG54">
        <v>2615.6650390619998</v>
      </c>
      <c r="AH54">
        <v>3</v>
      </c>
      <c r="AI54">
        <v>9</v>
      </c>
      <c r="AJ54">
        <v>20</v>
      </c>
      <c r="AK54">
        <v>51.820819944660499</v>
      </c>
      <c r="AL54">
        <f t="shared" si="5"/>
        <v>3546.1397094210479</v>
      </c>
      <c r="AM54">
        <v>1</v>
      </c>
      <c r="AN54">
        <v>3196</v>
      </c>
      <c r="AO54">
        <v>3196</v>
      </c>
      <c r="AP54">
        <v>1616.0178222659999</v>
      </c>
      <c r="AQ54">
        <v>2</v>
      </c>
      <c r="AR54">
        <v>10</v>
      </c>
      <c r="AS54">
        <v>21</v>
      </c>
      <c r="AT54">
        <v>35.013970942104798</v>
      </c>
      <c r="AU54">
        <f t="shared" si="6"/>
        <v>3546.894635959055</v>
      </c>
      <c r="AV54">
        <v>1</v>
      </c>
      <c r="AW54">
        <v>3371</v>
      </c>
      <c r="AX54">
        <v>3371</v>
      </c>
      <c r="AY54">
        <v>217.557861328</v>
      </c>
      <c r="AZ54">
        <v>2</v>
      </c>
      <c r="BA54">
        <v>6</v>
      </c>
      <c r="BB54">
        <v>25</v>
      </c>
      <c r="BC54">
        <v>17.589463595905499</v>
      </c>
      <c r="BD54">
        <f t="shared" si="7"/>
        <v>3687.595267016899</v>
      </c>
      <c r="BE54">
        <v>1</v>
      </c>
      <c r="BF54">
        <v>3562</v>
      </c>
      <c r="BG54">
        <v>3562</v>
      </c>
      <c r="BH54">
        <v>398.222900391</v>
      </c>
      <c r="BI54">
        <v>1</v>
      </c>
      <c r="BJ54">
        <v>6</v>
      </c>
      <c r="BK54">
        <v>27</v>
      </c>
      <c r="BL54">
        <v>12.559526701689901</v>
      </c>
      <c r="BM54">
        <f t="shared" si="8"/>
        <v>3546.1397094210479</v>
      </c>
      <c r="BN54" t="str">
        <f t="shared" si="9"/>
        <v/>
      </c>
      <c r="BO54" t="str">
        <f t="shared" si="10"/>
        <v/>
      </c>
      <c r="BP54">
        <f t="shared" si="11"/>
        <v>1</v>
      </c>
      <c r="BQ54" t="str">
        <f t="shared" si="12"/>
        <v/>
      </c>
      <c r="BR54" t="str">
        <f t="shared" si="13"/>
        <v/>
      </c>
    </row>
    <row r="55" spans="1:70" x14ac:dyDescent="0.2">
      <c r="A55">
        <v>6</v>
      </c>
      <c r="B55">
        <v>300</v>
      </c>
      <c r="C55">
        <v>100</v>
      </c>
      <c r="D55">
        <v>0.3</v>
      </c>
      <c r="E55">
        <v>0.1</v>
      </c>
      <c r="F55">
        <v>1134</v>
      </c>
      <c r="G55">
        <v>1060.3899999999901</v>
      </c>
      <c r="H55">
        <v>102</v>
      </c>
      <c r="I55">
        <v>5889.3616287249997</v>
      </c>
      <c r="J55">
        <v>5888.8967138420003</v>
      </c>
      <c r="K55">
        <v>1045.2971191409999</v>
      </c>
      <c r="L55">
        <v>5407</v>
      </c>
      <c r="M55">
        <v>6</v>
      </c>
      <c r="N55">
        <v>10</v>
      </c>
      <c r="O55">
        <v>39</v>
      </c>
      <c r="P55" s="3">
        <f t="shared" si="0"/>
        <v>8.1903890292168643E-2</v>
      </c>
      <c r="Q55">
        <f t="shared" si="1"/>
        <v>0.55000000000000004</v>
      </c>
      <c r="R55" s="3">
        <f t="shared" si="2"/>
        <v>4.5489077483756399E-2</v>
      </c>
      <c r="S55">
        <v>48.236162872999998</v>
      </c>
      <c r="T55">
        <f t="shared" si="3"/>
        <v>6069.90682999416</v>
      </c>
      <c r="U55">
        <v>1</v>
      </c>
      <c r="V55">
        <v>4928</v>
      </c>
      <c r="W55">
        <v>4928</v>
      </c>
      <c r="X55">
        <v>796.20581054700006</v>
      </c>
      <c r="Y55">
        <v>10</v>
      </c>
      <c r="Z55">
        <v>18</v>
      </c>
      <c r="AA55">
        <v>28</v>
      </c>
      <c r="AB55">
        <v>114.190682999416</v>
      </c>
      <c r="AC55">
        <f t="shared" si="4"/>
        <v>6079.6740531484111</v>
      </c>
      <c r="AD55">
        <v>1</v>
      </c>
      <c r="AE55">
        <v>5217</v>
      </c>
      <c r="AF55">
        <v>5217</v>
      </c>
      <c r="AG55">
        <v>229.308105469</v>
      </c>
      <c r="AH55">
        <v>6</v>
      </c>
      <c r="AI55">
        <v>24</v>
      </c>
      <c r="AJ55">
        <v>28</v>
      </c>
      <c r="AK55">
        <v>86.267405314841099</v>
      </c>
      <c r="AL55">
        <f t="shared" si="5"/>
        <v>6023.0676707708581</v>
      </c>
      <c r="AM55">
        <v>1</v>
      </c>
      <c r="AN55">
        <v>5474</v>
      </c>
      <c r="AO55">
        <v>5474</v>
      </c>
      <c r="AP55">
        <v>2182.6369628910002</v>
      </c>
      <c r="AQ55">
        <v>11</v>
      </c>
      <c r="AR55">
        <v>12</v>
      </c>
      <c r="AS55">
        <v>36</v>
      </c>
      <c r="AT55">
        <v>54.906767077085803</v>
      </c>
      <c r="AU55">
        <f t="shared" si="6"/>
        <v>6102.1379669006365</v>
      </c>
      <c r="AV55">
        <v>1</v>
      </c>
      <c r="AW55">
        <v>5795</v>
      </c>
      <c r="AX55">
        <v>5795</v>
      </c>
      <c r="AY55">
        <v>1285.8791503909999</v>
      </c>
      <c r="AZ55">
        <v>8</v>
      </c>
      <c r="BA55">
        <v>13</v>
      </c>
      <c r="BB55">
        <v>39</v>
      </c>
      <c r="BC55">
        <v>30.713796690063599</v>
      </c>
      <c r="BD55">
        <f t="shared" si="7"/>
        <v>6325.9066750242664</v>
      </c>
      <c r="BE55">
        <v>1</v>
      </c>
      <c r="BF55">
        <v>6090</v>
      </c>
      <c r="BG55">
        <v>6090</v>
      </c>
      <c r="BH55">
        <v>171.50488281200001</v>
      </c>
      <c r="BI55">
        <v>11</v>
      </c>
      <c r="BJ55">
        <v>12</v>
      </c>
      <c r="BK55">
        <v>41</v>
      </c>
      <c r="BL55">
        <v>23.590667502426601</v>
      </c>
      <c r="BM55">
        <f t="shared" si="8"/>
        <v>6023.0676707708581</v>
      </c>
      <c r="BN55" t="str">
        <f t="shared" si="9"/>
        <v/>
      </c>
      <c r="BO55" t="str">
        <f t="shared" si="10"/>
        <v/>
      </c>
      <c r="BP55">
        <f t="shared" si="11"/>
        <v>1</v>
      </c>
      <c r="BQ55" t="str">
        <f t="shared" si="12"/>
        <v/>
      </c>
      <c r="BR55" t="str">
        <f t="shared" si="13"/>
        <v/>
      </c>
    </row>
    <row r="56" spans="1:70" x14ac:dyDescent="0.2">
      <c r="A56">
        <v>6</v>
      </c>
      <c r="B56">
        <v>300</v>
      </c>
      <c r="C56">
        <v>100</v>
      </c>
      <c r="D56">
        <v>0.3</v>
      </c>
      <c r="E56">
        <v>0.15</v>
      </c>
      <c r="F56">
        <v>1988</v>
      </c>
      <c r="G56">
        <v>1060.3899999999901</v>
      </c>
      <c r="H56">
        <v>102</v>
      </c>
      <c r="I56">
        <v>5692.8589558249996</v>
      </c>
      <c r="J56">
        <v>5692.2900348650001</v>
      </c>
      <c r="K56">
        <v>1319.2790527340001</v>
      </c>
      <c r="L56">
        <v>5392</v>
      </c>
      <c r="M56">
        <v>2</v>
      </c>
      <c r="N56">
        <v>3</v>
      </c>
      <c r="O56">
        <v>46</v>
      </c>
      <c r="P56" s="3">
        <f t="shared" si="0"/>
        <v>5.2848482309957395E-2</v>
      </c>
      <c r="Q56">
        <f t="shared" si="1"/>
        <v>0.51</v>
      </c>
      <c r="R56" s="3">
        <f t="shared" si="2"/>
        <v>2.8372481428531278E-2</v>
      </c>
      <c r="S56">
        <v>30.085895581999999</v>
      </c>
      <c r="T56">
        <f t="shared" si="3"/>
        <v>5836.8153338921602</v>
      </c>
      <c r="U56">
        <v>1</v>
      </c>
      <c r="V56">
        <v>4633</v>
      </c>
      <c r="W56">
        <v>4633</v>
      </c>
      <c r="X56">
        <v>3238.955078125</v>
      </c>
      <c r="Y56">
        <v>5</v>
      </c>
      <c r="Z56">
        <v>7</v>
      </c>
      <c r="AA56">
        <v>36</v>
      </c>
      <c r="AB56">
        <v>120.381533389216</v>
      </c>
      <c r="AC56">
        <f t="shared" si="4"/>
        <v>5783.6059717069529</v>
      </c>
      <c r="AD56">
        <v>1</v>
      </c>
      <c r="AE56">
        <v>4893</v>
      </c>
      <c r="AF56">
        <v>4893</v>
      </c>
      <c r="AG56">
        <v>2025.8120117190001</v>
      </c>
      <c r="AH56">
        <v>6</v>
      </c>
      <c r="AI56">
        <v>2</v>
      </c>
      <c r="AJ56">
        <v>41</v>
      </c>
      <c r="AK56">
        <v>89.060597170695303</v>
      </c>
      <c r="AL56">
        <f t="shared" si="5"/>
        <v>5747.6030680573376</v>
      </c>
      <c r="AM56">
        <v>1</v>
      </c>
      <c r="AN56">
        <v>5154</v>
      </c>
      <c r="AO56">
        <v>5154</v>
      </c>
      <c r="AP56">
        <v>1970.1750488279999</v>
      </c>
      <c r="AQ56">
        <v>3</v>
      </c>
      <c r="AR56">
        <v>4</v>
      </c>
      <c r="AS56">
        <v>43</v>
      </c>
      <c r="AT56">
        <v>59.360306805733799</v>
      </c>
      <c r="AU56">
        <f t="shared" si="6"/>
        <v>5726.5196572910017</v>
      </c>
      <c r="AV56">
        <v>1</v>
      </c>
      <c r="AW56">
        <v>5432</v>
      </c>
      <c r="AX56">
        <v>5432</v>
      </c>
      <c r="AY56">
        <v>1449.8400878909999</v>
      </c>
      <c r="AZ56">
        <v>2</v>
      </c>
      <c r="BA56">
        <v>5</v>
      </c>
      <c r="BB56">
        <v>45</v>
      </c>
      <c r="BC56">
        <v>29.451965729100198</v>
      </c>
      <c r="BD56">
        <f t="shared" si="7"/>
        <v>5911.3692135116044</v>
      </c>
      <c r="BE56">
        <v>1</v>
      </c>
      <c r="BF56">
        <v>5696</v>
      </c>
      <c r="BG56">
        <v>5696</v>
      </c>
      <c r="BH56">
        <v>2285.8178710940001</v>
      </c>
      <c r="BI56">
        <v>3</v>
      </c>
      <c r="BJ56">
        <v>3</v>
      </c>
      <c r="BK56">
        <v>48</v>
      </c>
      <c r="BL56">
        <v>21.536921351160402</v>
      </c>
      <c r="BM56">
        <f t="shared" si="8"/>
        <v>5726.5196572910017</v>
      </c>
      <c r="BN56" t="str">
        <f t="shared" si="9"/>
        <v/>
      </c>
      <c r="BO56" t="str">
        <f t="shared" si="10"/>
        <v/>
      </c>
      <c r="BP56" t="str">
        <f t="shared" si="11"/>
        <v/>
      </c>
      <c r="BQ56">
        <f t="shared" si="12"/>
        <v>1</v>
      </c>
      <c r="BR56" t="str">
        <f t="shared" si="13"/>
        <v/>
      </c>
    </row>
    <row r="57" spans="1:70" x14ac:dyDescent="0.2">
      <c r="A57">
        <v>6</v>
      </c>
      <c r="B57">
        <v>500</v>
      </c>
      <c r="C57">
        <v>100</v>
      </c>
      <c r="D57">
        <v>0.3</v>
      </c>
      <c r="E57">
        <v>0.1</v>
      </c>
      <c r="F57">
        <v>1908</v>
      </c>
      <c r="G57">
        <v>1163.3800000000001</v>
      </c>
      <c r="H57">
        <v>102</v>
      </c>
      <c r="I57">
        <v>6468.7646233839996</v>
      </c>
      <c r="J57">
        <v>6468.1423749080004</v>
      </c>
      <c r="K57">
        <v>1320.1140136720001</v>
      </c>
      <c r="L57">
        <v>5932</v>
      </c>
      <c r="M57">
        <v>5</v>
      </c>
      <c r="N57">
        <v>10</v>
      </c>
      <c r="O57">
        <v>44</v>
      </c>
      <c r="P57" s="3">
        <f t="shared" si="0"/>
        <v>8.2977918448237306E-2</v>
      </c>
      <c r="Q57">
        <f t="shared" si="1"/>
        <v>0.59</v>
      </c>
      <c r="R57" s="3">
        <f t="shared" si="2"/>
        <v>4.6138374682390959E-2</v>
      </c>
      <c r="S57">
        <v>53.676462338</v>
      </c>
      <c r="T57">
        <f t="shared" si="3"/>
        <v>6664.7269045103203</v>
      </c>
      <c r="U57">
        <v>1</v>
      </c>
      <c r="V57">
        <v>5427</v>
      </c>
      <c r="W57">
        <v>5427</v>
      </c>
      <c r="X57">
        <v>207.322998047</v>
      </c>
      <c r="Y57">
        <v>7</v>
      </c>
      <c r="Z57">
        <v>19</v>
      </c>
      <c r="AA57">
        <v>33</v>
      </c>
      <c r="AB57">
        <v>123.77269045103201</v>
      </c>
      <c r="AC57">
        <f t="shared" si="4"/>
        <v>6615.7377352879312</v>
      </c>
      <c r="AD57">
        <v>1</v>
      </c>
      <c r="AE57">
        <v>5703</v>
      </c>
      <c r="AF57">
        <v>5703</v>
      </c>
      <c r="AG57">
        <v>1397.8540039059999</v>
      </c>
      <c r="AH57">
        <v>6</v>
      </c>
      <c r="AI57">
        <v>17</v>
      </c>
      <c r="AJ57">
        <v>37</v>
      </c>
      <c r="AK57">
        <v>91.2737735287931</v>
      </c>
      <c r="AL57">
        <f t="shared" si="5"/>
        <v>6579.0028533289442</v>
      </c>
      <c r="AM57">
        <v>1</v>
      </c>
      <c r="AN57">
        <v>5971</v>
      </c>
      <c r="AO57">
        <v>5971</v>
      </c>
      <c r="AP57">
        <v>211.046142578</v>
      </c>
      <c r="AQ57">
        <v>5</v>
      </c>
      <c r="AR57">
        <v>18</v>
      </c>
      <c r="AS57">
        <v>39</v>
      </c>
      <c r="AT57">
        <v>60.800285332894397</v>
      </c>
      <c r="AU57">
        <f t="shared" si="6"/>
        <v>6590.8546704236105</v>
      </c>
      <c r="AV57">
        <v>1</v>
      </c>
      <c r="AW57">
        <v>6247</v>
      </c>
      <c r="AX57">
        <v>6247</v>
      </c>
      <c r="AY57">
        <v>213.648925781</v>
      </c>
      <c r="AZ57">
        <v>5</v>
      </c>
      <c r="BA57">
        <v>23</v>
      </c>
      <c r="BB57">
        <v>38</v>
      </c>
      <c r="BC57">
        <v>34.3854670423611</v>
      </c>
      <c r="BD57">
        <f t="shared" si="7"/>
        <v>6873.6859106491484</v>
      </c>
      <c r="BE57">
        <v>1</v>
      </c>
      <c r="BF57">
        <v>6620</v>
      </c>
      <c r="BG57">
        <v>6620</v>
      </c>
      <c r="BH57">
        <v>959.17016601600005</v>
      </c>
      <c r="BI57">
        <v>7</v>
      </c>
      <c r="BJ57">
        <v>17</v>
      </c>
      <c r="BK57">
        <v>44</v>
      </c>
      <c r="BL57">
        <v>25.368591064914799</v>
      </c>
      <c r="BM57">
        <f t="shared" si="8"/>
        <v>6579.0028533289442</v>
      </c>
      <c r="BN57" t="str">
        <f t="shared" si="9"/>
        <v/>
      </c>
      <c r="BO57" t="str">
        <f t="shared" si="10"/>
        <v/>
      </c>
      <c r="BP57">
        <f t="shared" si="11"/>
        <v>1</v>
      </c>
      <c r="BQ57" t="str">
        <f t="shared" si="12"/>
        <v/>
      </c>
      <c r="BR57" t="str">
        <f t="shared" si="13"/>
        <v/>
      </c>
    </row>
    <row r="58" spans="1:70" x14ac:dyDescent="0.2">
      <c r="A58">
        <v>6</v>
      </c>
      <c r="B58">
        <v>500</v>
      </c>
      <c r="C58">
        <v>100</v>
      </c>
      <c r="D58">
        <v>0.3</v>
      </c>
      <c r="E58">
        <v>0.15</v>
      </c>
      <c r="F58">
        <v>3315</v>
      </c>
      <c r="G58">
        <v>1163.3800000000001</v>
      </c>
      <c r="H58">
        <v>102</v>
      </c>
      <c r="I58">
        <v>6298.758527471</v>
      </c>
      <c r="J58">
        <v>6298.6283602430003</v>
      </c>
      <c r="K58">
        <v>978.854003906</v>
      </c>
      <c r="L58">
        <v>5913</v>
      </c>
      <c r="M58">
        <v>0</v>
      </c>
      <c r="N58">
        <v>3</v>
      </c>
      <c r="O58">
        <v>51</v>
      </c>
      <c r="P58" s="3">
        <f t="shared" si="0"/>
        <v>6.1243580903693577E-2</v>
      </c>
      <c r="Q58">
        <f t="shared" si="1"/>
        <v>0.54</v>
      </c>
      <c r="R58" s="3">
        <f t="shared" si="2"/>
        <v>3.3158428670769652E-2</v>
      </c>
      <c r="S58">
        <v>38.575852746999999</v>
      </c>
      <c r="T58">
        <f t="shared" si="3"/>
        <v>6402.0432862815305</v>
      </c>
      <c r="U58">
        <v>1</v>
      </c>
      <c r="V58">
        <v>5100</v>
      </c>
      <c r="W58">
        <v>5100</v>
      </c>
      <c r="X58">
        <v>3695.0539550779999</v>
      </c>
      <c r="Y58">
        <v>2</v>
      </c>
      <c r="Z58">
        <v>4</v>
      </c>
      <c r="AA58">
        <v>43</v>
      </c>
      <c r="AB58">
        <v>130.20432862815301</v>
      </c>
      <c r="AC58">
        <f t="shared" si="4"/>
        <v>6374.2027117471516</v>
      </c>
      <c r="AD58">
        <v>1</v>
      </c>
      <c r="AE58">
        <v>5395</v>
      </c>
      <c r="AF58">
        <v>5395</v>
      </c>
      <c r="AG58">
        <v>2669.82421875</v>
      </c>
      <c r="AH58">
        <v>3</v>
      </c>
      <c r="AI58">
        <v>4</v>
      </c>
      <c r="AJ58">
        <v>45</v>
      </c>
      <c r="AK58">
        <v>97.920271174715197</v>
      </c>
      <c r="AL58">
        <f t="shared" si="5"/>
        <v>6348.3326727916292</v>
      </c>
      <c r="AM58">
        <v>1</v>
      </c>
      <c r="AN58">
        <v>5691</v>
      </c>
      <c r="AO58">
        <v>5691</v>
      </c>
      <c r="AP58">
        <v>2903.2048339839998</v>
      </c>
      <c r="AQ58">
        <v>1</v>
      </c>
      <c r="AR58">
        <v>9</v>
      </c>
      <c r="AS58">
        <v>45</v>
      </c>
      <c r="AT58">
        <v>65.733267279162902</v>
      </c>
      <c r="AU58">
        <f t="shared" si="6"/>
        <v>6331.3333257022423</v>
      </c>
      <c r="AV58">
        <v>1</v>
      </c>
      <c r="AW58">
        <v>5997</v>
      </c>
      <c r="AX58">
        <v>5997</v>
      </c>
      <c r="AY58">
        <v>1292.5769042970001</v>
      </c>
      <c r="AZ58">
        <v>5</v>
      </c>
      <c r="BA58">
        <v>4</v>
      </c>
      <c r="BB58">
        <v>49</v>
      </c>
      <c r="BC58">
        <v>33.433332570224202</v>
      </c>
      <c r="BD58">
        <f t="shared" si="7"/>
        <v>6574.8524567134082</v>
      </c>
      <c r="BE58">
        <v>1</v>
      </c>
      <c r="BF58">
        <v>6345</v>
      </c>
      <c r="BG58">
        <v>6345</v>
      </c>
      <c r="BH58">
        <v>1334.5070800779999</v>
      </c>
      <c r="BI58">
        <v>1</v>
      </c>
      <c r="BJ58">
        <v>3</v>
      </c>
      <c r="BK58">
        <v>54</v>
      </c>
      <c r="BL58">
        <v>22.985245671340799</v>
      </c>
      <c r="BM58">
        <f t="shared" si="8"/>
        <v>6331.3333257022423</v>
      </c>
      <c r="BN58" t="str">
        <f t="shared" si="9"/>
        <v/>
      </c>
      <c r="BO58" t="str">
        <f t="shared" si="10"/>
        <v/>
      </c>
      <c r="BP58" t="str">
        <f t="shared" si="11"/>
        <v/>
      </c>
      <c r="BQ58">
        <f t="shared" si="12"/>
        <v>1</v>
      </c>
      <c r="BR58" t="str">
        <f t="shared" si="13"/>
        <v/>
      </c>
    </row>
    <row r="59" spans="1:70" x14ac:dyDescent="0.2">
      <c r="A59">
        <v>7</v>
      </c>
      <c r="B59">
        <v>300</v>
      </c>
      <c r="C59">
        <v>50</v>
      </c>
      <c r="D59">
        <v>0.3</v>
      </c>
      <c r="E59">
        <v>0.1</v>
      </c>
      <c r="F59">
        <v>888</v>
      </c>
      <c r="G59">
        <v>567.19999999999902</v>
      </c>
      <c r="H59">
        <v>102</v>
      </c>
      <c r="I59">
        <v>3455.5006960710002</v>
      </c>
      <c r="J59">
        <v>3455.2731171559999</v>
      </c>
      <c r="K59">
        <v>214.135986328</v>
      </c>
      <c r="L59">
        <v>2955</v>
      </c>
      <c r="M59">
        <v>7</v>
      </c>
      <c r="N59">
        <v>10</v>
      </c>
      <c r="O59">
        <v>15</v>
      </c>
      <c r="P59" s="3">
        <f t="shared" si="0"/>
        <v>0.14484172919978952</v>
      </c>
      <c r="Q59">
        <f t="shared" si="1"/>
        <v>0.64</v>
      </c>
      <c r="R59" s="3">
        <f t="shared" si="2"/>
        <v>8.8240602269041055E-2</v>
      </c>
      <c r="S59">
        <v>50.050069606999998</v>
      </c>
      <c r="T59">
        <f t="shared" si="3"/>
        <v>3596.3650468515411</v>
      </c>
      <c r="U59">
        <v>1</v>
      </c>
      <c r="V59">
        <v>3098</v>
      </c>
      <c r="W59">
        <v>3098</v>
      </c>
      <c r="X59">
        <v>92.509033203000001</v>
      </c>
      <c r="Y59">
        <v>7</v>
      </c>
      <c r="Z59">
        <v>16</v>
      </c>
      <c r="AA59">
        <v>12</v>
      </c>
      <c r="AB59">
        <v>49.836504685154097</v>
      </c>
      <c r="AC59">
        <f t="shared" si="4"/>
        <v>3605.6473978633362</v>
      </c>
      <c r="AD59">
        <v>1</v>
      </c>
      <c r="AE59">
        <v>3226</v>
      </c>
      <c r="AF59">
        <v>3226</v>
      </c>
      <c r="AG59">
        <v>77.433837890999996</v>
      </c>
      <c r="AH59">
        <v>3</v>
      </c>
      <c r="AI59">
        <v>20</v>
      </c>
      <c r="AJ59">
        <v>12</v>
      </c>
      <c r="AK59">
        <v>37.964739786333602</v>
      </c>
      <c r="AL59">
        <f t="shared" si="5"/>
        <v>3667.9928794747971</v>
      </c>
      <c r="AM59">
        <v>1</v>
      </c>
      <c r="AN59">
        <v>3404</v>
      </c>
      <c r="AO59">
        <v>3404</v>
      </c>
      <c r="AP59">
        <v>137.371826172</v>
      </c>
      <c r="AQ59">
        <v>6</v>
      </c>
      <c r="AR59">
        <v>20</v>
      </c>
      <c r="AS59">
        <v>12</v>
      </c>
      <c r="AT59">
        <v>26.399287947479699</v>
      </c>
      <c r="AU59">
        <f t="shared" si="6"/>
        <v>3737.2852795901308</v>
      </c>
      <c r="AV59">
        <v>1</v>
      </c>
      <c r="AW59">
        <v>3576</v>
      </c>
      <c r="AX59">
        <v>3576</v>
      </c>
      <c r="AY59">
        <v>174.488037109</v>
      </c>
      <c r="AZ59">
        <v>3</v>
      </c>
      <c r="BA59">
        <v>24</v>
      </c>
      <c r="BB59">
        <v>12</v>
      </c>
      <c r="BC59">
        <v>16.128527959013098</v>
      </c>
      <c r="BD59">
        <f t="shared" si="7"/>
        <v>3818.106001944504</v>
      </c>
      <c r="BE59">
        <v>1</v>
      </c>
      <c r="BF59">
        <v>3692</v>
      </c>
      <c r="BG59">
        <v>3692</v>
      </c>
      <c r="BH59">
        <v>84.433837890999996</v>
      </c>
      <c r="BI59">
        <v>2</v>
      </c>
      <c r="BJ59">
        <v>23</v>
      </c>
      <c r="BK59">
        <v>14</v>
      </c>
      <c r="BL59">
        <v>12.6106001944504</v>
      </c>
      <c r="BM59">
        <f t="shared" si="8"/>
        <v>3596.3650468515411</v>
      </c>
      <c r="BN59">
        <f t="shared" si="9"/>
        <v>1</v>
      </c>
      <c r="BO59" t="str">
        <f t="shared" si="10"/>
        <v/>
      </c>
      <c r="BP59" t="str">
        <f t="shared" si="11"/>
        <v/>
      </c>
      <c r="BQ59" t="str">
        <f t="shared" si="12"/>
        <v/>
      </c>
      <c r="BR59" t="str">
        <f t="shared" si="13"/>
        <v/>
      </c>
    </row>
    <row r="60" spans="1:70" x14ac:dyDescent="0.2">
      <c r="A60">
        <v>7</v>
      </c>
      <c r="B60">
        <v>300</v>
      </c>
      <c r="C60">
        <v>50</v>
      </c>
      <c r="D60">
        <v>0.3</v>
      </c>
      <c r="E60">
        <v>0.15</v>
      </c>
      <c r="F60">
        <v>1337</v>
      </c>
      <c r="G60">
        <v>567.19999999999902</v>
      </c>
      <c r="H60">
        <v>102</v>
      </c>
      <c r="I60">
        <v>3334.725226047</v>
      </c>
      <c r="J60">
        <v>3334.3918809470001</v>
      </c>
      <c r="K60">
        <v>271.065917969</v>
      </c>
      <c r="L60">
        <v>2895</v>
      </c>
      <c r="M60">
        <v>6</v>
      </c>
      <c r="N60">
        <v>3</v>
      </c>
      <c r="O60">
        <v>20</v>
      </c>
      <c r="P60" s="3">
        <f t="shared" si="0"/>
        <v>0.13186250627649237</v>
      </c>
      <c r="Q60">
        <f t="shared" si="1"/>
        <v>0.57999999999999996</v>
      </c>
      <c r="R60" s="3">
        <f t="shared" si="2"/>
        <v>7.7525604028561484E-2</v>
      </c>
      <c r="S60">
        <v>43.972522605000002</v>
      </c>
      <c r="T60">
        <f t="shared" si="3"/>
        <v>3422.8793111307591</v>
      </c>
      <c r="U60">
        <v>1</v>
      </c>
      <c r="V60">
        <v>2828</v>
      </c>
      <c r="W60">
        <v>2828</v>
      </c>
      <c r="X60">
        <v>820.22192382799994</v>
      </c>
      <c r="Y60">
        <v>6</v>
      </c>
      <c r="Z60">
        <v>11</v>
      </c>
      <c r="AA60">
        <v>14</v>
      </c>
      <c r="AB60">
        <v>59.487931113075902</v>
      </c>
      <c r="AC60">
        <f t="shared" si="4"/>
        <v>3395.6236762669841</v>
      </c>
      <c r="AD60">
        <v>1</v>
      </c>
      <c r="AE60">
        <v>2952</v>
      </c>
      <c r="AF60">
        <v>2952</v>
      </c>
      <c r="AG60">
        <v>391.41894531200001</v>
      </c>
      <c r="AH60">
        <v>10</v>
      </c>
      <c r="AI60">
        <v>4</v>
      </c>
      <c r="AJ60">
        <v>18</v>
      </c>
      <c r="AK60">
        <v>44.362367626698401</v>
      </c>
      <c r="AL60">
        <f t="shared" si="5"/>
        <v>3418.6539422378219</v>
      </c>
      <c r="AM60">
        <v>1</v>
      </c>
      <c r="AN60">
        <v>3094</v>
      </c>
      <c r="AO60">
        <v>3094</v>
      </c>
      <c r="AP60">
        <v>173.099853516</v>
      </c>
      <c r="AQ60">
        <v>11</v>
      </c>
      <c r="AR60">
        <v>5</v>
      </c>
      <c r="AS60">
        <v>18</v>
      </c>
      <c r="AT60">
        <v>32.465394223782198</v>
      </c>
      <c r="AU60">
        <f t="shared" si="6"/>
        <v>3461.0692152378228</v>
      </c>
      <c r="AV60">
        <v>1</v>
      </c>
      <c r="AW60">
        <v>3291</v>
      </c>
      <c r="AX60">
        <v>3291</v>
      </c>
      <c r="AY60">
        <v>249.341064453</v>
      </c>
      <c r="AZ60">
        <v>5</v>
      </c>
      <c r="BA60">
        <v>11</v>
      </c>
      <c r="BB60">
        <v>18</v>
      </c>
      <c r="BC60">
        <v>17.006921523782299</v>
      </c>
      <c r="BD60">
        <f t="shared" si="7"/>
        <v>3568.1747165786619</v>
      </c>
      <c r="BE60">
        <v>1</v>
      </c>
      <c r="BF60">
        <v>3450</v>
      </c>
      <c r="BG60">
        <v>3450</v>
      </c>
      <c r="BH60">
        <v>198.488769531</v>
      </c>
      <c r="BI60">
        <v>4</v>
      </c>
      <c r="BJ60">
        <v>6</v>
      </c>
      <c r="BK60">
        <v>23</v>
      </c>
      <c r="BL60">
        <v>11.8174716578662</v>
      </c>
      <c r="BM60">
        <f t="shared" si="8"/>
        <v>3395.6236762669841</v>
      </c>
      <c r="BN60" t="str">
        <f t="shared" si="9"/>
        <v/>
      </c>
      <c r="BO60">
        <f t="shared" si="10"/>
        <v>1</v>
      </c>
      <c r="BP60" t="str">
        <f t="shared" si="11"/>
        <v/>
      </c>
      <c r="BQ60" t="str">
        <f t="shared" si="12"/>
        <v/>
      </c>
      <c r="BR60" t="str">
        <f t="shared" si="13"/>
        <v/>
      </c>
    </row>
    <row r="61" spans="1:70" x14ac:dyDescent="0.2">
      <c r="A61">
        <v>7</v>
      </c>
      <c r="B61">
        <v>500</v>
      </c>
      <c r="C61">
        <v>50</v>
      </c>
      <c r="D61">
        <v>0.3</v>
      </c>
      <c r="E61">
        <v>0.1</v>
      </c>
      <c r="F61">
        <v>1473</v>
      </c>
      <c r="G61">
        <v>611.76</v>
      </c>
      <c r="H61">
        <v>102</v>
      </c>
      <c r="I61">
        <v>3708.760312939</v>
      </c>
      <c r="J61">
        <v>3708.562640399</v>
      </c>
      <c r="K61">
        <v>147.29003906200001</v>
      </c>
      <c r="L61">
        <v>3219</v>
      </c>
      <c r="M61">
        <v>5</v>
      </c>
      <c r="N61">
        <v>10</v>
      </c>
      <c r="O61">
        <v>18</v>
      </c>
      <c r="P61" s="3">
        <f t="shared" si="0"/>
        <v>0.1320549918611188</v>
      </c>
      <c r="Q61">
        <f t="shared" si="1"/>
        <v>0.66</v>
      </c>
      <c r="R61" s="3">
        <f t="shared" si="2"/>
        <v>8.0057590058192754E-2</v>
      </c>
      <c r="S61">
        <v>48.976031294000002</v>
      </c>
      <c r="T61">
        <f t="shared" si="3"/>
        <v>3851.3573963767321</v>
      </c>
      <c r="U61">
        <v>1</v>
      </c>
      <c r="V61">
        <v>3270</v>
      </c>
      <c r="W61">
        <v>3270</v>
      </c>
      <c r="X61">
        <v>76.962890625</v>
      </c>
      <c r="Y61">
        <v>3</v>
      </c>
      <c r="Z61">
        <v>19</v>
      </c>
      <c r="AA61">
        <v>13</v>
      </c>
      <c r="AB61">
        <v>58.135739637673197</v>
      </c>
      <c r="AC61">
        <f t="shared" si="4"/>
        <v>3884.6016593582149</v>
      </c>
      <c r="AD61">
        <v>1</v>
      </c>
      <c r="AE61">
        <v>3479</v>
      </c>
      <c r="AF61">
        <v>3479</v>
      </c>
      <c r="AG61">
        <v>113.491943359</v>
      </c>
      <c r="AH61">
        <v>3</v>
      </c>
      <c r="AI61">
        <v>20</v>
      </c>
      <c r="AJ61">
        <v>14</v>
      </c>
      <c r="AK61">
        <v>40.560165935821502</v>
      </c>
      <c r="AL61">
        <f t="shared" si="5"/>
        <v>3964.1958468103799</v>
      </c>
      <c r="AM61">
        <v>1</v>
      </c>
      <c r="AN61">
        <v>3666</v>
      </c>
      <c r="AO61">
        <v>3666</v>
      </c>
      <c r="AP61">
        <v>153.115966797</v>
      </c>
      <c r="AQ61">
        <v>4</v>
      </c>
      <c r="AR61">
        <v>23</v>
      </c>
      <c r="AS61">
        <v>13</v>
      </c>
      <c r="AT61">
        <v>29.819584681037998</v>
      </c>
      <c r="AU61">
        <f t="shared" si="6"/>
        <v>3964.1337356819899</v>
      </c>
      <c r="AV61">
        <v>1</v>
      </c>
      <c r="AW61">
        <v>3795</v>
      </c>
      <c r="AX61">
        <v>3795</v>
      </c>
      <c r="AY61">
        <v>163.355957031</v>
      </c>
      <c r="AZ61">
        <v>1</v>
      </c>
      <c r="BA61">
        <v>25</v>
      </c>
      <c r="BB61">
        <v>14</v>
      </c>
      <c r="BC61">
        <v>16.913373568198999</v>
      </c>
      <c r="BD61">
        <f t="shared" si="7"/>
        <v>4087.5949328046572</v>
      </c>
      <c r="BE61">
        <v>1</v>
      </c>
      <c r="BF61">
        <v>3938</v>
      </c>
      <c r="BG61">
        <v>3938</v>
      </c>
      <c r="BH61">
        <v>127.349853516</v>
      </c>
      <c r="BI61">
        <v>5</v>
      </c>
      <c r="BJ61">
        <v>24</v>
      </c>
      <c r="BK61">
        <v>14</v>
      </c>
      <c r="BL61">
        <v>14.959493280465701</v>
      </c>
      <c r="BM61">
        <f t="shared" si="8"/>
        <v>3851.3573963767321</v>
      </c>
      <c r="BN61">
        <f t="shared" si="9"/>
        <v>1</v>
      </c>
      <c r="BO61" t="str">
        <f t="shared" si="10"/>
        <v/>
      </c>
      <c r="BP61" t="str">
        <f t="shared" si="11"/>
        <v/>
      </c>
      <c r="BQ61" t="str">
        <f t="shared" si="12"/>
        <v/>
      </c>
      <c r="BR61" t="str">
        <f t="shared" si="13"/>
        <v/>
      </c>
    </row>
    <row r="62" spans="1:70" x14ac:dyDescent="0.2">
      <c r="A62">
        <v>7</v>
      </c>
      <c r="B62">
        <v>500</v>
      </c>
      <c r="C62">
        <v>50</v>
      </c>
      <c r="D62">
        <v>0.3</v>
      </c>
      <c r="E62">
        <v>0.15</v>
      </c>
      <c r="F62">
        <v>2237</v>
      </c>
      <c r="G62">
        <v>611.76</v>
      </c>
      <c r="H62">
        <v>102</v>
      </c>
      <c r="I62">
        <v>3581.3262623569999</v>
      </c>
      <c r="J62">
        <v>3580.9878580549998</v>
      </c>
      <c r="K62">
        <v>261.906005859</v>
      </c>
      <c r="L62">
        <v>3165</v>
      </c>
      <c r="M62">
        <v>4</v>
      </c>
      <c r="N62">
        <v>3</v>
      </c>
      <c r="O62">
        <v>23</v>
      </c>
      <c r="P62" s="3">
        <f t="shared" si="0"/>
        <v>0.1162491858773014</v>
      </c>
      <c r="Q62">
        <f t="shared" si="1"/>
        <v>0.6</v>
      </c>
      <c r="R62" s="3">
        <f t="shared" si="2"/>
        <v>6.8053854838498753E-2</v>
      </c>
      <c r="S62">
        <v>41.632626236</v>
      </c>
      <c r="T62">
        <f t="shared" si="3"/>
        <v>3663.464345079231</v>
      </c>
      <c r="U62">
        <v>1</v>
      </c>
      <c r="V62">
        <v>3027</v>
      </c>
      <c r="W62">
        <v>3027</v>
      </c>
      <c r="X62">
        <v>1605.3210449220001</v>
      </c>
      <c r="Y62">
        <v>5</v>
      </c>
      <c r="Z62">
        <v>8</v>
      </c>
      <c r="AA62">
        <v>18</v>
      </c>
      <c r="AB62">
        <v>63.646434507923097</v>
      </c>
      <c r="AC62">
        <f t="shared" si="4"/>
        <v>3646.8350321201679</v>
      </c>
      <c r="AD62">
        <v>1</v>
      </c>
      <c r="AE62">
        <v>3163</v>
      </c>
      <c r="AF62">
        <v>3163</v>
      </c>
      <c r="AG62">
        <v>1327.8410644529999</v>
      </c>
      <c r="AH62">
        <v>6</v>
      </c>
      <c r="AI62">
        <v>6</v>
      </c>
      <c r="AJ62">
        <v>20</v>
      </c>
      <c r="AK62">
        <v>48.383503212016798</v>
      </c>
      <c r="AL62">
        <f t="shared" si="5"/>
        <v>3637.4349148032688</v>
      </c>
      <c r="AM62">
        <v>1</v>
      </c>
      <c r="AN62">
        <v>3311</v>
      </c>
      <c r="AO62">
        <v>3311</v>
      </c>
      <c r="AP62">
        <v>846.40502929700006</v>
      </c>
      <c r="AQ62">
        <v>1</v>
      </c>
      <c r="AR62">
        <v>11</v>
      </c>
      <c r="AS62">
        <v>20</v>
      </c>
      <c r="AT62">
        <v>32.643491480326901</v>
      </c>
      <c r="AU62">
        <f t="shared" si="6"/>
        <v>3660.019143985302</v>
      </c>
      <c r="AV62">
        <v>1</v>
      </c>
      <c r="AW62">
        <v>3472</v>
      </c>
      <c r="AX62">
        <v>3472</v>
      </c>
      <c r="AY62">
        <v>687.419921875</v>
      </c>
      <c r="AZ62">
        <v>4</v>
      </c>
      <c r="BA62">
        <v>11</v>
      </c>
      <c r="BB62">
        <v>20</v>
      </c>
      <c r="BC62">
        <v>18.801914398530201</v>
      </c>
      <c r="BD62">
        <f t="shared" si="7"/>
        <v>3780.8821470538119</v>
      </c>
      <c r="BE62">
        <v>1</v>
      </c>
      <c r="BF62">
        <v>3639</v>
      </c>
      <c r="BG62">
        <v>3639</v>
      </c>
      <c r="BH62">
        <v>1081.0659179690001</v>
      </c>
      <c r="BI62">
        <v>6</v>
      </c>
      <c r="BJ62">
        <v>7</v>
      </c>
      <c r="BK62">
        <v>23</v>
      </c>
      <c r="BL62">
        <v>14.188214705381201</v>
      </c>
      <c r="BM62">
        <f t="shared" si="8"/>
        <v>3637.4349148032688</v>
      </c>
      <c r="BN62" t="str">
        <f t="shared" si="9"/>
        <v/>
      </c>
      <c r="BO62" t="str">
        <f t="shared" si="10"/>
        <v/>
      </c>
      <c r="BP62">
        <f t="shared" si="11"/>
        <v>1</v>
      </c>
      <c r="BQ62" t="str">
        <f t="shared" si="12"/>
        <v/>
      </c>
      <c r="BR62" t="str">
        <f t="shared" si="13"/>
        <v/>
      </c>
    </row>
    <row r="63" spans="1:70" x14ac:dyDescent="0.2">
      <c r="A63">
        <v>7</v>
      </c>
      <c r="B63">
        <v>300</v>
      </c>
      <c r="C63">
        <v>100</v>
      </c>
      <c r="D63">
        <v>0.3</v>
      </c>
      <c r="E63">
        <v>0.1</v>
      </c>
      <c r="F63">
        <v>1092</v>
      </c>
      <c r="G63">
        <v>1087.54</v>
      </c>
      <c r="H63">
        <v>102</v>
      </c>
      <c r="I63">
        <v>5960.9471641239998</v>
      </c>
      <c r="J63">
        <v>5960.353791906</v>
      </c>
      <c r="K63">
        <v>531.5390625</v>
      </c>
      <c r="L63">
        <v>5145</v>
      </c>
      <c r="M63">
        <v>11</v>
      </c>
      <c r="N63">
        <v>12</v>
      </c>
      <c r="O63">
        <v>35</v>
      </c>
      <c r="P63" s="3">
        <f t="shared" si="0"/>
        <v>0.13688213326747525</v>
      </c>
      <c r="Q63">
        <f t="shared" si="1"/>
        <v>0.57999999999999996</v>
      </c>
      <c r="R63" s="3">
        <f t="shared" si="2"/>
        <v>7.5026864678080812E-2</v>
      </c>
      <c r="S63">
        <v>81.594716411999997</v>
      </c>
      <c r="T63">
        <f t="shared" si="3"/>
        <v>6191.9417942784503</v>
      </c>
      <c r="U63">
        <v>1</v>
      </c>
      <c r="V63">
        <v>5055</v>
      </c>
      <c r="W63">
        <v>5055</v>
      </c>
      <c r="X63">
        <v>199.717041016</v>
      </c>
      <c r="Y63">
        <v>14</v>
      </c>
      <c r="Z63">
        <v>17</v>
      </c>
      <c r="AA63">
        <v>29</v>
      </c>
      <c r="AB63">
        <v>113.694179427845</v>
      </c>
      <c r="AC63">
        <f t="shared" si="4"/>
        <v>6226.6868932884499</v>
      </c>
      <c r="AD63">
        <v>1</v>
      </c>
      <c r="AE63">
        <v>5380</v>
      </c>
      <c r="AF63">
        <v>5380</v>
      </c>
      <c r="AG63">
        <v>337.769042969</v>
      </c>
      <c r="AH63">
        <v>11</v>
      </c>
      <c r="AI63">
        <v>26</v>
      </c>
      <c r="AJ63">
        <v>27</v>
      </c>
      <c r="AK63">
        <v>84.668689328845005</v>
      </c>
      <c r="AL63">
        <f t="shared" si="5"/>
        <v>6229.8968197092527</v>
      </c>
      <c r="AM63">
        <v>1</v>
      </c>
      <c r="AN63">
        <v>5658</v>
      </c>
      <c r="AO63">
        <v>5658</v>
      </c>
      <c r="AP63">
        <v>181.74707031200001</v>
      </c>
      <c r="AQ63">
        <v>10</v>
      </c>
      <c r="AR63">
        <v>27</v>
      </c>
      <c r="AS63">
        <v>29</v>
      </c>
      <c r="AT63">
        <v>57.189681970925299</v>
      </c>
      <c r="AU63">
        <f t="shared" si="6"/>
        <v>6217.8979828162928</v>
      </c>
      <c r="AV63">
        <v>1</v>
      </c>
      <c r="AW63">
        <v>5900</v>
      </c>
      <c r="AX63">
        <v>5900</v>
      </c>
      <c r="AY63">
        <v>155.53808593799999</v>
      </c>
      <c r="AZ63">
        <v>9</v>
      </c>
      <c r="BA63">
        <v>23</v>
      </c>
      <c r="BB63">
        <v>34</v>
      </c>
      <c r="BC63">
        <v>31.789798281629299</v>
      </c>
      <c r="BD63">
        <f t="shared" si="7"/>
        <v>6402.0653137819136</v>
      </c>
      <c r="BE63">
        <v>1</v>
      </c>
      <c r="BF63">
        <v>6161</v>
      </c>
      <c r="BG63">
        <v>6161</v>
      </c>
      <c r="BH63">
        <v>237.794189453</v>
      </c>
      <c r="BI63">
        <v>11</v>
      </c>
      <c r="BJ63">
        <v>16</v>
      </c>
      <c r="BK63">
        <v>40</v>
      </c>
      <c r="BL63">
        <v>24.106531378191399</v>
      </c>
      <c r="BM63">
        <f t="shared" si="8"/>
        <v>6191.9417942784503</v>
      </c>
      <c r="BN63">
        <f t="shared" si="9"/>
        <v>1</v>
      </c>
      <c r="BO63" t="str">
        <f t="shared" si="10"/>
        <v/>
      </c>
      <c r="BP63" t="str">
        <f t="shared" si="11"/>
        <v/>
      </c>
      <c r="BQ63" t="str">
        <f t="shared" si="12"/>
        <v/>
      </c>
      <c r="BR63" t="str">
        <f t="shared" si="13"/>
        <v/>
      </c>
    </row>
    <row r="64" spans="1:70" x14ac:dyDescent="0.2">
      <c r="A64">
        <v>7</v>
      </c>
      <c r="B64">
        <v>300</v>
      </c>
      <c r="C64">
        <v>100</v>
      </c>
      <c r="D64">
        <v>0.3</v>
      </c>
      <c r="E64">
        <v>0.15</v>
      </c>
      <c r="F64">
        <v>2059</v>
      </c>
      <c r="G64">
        <v>1087.54</v>
      </c>
      <c r="H64">
        <v>102</v>
      </c>
      <c r="I64">
        <v>5582.6981662380003</v>
      </c>
      <c r="J64">
        <v>5582.1515542890002</v>
      </c>
      <c r="K64">
        <v>1708.211914062</v>
      </c>
      <c r="L64">
        <v>5285</v>
      </c>
      <c r="M64">
        <v>0</v>
      </c>
      <c r="N64">
        <v>3</v>
      </c>
      <c r="O64">
        <v>48</v>
      </c>
      <c r="P64" s="3">
        <f t="shared" si="0"/>
        <v>5.3325140886240879E-2</v>
      </c>
      <c r="Q64">
        <f t="shared" si="1"/>
        <v>0.51</v>
      </c>
      <c r="R64" s="3">
        <f t="shared" si="2"/>
        <v>2.737353717932214E-2</v>
      </c>
      <c r="S64">
        <v>29.769816624000001</v>
      </c>
      <c r="T64">
        <f t="shared" si="3"/>
        <v>5709.9328973088595</v>
      </c>
      <c r="U64">
        <v>1</v>
      </c>
      <c r="V64">
        <v>4479</v>
      </c>
      <c r="W64">
        <v>4479</v>
      </c>
      <c r="X64">
        <v>883.05200195299994</v>
      </c>
      <c r="Y64">
        <v>4</v>
      </c>
      <c r="Z64">
        <v>1</v>
      </c>
      <c r="AA64">
        <v>41</v>
      </c>
      <c r="AB64">
        <v>123.093289730886</v>
      </c>
      <c r="AC64">
        <f t="shared" si="4"/>
        <v>5668.1986303051617</v>
      </c>
      <c r="AD64">
        <v>1</v>
      </c>
      <c r="AE64">
        <v>4751</v>
      </c>
      <c r="AF64">
        <v>4751</v>
      </c>
      <c r="AG64">
        <v>1059.256835938</v>
      </c>
      <c r="AH64">
        <v>2</v>
      </c>
      <c r="AI64">
        <v>1</v>
      </c>
      <c r="AJ64">
        <v>44</v>
      </c>
      <c r="AK64">
        <v>91.719863030516194</v>
      </c>
      <c r="AL64">
        <f t="shared" si="5"/>
        <v>5631.9799536952414</v>
      </c>
      <c r="AM64">
        <v>1</v>
      </c>
      <c r="AN64">
        <v>5020</v>
      </c>
      <c r="AO64">
        <v>5020</v>
      </c>
      <c r="AP64">
        <v>892.521972656</v>
      </c>
      <c r="AQ64">
        <v>2</v>
      </c>
      <c r="AR64">
        <v>3</v>
      </c>
      <c r="AS64">
        <v>45</v>
      </c>
      <c r="AT64">
        <v>61.197995369524101</v>
      </c>
      <c r="AU64">
        <f t="shared" si="6"/>
        <v>5604.4994960462</v>
      </c>
      <c r="AV64">
        <v>1</v>
      </c>
      <c r="AW64">
        <v>5295</v>
      </c>
      <c r="AX64">
        <v>5295</v>
      </c>
      <c r="AY64">
        <v>354.295166016</v>
      </c>
      <c r="AZ64">
        <v>2</v>
      </c>
      <c r="BA64">
        <v>5</v>
      </c>
      <c r="BB64">
        <v>46</v>
      </c>
      <c r="BC64">
        <v>30.949949604619999</v>
      </c>
      <c r="BD64">
        <f t="shared" si="7"/>
        <v>5789.7354712002134</v>
      </c>
      <c r="BE64">
        <v>1</v>
      </c>
      <c r="BF64">
        <v>5571</v>
      </c>
      <c r="BG64">
        <v>5571</v>
      </c>
      <c r="BH64">
        <v>4074.1611328119998</v>
      </c>
      <c r="BI64">
        <v>3</v>
      </c>
      <c r="BJ64">
        <v>0</v>
      </c>
      <c r="BK64">
        <v>51</v>
      </c>
      <c r="BL64">
        <v>21.8735471200213</v>
      </c>
      <c r="BM64">
        <f t="shared" si="8"/>
        <v>5604.4994960462</v>
      </c>
      <c r="BN64" t="str">
        <f t="shared" si="9"/>
        <v/>
      </c>
      <c r="BO64" t="str">
        <f t="shared" si="10"/>
        <v/>
      </c>
      <c r="BP64" t="str">
        <f t="shared" si="11"/>
        <v/>
      </c>
      <c r="BQ64">
        <f t="shared" si="12"/>
        <v>1</v>
      </c>
      <c r="BR64" t="str">
        <f t="shared" si="13"/>
        <v/>
      </c>
    </row>
    <row r="65" spans="1:70" x14ac:dyDescent="0.2">
      <c r="A65">
        <v>7</v>
      </c>
      <c r="B65">
        <v>500</v>
      </c>
      <c r="C65">
        <v>100</v>
      </c>
      <c r="D65">
        <v>0.3</v>
      </c>
      <c r="E65">
        <v>0.1</v>
      </c>
      <c r="F65">
        <v>1804</v>
      </c>
      <c r="G65">
        <v>1104.6500000000001</v>
      </c>
      <c r="H65">
        <v>102</v>
      </c>
      <c r="I65">
        <v>6081.8981485840004</v>
      </c>
      <c r="J65">
        <v>6081.3229791869999</v>
      </c>
      <c r="K65">
        <v>1276.547851562</v>
      </c>
      <c r="L65">
        <v>5521</v>
      </c>
      <c r="M65">
        <v>9</v>
      </c>
      <c r="N65">
        <v>13</v>
      </c>
      <c r="O65">
        <v>38</v>
      </c>
      <c r="P65" s="3">
        <f t="shared" si="0"/>
        <v>9.2224192986623654E-2</v>
      </c>
      <c r="Q65">
        <f t="shared" si="1"/>
        <v>0.6</v>
      </c>
      <c r="R65" s="3">
        <f t="shared" si="2"/>
        <v>5.0776096372606702E-2</v>
      </c>
      <c r="S65">
        <v>56.089814857999997</v>
      </c>
      <c r="T65">
        <f t="shared" si="3"/>
        <v>6300.3826941572897</v>
      </c>
      <c r="U65">
        <v>1</v>
      </c>
      <c r="V65">
        <v>5176</v>
      </c>
      <c r="W65">
        <v>5176</v>
      </c>
      <c r="X65">
        <v>319.279052734</v>
      </c>
      <c r="Y65">
        <v>8</v>
      </c>
      <c r="Z65">
        <v>25</v>
      </c>
      <c r="AA65">
        <v>27</v>
      </c>
      <c r="AB65">
        <v>112.438269415729</v>
      </c>
      <c r="AC65">
        <f t="shared" si="4"/>
        <v>6268.7898222627064</v>
      </c>
      <c r="AD65">
        <v>1</v>
      </c>
      <c r="AE65">
        <v>5413</v>
      </c>
      <c r="AF65">
        <v>5413</v>
      </c>
      <c r="AG65">
        <v>836.567871094</v>
      </c>
      <c r="AH65">
        <v>7</v>
      </c>
      <c r="AI65">
        <v>26</v>
      </c>
      <c r="AJ65">
        <v>29</v>
      </c>
      <c r="AK65">
        <v>85.578982226270597</v>
      </c>
      <c r="AL65">
        <f t="shared" si="5"/>
        <v>6328.3060553363503</v>
      </c>
      <c r="AM65">
        <v>1</v>
      </c>
      <c r="AN65">
        <v>5753</v>
      </c>
      <c r="AO65">
        <v>5753</v>
      </c>
      <c r="AP65">
        <v>234.307861328</v>
      </c>
      <c r="AQ65">
        <v>9</v>
      </c>
      <c r="AR65">
        <v>26</v>
      </c>
      <c r="AS65">
        <v>31</v>
      </c>
      <c r="AT65">
        <v>57.530605533634997</v>
      </c>
      <c r="AU65">
        <f t="shared" si="6"/>
        <v>6326.6065175067251</v>
      </c>
      <c r="AV65">
        <v>1</v>
      </c>
      <c r="AW65">
        <v>6001</v>
      </c>
      <c r="AX65">
        <v>6001</v>
      </c>
      <c r="AY65">
        <v>293.368896484</v>
      </c>
      <c r="AZ65">
        <v>14</v>
      </c>
      <c r="BA65">
        <v>20</v>
      </c>
      <c r="BB65">
        <v>35</v>
      </c>
      <c r="BC65">
        <v>32.560651750672498</v>
      </c>
      <c r="BD65">
        <f t="shared" si="7"/>
        <v>6474.9986456929437</v>
      </c>
      <c r="BE65">
        <v>1</v>
      </c>
      <c r="BF65">
        <v>6221</v>
      </c>
      <c r="BG65">
        <v>6221</v>
      </c>
      <c r="BH65">
        <v>180.29296875</v>
      </c>
      <c r="BI65">
        <v>11</v>
      </c>
      <c r="BJ65">
        <v>20</v>
      </c>
      <c r="BK65">
        <v>38</v>
      </c>
      <c r="BL65">
        <v>25.399864569294401</v>
      </c>
      <c r="BM65">
        <f t="shared" si="8"/>
        <v>6268.7898222627064</v>
      </c>
      <c r="BN65" t="str">
        <f t="shared" si="9"/>
        <v/>
      </c>
      <c r="BO65">
        <f t="shared" si="10"/>
        <v>1</v>
      </c>
      <c r="BP65" t="str">
        <f t="shared" si="11"/>
        <v/>
      </c>
      <c r="BQ65" t="str">
        <f t="shared" si="12"/>
        <v/>
      </c>
      <c r="BR65" t="str">
        <f t="shared" si="13"/>
        <v/>
      </c>
    </row>
    <row r="66" spans="1:70" x14ac:dyDescent="0.2">
      <c r="A66">
        <v>7</v>
      </c>
      <c r="B66">
        <v>500</v>
      </c>
      <c r="C66">
        <v>100</v>
      </c>
      <c r="D66">
        <v>0.3</v>
      </c>
      <c r="E66">
        <v>0.15</v>
      </c>
      <c r="F66">
        <v>3411</v>
      </c>
      <c r="G66">
        <v>1104.6500000000001</v>
      </c>
      <c r="H66">
        <v>102</v>
      </c>
      <c r="I66">
        <v>5700.4465581109998</v>
      </c>
      <c r="J66">
        <v>5699.9075153439999</v>
      </c>
      <c r="K66">
        <v>3104.2321777339998</v>
      </c>
      <c r="L66">
        <v>5344</v>
      </c>
      <c r="M66">
        <v>0</v>
      </c>
      <c r="N66">
        <v>2</v>
      </c>
      <c r="O66">
        <v>49</v>
      </c>
      <c r="P66" s="3">
        <f t="shared" si="0"/>
        <v>6.252958509063164E-2</v>
      </c>
      <c r="Q66">
        <f t="shared" si="1"/>
        <v>0.51</v>
      </c>
      <c r="R66" s="3">
        <f t="shared" si="2"/>
        <v>3.2267827647671207E-2</v>
      </c>
      <c r="S66">
        <v>35.644655811</v>
      </c>
      <c r="T66">
        <f t="shared" si="3"/>
        <v>5834.8967570265304</v>
      </c>
      <c r="U66">
        <v>1</v>
      </c>
      <c r="V66">
        <v>4575</v>
      </c>
      <c r="W66">
        <v>4575</v>
      </c>
      <c r="X66">
        <v>2348.6918945309999</v>
      </c>
      <c r="Y66">
        <v>1</v>
      </c>
      <c r="Z66">
        <v>7</v>
      </c>
      <c r="AA66">
        <v>39</v>
      </c>
      <c r="AB66">
        <v>125.989675702653</v>
      </c>
      <c r="AC66">
        <f t="shared" si="4"/>
        <v>5782.9249101552195</v>
      </c>
      <c r="AD66">
        <v>1</v>
      </c>
      <c r="AE66">
        <v>4855</v>
      </c>
      <c r="AF66">
        <v>4855</v>
      </c>
      <c r="AG66">
        <v>1497.583984375</v>
      </c>
      <c r="AH66">
        <v>0</v>
      </c>
      <c r="AI66">
        <v>5</v>
      </c>
      <c r="AJ66">
        <v>43</v>
      </c>
      <c r="AK66">
        <v>92.792491015522003</v>
      </c>
      <c r="AL66">
        <f t="shared" si="5"/>
        <v>5749.1778568072186</v>
      </c>
      <c r="AM66">
        <v>1</v>
      </c>
      <c r="AN66">
        <v>5126</v>
      </c>
      <c r="AO66">
        <v>5126</v>
      </c>
      <c r="AP66">
        <v>2141.5910644529999</v>
      </c>
      <c r="AQ66">
        <v>0</v>
      </c>
      <c r="AR66">
        <v>7</v>
      </c>
      <c r="AS66">
        <v>44</v>
      </c>
      <c r="AT66">
        <v>62.317785680721897</v>
      </c>
      <c r="AU66">
        <f t="shared" si="6"/>
        <v>5737.4600222450499</v>
      </c>
      <c r="AV66">
        <v>1</v>
      </c>
      <c r="AW66">
        <v>5423.9999921369999</v>
      </c>
      <c r="AX66">
        <v>5423.9999921369999</v>
      </c>
      <c r="AY66">
        <v>3552.1081542970001</v>
      </c>
      <c r="AZ66">
        <v>1</v>
      </c>
      <c r="BA66">
        <v>7</v>
      </c>
      <c r="BB66">
        <v>46</v>
      </c>
      <c r="BC66">
        <v>31.346003010804999</v>
      </c>
      <c r="BD66">
        <f t="shared" si="7"/>
        <v>5924.2096506406187</v>
      </c>
      <c r="BE66">
        <v>1</v>
      </c>
      <c r="BF66">
        <v>5698</v>
      </c>
      <c r="BG66">
        <v>5698</v>
      </c>
      <c r="BH66">
        <v>32229.109130859</v>
      </c>
      <c r="BI66">
        <v>3</v>
      </c>
      <c r="BJ66">
        <v>3</v>
      </c>
      <c r="BK66">
        <v>50</v>
      </c>
      <c r="BL66">
        <v>22.620965064061899</v>
      </c>
      <c r="BM66">
        <f t="shared" si="8"/>
        <v>5737.4600222450499</v>
      </c>
      <c r="BN66" t="str">
        <f t="shared" si="9"/>
        <v/>
      </c>
      <c r="BO66" t="str">
        <f t="shared" si="10"/>
        <v/>
      </c>
      <c r="BP66" t="str">
        <f t="shared" si="11"/>
        <v/>
      </c>
      <c r="BQ66">
        <f t="shared" si="12"/>
        <v>1</v>
      </c>
      <c r="BR66" t="str">
        <f t="shared" si="13"/>
        <v/>
      </c>
    </row>
    <row r="67" spans="1:70" x14ac:dyDescent="0.2">
      <c r="A67">
        <v>8</v>
      </c>
      <c r="B67">
        <v>300</v>
      </c>
      <c r="C67">
        <v>50</v>
      </c>
      <c r="D67">
        <v>0.3</v>
      </c>
      <c r="E67">
        <v>0.1</v>
      </c>
      <c r="F67">
        <v>621</v>
      </c>
      <c r="G67">
        <v>583.17999999999995</v>
      </c>
      <c r="H67">
        <v>1</v>
      </c>
      <c r="I67">
        <v>3532.3056739939998</v>
      </c>
      <c r="J67">
        <v>3532.3056739939998</v>
      </c>
      <c r="K67">
        <v>159.91503906200001</v>
      </c>
      <c r="L67">
        <v>2964</v>
      </c>
      <c r="M67">
        <v>16</v>
      </c>
      <c r="N67">
        <v>9</v>
      </c>
      <c r="O67">
        <v>13</v>
      </c>
      <c r="P67" s="3">
        <f t="shared" si="0"/>
        <v>0.16088802228359059</v>
      </c>
      <c r="Q67">
        <f t="shared" si="1"/>
        <v>0.76</v>
      </c>
      <c r="R67" s="3">
        <f t="shared" si="2"/>
        <v>9.7449445109571667E-2</v>
      </c>
      <c r="S67">
        <v>56.830567399000003</v>
      </c>
      <c r="T67">
        <f t="shared" si="3"/>
        <v>3695.1548382713058</v>
      </c>
      <c r="U67">
        <v>1</v>
      </c>
      <c r="V67">
        <v>3243</v>
      </c>
      <c r="W67">
        <v>3243</v>
      </c>
      <c r="X67">
        <v>56.966064453000001</v>
      </c>
      <c r="Y67">
        <v>12</v>
      </c>
      <c r="Z67">
        <v>17</v>
      </c>
      <c r="AA67">
        <v>11</v>
      </c>
      <c r="AB67">
        <v>45.215483827130598</v>
      </c>
      <c r="AC67">
        <f t="shared" si="4"/>
        <v>3742.239788729255</v>
      </c>
      <c r="AD67">
        <v>1</v>
      </c>
      <c r="AE67">
        <v>3404</v>
      </c>
      <c r="AF67">
        <v>3404</v>
      </c>
      <c r="AG67">
        <v>60.076904296999999</v>
      </c>
      <c r="AH67">
        <v>8</v>
      </c>
      <c r="AI67">
        <v>25</v>
      </c>
      <c r="AJ67">
        <v>9</v>
      </c>
      <c r="AK67">
        <v>33.823978872925501</v>
      </c>
      <c r="AL67">
        <f t="shared" si="5"/>
        <v>3769.1330365657109</v>
      </c>
      <c r="AM67">
        <v>1</v>
      </c>
      <c r="AN67">
        <v>3529</v>
      </c>
      <c r="AO67">
        <v>3529</v>
      </c>
      <c r="AP67">
        <v>51.529052733999997</v>
      </c>
      <c r="AQ67">
        <v>5</v>
      </c>
      <c r="AR67">
        <v>27</v>
      </c>
      <c r="AS67">
        <v>10</v>
      </c>
      <c r="AT67">
        <v>24.0133036565711</v>
      </c>
      <c r="AU67">
        <f t="shared" si="6"/>
        <v>3815.6075107822999</v>
      </c>
      <c r="AV67">
        <v>1</v>
      </c>
      <c r="AW67">
        <v>3669</v>
      </c>
      <c r="AX67">
        <v>3669</v>
      </c>
      <c r="AY67">
        <v>52.032958983999997</v>
      </c>
      <c r="AZ67">
        <v>3</v>
      </c>
      <c r="BA67">
        <v>27</v>
      </c>
      <c r="BB67">
        <v>12</v>
      </c>
      <c r="BC67">
        <v>14.66075107823</v>
      </c>
      <c r="BD67">
        <f t="shared" si="7"/>
        <v>3956.9061579068812</v>
      </c>
      <c r="BE67">
        <v>1</v>
      </c>
      <c r="BF67">
        <v>3830</v>
      </c>
      <c r="BG67">
        <v>3830</v>
      </c>
      <c r="BH67">
        <v>74.526123046999999</v>
      </c>
      <c r="BI67">
        <v>7</v>
      </c>
      <c r="BJ67">
        <v>25</v>
      </c>
      <c r="BK67">
        <v>13</v>
      </c>
      <c r="BL67">
        <v>12.690615790688099</v>
      </c>
      <c r="BM67">
        <f t="shared" si="8"/>
        <v>3695.1548382713058</v>
      </c>
      <c r="BN67">
        <f t="shared" si="9"/>
        <v>1</v>
      </c>
      <c r="BO67" t="str">
        <f t="shared" si="10"/>
        <v/>
      </c>
      <c r="BP67" t="str">
        <f t="shared" si="11"/>
        <v/>
      </c>
      <c r="BQ67" t="str">
        <f t="shared" si="12"/>
        <v/>
      </c>
      <c r="BR67" t="str">
        <f t="shared" si="13"/>
        <v/>
      </c>
    </row>
    <row r="68" spans="1:70" x14ac:dyDescent="0.2">
      <c r="A68">
        <v>8</v>
      </c>
      <c r="B68">
        <v>300</v>
      </c>
      <c r="C68">
        <v>50</v>
      </c>
      <c r="D68">
        <v>0.3</v>
      </c>
      <c r="E68">
        <v>0.15</v>
      </c>
      <c r="F68">
        <v>1161</v>
      </c>
      <c r="G68">
        <v>583.17999999999995</v>
      </c>
      <c r="H68">
        <v>102</v>
      </c>
      <c r="I68">
        <v>3175.0345385629998</v>
      </c>
      <c r="J68">
        <v>3174.9300865529999</v>
      </c>
      <c r="K68">
        <v>125.294189453</v>
      </c>
      <c r="L68">
        <v>2937</v>
      </c>
      <c r="M68">
        <v>4</v>
      </c>
      <c r="N68">
        <v>3</v>
      </c>
      <c r="O68">
        <v>23</v>
      </c>
      <c r="P68" s="3">
        <f t="shared" ref="P68:P131" si="14">S68*10/I68</f>
        <v>7.4970692655120824E-2</v>
      </c>
      <c r="Q68">
        <f t="shared" ref="Q68:Q131" si="15">SUM(M68:O68)/C68</f>
        <v>0.6</v>
      </c>
      <c r="R68" s="3">
        <f t="shared" ref="R68:R131" si="16">S68/G68</f>
        <v>4.0816649843958989E-2</v>
      </c>
      <c r="S68">
        <v>23.803453856000001</v>
      </c>
      <c r="T68">
        <f t="shared" ref="T68:T131" si="17">V68+AB68*10</f>
        <v>3311.9130884806141</v>
      </c>
      <c r="U68">
        <v>1</v>
      </c>
      <c r="V68">
        <v>2692</v>
      </c>
      <c r="W68">
        <v>2692</v>
      </c>
      <c r="X68">
        <v>200.106933594</v>
      </c>
      <c r="Y68">
        <v>7</v>
      </c>
      <c r="Z68">
        <v>10</v>
      </c>
      <c r="AA68">
        <v>15</v>
      </c>
      <c r="AB68">
        <v>61.991308848061401</v>
      </c>
      <c r="AC68">
        <f t="shared" ref="AC68:AC131" si="18">AE68+AK68*10</f>
        <v>3276.7721052691422</v>
      </c>
      <c r="AD68">
        <v>1</v>
      </c>
      <c r="AE68">
        <v>2829</v>
      </c>
      <c r="AF68">
        <v>2829</v>
      </c>
      <c r="AG68">
        <v>362.83984375</v>
      </c>
      <c r="AH68">
        <v>2</v>
      </c>
      <c r="AI68">
        <v>12</v>
      </c>
      <c r="AJ68">
        <v>17</v>
      </c>
      <c r="AK68">
        <v>44.777210526914203</v>
      </c>
      <c r="AL68">
        <f t="shared" ref="AL68:AL131" si="19">AN68+AT68*10</f>
        <v>3228.0177117207049</v>
      </c>
      <c r="AM68">
        <v>1</v>
      </c>
      <c r="AN68">
        <v>2937</v>
      </c>
      <c r="AO68">
        <v>2937</v>
      </c>
      <c r="AP68">
        <v>178.510009766</v>
      </c>
      <c r="AQ68">
        <v>3</v>
      </c>
      <c r="AR68">
        <v>5</v>
      </c>
      <c r="AS68">
        <v>22</v>
      </c>
      <c r="AT68">
        <v>29.101771172070499</v>
      </c>
      <c r="AU68">
        <f t="shared" ref="AU68:AU131" si="20">AW68+BC68*10</f>
        <v>3315.2296099943428</v>
      </c>
      <c r="AV68">
        <v>1</v>
      </c>
      <c r="AW68">
        <v>3156</v>
      </c>
      <c r="AX68">
        <v>3156</v>
      </c>
      <c r="AY68">
        <v>838.85620117200006</v>
      </c>
      <c r="AZ68">
        <v>2</v>
      </c>
      <c r="BA68">
        <v>10</v>
      </c>
      <c r="BB68">
        <v>21</v>
      </c>
      <c r="BC68">
        <v>15.9229609994343</v>
      </c>
      <c r="BD68">
        <f t="shared" ref="BD68:BD131" si="21">BF68+BL68*10</f>
        <v>3416.2126845943021</v>
      </c>
      <c r="BE68">
        <v>1</v>
      </c>
      <c r="BF68">
        <v>3294</v>
      </c>
      <c r="BG68">
        <v>3294</v>
      </c>
      <c r="BH68">
        <v>1016.852050781</v>
      </c>
      <c r="BI68">
        <v>2</v>
      </c>
      <c r="BJ68">
        <v>10</v>
      </c>
      <c r="BK68">
        <v>22</v>
      </c>
      <c r="BL68">
        <v>12.221268459430201</v>
      </c>
      <c r="BM68">
        <f t="shared" ref="BM68:BM131" si="22">MIN(BD68,AU68,AL68,AC68,T68)</f>
        <v>3228.0177117207049</v>
      </c>
      <c r="BN68" t="str">
        <f t="shared" ref="BN68:BN131" si="23">IF(T68=BM68,1,"")</f>
        <v/>
      </c>
      <c r="BO68" t="str">
        <f t="shared" ref="BO68:BO131" si="24">IF(AC68=$BM68,1,"")</f>
        <v/>
      </c>
      <c r="BP68">
        <f t="shared" ref="BP68:BP131" si="25">IF(AL68=$BM68,1,"")</f>
        <v>1</v>
      </c>
      <c r="BQ68" t="str">
        <f t="shared" ref="BQ68:BQ131" si="26">IF(AU68=$BM68,1,"")</f>
        <v/>
      </c>
      <c r="BR68" t="str">
        <f t="shared" ref="BR68:BR131" si="27">IF(BD68=$BM68,1,"")</f>
        <v/>
      </c>
    </row>
    <row r="69" spans="1:70" x14ac:dyDescent="0.2">
      <c r="A69">
        <v>8</v>
      </c>
      <c r="B69">
        <v>500</v>
      </c>
      <c r="C69">
        <v>50</v>
      </c>
      <c r="D69">
        <v>0.3</v>
      </c>
      <c r="E69">
        <v>0.1</v>
      </c>
      <c r="F69">
        <v>1042</v>
      </c>
      <c r="G69">
        <v>637.07000000000005</v>
      </c>
      <c r="H69">
        <v>1</v>
      </c>
      <c r="I69">
        <v>3798.7707183709999</v>
      </c>
      <c r="J69">
        <v>3798.7707183709999</v>
      </c>
      <c r="K69">
        <v>163.074951172</v>
      </c>
      <c r="L69">
        <v>3240</v>
      </c>
      <c r="M69">
        <v>9</v>
      </c>
      <c r="N69">
        <v>14</v>
      </c>
      <c r="O69">
        <v>15</v>
      </c>
      <c r="P69" s="3">
        <f t="shared" si="14"/>
        <v>0.14709250960258369</v>
      </c>
      <c r="Q69">
        <f t="shared" si="15"/>
        <v>0.76</v>
      </c>
      <c r="R69" s="3">
        <f t="shared" si="16"/>
        <v>8.7709469661104739E-2</v>
      </c>
      <c r="S69">
        <v>55.877071837000003</v>
      </c>
      <c r="T69">
        <f t="shared" si="17"/>
        <v>3924.6039254691691</v>
      </c>
      <c r="U69">
        <v>1</v>
      </c>
      <c r="V69">
        <v>3423</v>
      </c>
      <c r="W69">
        <v>3423</v>
      </c>
      <c r="X69">
        <v>60.719970703000001</v>
      </c>
      <c r="Y69">
        <v>3</v>
      </c>
      <c r="Z69">
        <v>24</v>
      </c>
      <c r="AA69">
        <v>12</v>
      </c>
      <c r="AB69">
        <v>50.160392546916903</v>
      </c>
      <c r="AC69">
        <f t="shared" si="18"/>
        <v>4094.5707188578531</v>
      </c>
      <c r="AD69">
        <v>1</v>
      </c>
      <c r="AE69">
        <v>3729</v>
      </c>
      <c r="AF69">
        <v>3729</v>
      </c>
      <c r="AG69">
        <v>66.014892578000001</v>
      </c>
      <c r="AH69">
        <v>4</v>
      </c>
      <c r="AI69">
        <v>29</v>
      </c>
      <c r="AJ69">
        <v>11</v>
      </c>
      <c r="AK69">
        <v>36.557071885785298</v>
      </c>
      <c r="AL69">
        <f t="shared" si="19"/>
        <v>4139.70183653804</v>
      </c>
      <c r="AM69">
        <v>1</v>
      </c>
      <c r="AN69">
        <v>3893</v>
      </c>
      <c r="AO69">
        <v>3893</v>
      </c>
      <c r="AP69">
        <v>69.790039062000005</v>
      </c>
      <c r="AQ69">
        <v>4</v>
      </c>
      <c r="AR69">
        <v>23</v>
      </c>
      <c r="AS69">
        <v>16</v>
      </c>
      <c r="AT69">
        <v>24.670183653803999</v>
      </c>
      <c r="AU69">
        <f t="shared" si="20"/>
        <v>4159.1700260465204</v>
      </c>
      <c r="AV69">
        <v>1</v>
      </c>
      <c r="AW69">
        <v>3987</v>
      </c>
      <c r="AX69">
        <v>3987</v>
      </c>
      <c r="AY69">
        <v>104.465087891</v>
      </c>
      <c r="AZ69">
        <v>6</v>
      </c>
      <c r="BA69">
        <v>26</v>
      </c>
      <c r="BB69">
        <v>14</v>
      </c>
      <c r="BC69">
        <v>17.217002604651999</v>
      </c>
      <c r="BD69">
        <f t="shared" si="21"/>
        <v>4331.2097303590117</v>
      </c>
      <c r="BE69">
        <v>1</v>
      </c>
      <c r="BF69">
        <v>4200</v>
      </c>
      <c r="BG69">
        <v>4200</v>
      </c>
      <c r="BH69">
        <v>70.770996093999997</v>
      </c>
      <c r="BI69">
        <v>3</v>
      </c>
      <c r="BJ69">
        <v>24</v>
      </c>
      <c r="BK69">
        <v>18</v>
      </c>
      <c r="BL69">
        <v>13.1209730359012</v>
      </c>
      <c r="BM69">
        <f t="shared" si="22"/>
        <v>3924.6039254691691</v>
      </c>
      <c r="BN69">
        <f t="shared" si="23"/>
        <v>1</v>
      </c>
      <c r="BO69" t="str">
        <f t="shared" si="24"/>
        <v/>
      </c>
      <c r="BP69" t="str">
        <f t="shared" si="25"/>
        <v/>
      </c>
      <c r="BQ69" t="str">
        <f t="shared" si="26"/>
        <v/>
      </c>
      <c r="BR69" t="str">
        <f t="shared" si="27"/>
        <v/>
      </c>
    </row>
    <row r="70" spans="1:70" x14ac:dyDescent="0.2">
      <c r="A70">
        <v>8</v>
      </c>
      <c r="B70">
        <v>500</v>
      </c>
      <c r="C70">
        <v>50</v>
      </c>
      <c r="D70">
        <v>0.3</v>
      </c>
      <c r="E70">
        <v>0.15</v>
      </c>
      <c r="F70">
        <v>1934</v>
      </c>
      <c r="G70">
        <v>637.07000000000005</v>
      </c>
      <c r="H70">
        <v>102</v>
      </c>
      <c r="I70">
        <v>3496.9481513109999</v>
      </c>
      <c r="J70">
        <v>3496.6131103480002</v>
      </c>
      <c r="K70">
        <v>264.36816406200001</v>
      </c>
      <c r="L70">
        <v>3109</v>
      </c>
      <c r="M70">
        <v>3</v>
      </c>
      <c r="N70">
        <v>6</v>
      </c>
      <c r="O70">
        <v>23</v>
      </c>
      <c r="P70" s="3">
        <f t="shared" si="14"/>
        <v>0.11093906301257538</v>
      </c>
      <c r="Q70">
        <f t="shared" si="15"/>
        <v>0.64</v>
      </c>
      <c r="R70" s="3">
        <f t="shared" si="16"/>
        <v>6.0895686707897086E-2</v>
      </c>
      <c r="S70">
        <v>38.794815131</v>
      </c>
      <c r="T70">
        <f t="shared" si="17"/>
        <v>3595.4268509004933</v>
      </c>
      <c r="U70">
        <v>1</v>
      </c>
      <c r="V70">
        <v>2949</v>
      </c>
      <c r="W70">
        <v>2949</v>
      </c>
      <c r="X70">
        <v>485.694091797</v>
      </c>
      <c r="Y70">
        <v>2</v>
      </c>
      <c r="Z70">
        <v>12</v>
      </c>
      <c r="AA70">
        <v>18</v>
      </c>
      <c r="AB70">
        <v>64.642685090049298</v>
      </c>
      <c r="AC70">
        <f t="shared" si="18"/>
        <v>3626.2752304558771</v>
      </c>
      <c r="AD70">
        <v>1</v>
      </c>
      <c r="AE70">
        <v>3152</v>
      </c>
      <c r="AF70">
        <v>3152</v>
      </c>
      <c r="AG70">
        <v>508.134033203</v>
      </c>
      <c r="AH70">
        <v>5</v>
      </c>
      <c r="AI70">
        <v>8</v>
      </c>
      <c r="AJ70">
        <v>21</v>
      </c>
      <c r="AK70">
        <v>47.427523045587698</v>
      </c>
      <c r="AL70">
        <f t="shared" si="19"/>
        <v>3603.3191403192868</v>
      </c>
      <c r="AM70">
        <v>1</v>
      </c>
      <c r="AN70">
        <v>3276</v>
      </c>
      <c r="AO70">
        <v>3276</v>
      </c>
      <c r="AP70">
        <v>419.255859375</v>
      </c>
      <c r="AQ70">
        <v>5</v>
      </c>
      <c r="AR70">
        <v>8</v>
      </c>
      <c r="AS70">
        <v>22</v>
      </c>
      <c r="AT70">
        <v>32.731914031928703</v>
      </c>
      <c r="AU70">
        <f t="shared" si="20"/>
        <v>3592.0573301064351</v>
      </c>
      <c r="AV70">
        <v>1</v>
      </c>
      <c r="AW70">
        <v>3407</v>
      </c>
      <c r="AX70">
        <v>3407</v>
      </c>
      <c r="AY70">
        <v>273.477050781</v>
      </c>
      <c r="AZ70">
        <v>5</v>
      </c>
      <c r="BA70">
        <v>8</v>
      </c>
      <c r="BB70">
        <v>23</v>
      </c>
      <c r="BC70">
        <v>18.5057330106435</v>
      </c>
      <c r="BD70">
        <f t="shared" si="21"/>
        <v>3761.3146832594011</v>
      </c>
      <c r="BE70">
        <v>1</v>
      </c>
      <c r="BF70">
        <v>3634</v>
      </c>
      <c r="BG70">
        <v>3634</v>
      </c>
      <c r="BH70">
        <v>190.270996094</v>
      </c>
      <c r="BI70">
        <v>3</v>
      </c>
      <c r="BJ70">
        <v>6</v>
      </c>
      <c r="BK70">
        <v>27</v>
      </c>
      <c r="BL70">
        <v>12.731468325940099</v>
      </c>
      <c r="BM70">
        <f t="shared" si="22"/>
        <v>3592.0573301064351</v>
      </c>
      <c r="BN70" t="str">
        <f t="shared" si="23"/>
        <v/>
      </c>
      <c r="BO70" t="str">
        <f t="shared" si="24"/>
        <v/>
      </c>
      <c r="BP70" t="str">
        <f t="shared" si="25"/>
        <v/>
      </c>
      <c r="BQ70">
        <f t="shared" si="26"/>
        <v>1</v>
      </c>
      <c r="BR70" t="str">
        <f t="shared" si="27"/>
        <v/>
      </c>
    </row>
    <row r="71" spans="1:70" x14ac:dyDescent="0.2">
      <c r="A71">
        <v>8</v>
      </c>
      <c r="B71">
        <v>300</v>
      </c>
      <c r="C71">
        <v>100</v>
      </c>
      <c r="D71">
        <v>0.3</v>
      </c>
      <c r="E71">
        <v>0.1</v>
      </c>
      <c r="F71">
        <v>1204</v>
      </c>
      <c r="G71">
        <v>1104.77999999999</v>
      </c>
      <c r="H71">
        <v>102</v>
      </c>
      <c r="I71">
        <v>6145.8066898030002</v>
      </c>
      <c r="J71">
        <v>6145.1997593790002</v>
      </c>
      <c r="K71">
        <v>561.55981445299994</v>
      </c>
      <c r="L71">
        <v>5543</v>
      </c>
      <c r="M71">
        <v>6</v>
      </c>
      <c r="N71">
        <v>12</v>
      </c>
      <c r="O71">
        <v>39</v>
      </c>
      <c r="P71" s="3">
        <f t="shared" si="14"/>
        <v>9.8084225590786125E-2</v>
      </c>
      <c r="Q71">
        <f t="shared" si="15"/>
        <v>0.56999999999999995</v>
      </c>
      <c r="R71" s="3">
        <f t="shared" si="16"/>
        <v>5.4563504933109352E-2</v>
      </c>
      <c r="S71">
        <v>60.280668980000002</v>
      </c>
      <c r="T71">
        <f t="shared" si="17"/>
        <v>6319.9597487422297</v>
      </c>
      <c r="U71">
        <v>1</v>
      </c>
      <c r="V71">
        <v>5122</v>
      </c>
      <c r="W71">
        <v>5122</v>
      </c>
      <c r="X71">
        <v>242.782958984</v>
      </c>
      <c r="Y71">
        <v>9</v>
      </c>
      <c r="Z71">
        <v>26</v>
      </c>
      <c r="AA71">
        <v>25</v>
      </c>
      <c r="AB71">
        <v>119.79597487422301</v>
      </c>
      <c r="AC71">
        <f t="shared" si="18"/>
        <v>6291.6058587935177</v>
      </c>
      <c r="AD71">
        <v>1</v>
      </c>
      <c r="AE71">
        <v>5410</v>
      </c>
      <c r="AF71">
        <v>5410</v>
      </c>
      <c r="AG71">
        <v>159.876953125</v>
      </c>
      <c r="AH71">
        <v>11</v>
      </c>
      <c r="AI71">
        <v>13</v>
      </c>
      <c r="AJ71">
        <v>35</v>
      </c>
      <c r="AK71">
        <v>88.1605858793518</v>
      </c>
      <c r="AL71">
        <f t="shared" si="19"/>
        <v>6333.6816704231351</v>
      </c>
      <c r="AM71">
        <v>1</v>
      </c>
      <c r="AN71">
        <v>5749</v>
      </c>
      <c r="AO71">
        <v>5749</v>
      </c>
      <c r="AP71">
        <v>243.83105468799999</v>
      </c>
      <c r="AQ71">
        <v>13</v>
      </c>
      <c r="AR71">
        <v>13</v>
      </c>
      <c r="AS71">
        <v>37</v>
      </c>
      <c r="AT71">
        <v>58.468167042313503</v>
      </c>
      <c r="AU71">
        <f t="shared" si="20"/>
        <v>6377.7318404179832</v>
      </c>
      <c r="AV71">
        <v>1</v>
      </c>
      <c r="AW71">
        <v>6046</v>
      </c>
      <c r="AX71">
        <v>6046</v>
      </c>
      <c r="AY71">
        <v>303.787109375</v>
      </c>
      <c r="AZ71">
        <v>12</v>
      </c>
      <c r="BA71">
        <v>17</v>
      </c>
      <c r="BB71">
        <v>37</v>
      </c>
      <c r="BC71">
        <v>33.173184041798301</v>
      </c>
      <c r="BD71">
        <f t="shared" si="21"/>
        <v>6558.7617414719098</v>
      </c>
      <c r="BE71">
        <v>1</v>
      </c>
      <c r="BF71">
        <v>6322</v>
      </c>
      <c r="BG71">
        <v>6322</v>
      </c>
      <c r="BH71">
        <v>148.833984375</v>
      </c>
      <c r="BI71">
        <v>8</v>
      </c>
      <c r="BJ71">
        <v>12</v>
      </c>
      <c r="BK71">
        <v>44</v>
      </c>
      <c r="BL71">
        <v>23.676174147190999</v>
      </c>
      <c r="BM71">
        <f t="shared" si="22"/>
        <v>6291.6058587935177</v>
      </c>
      <c r="BN71" t="str">
        <f t="shared" si="23"/>
        <v/>
      </c>
      <c r="BO71">
        <f t="shared" si="24"/>
        <v>1</v>
      </c>
      <c r="BP71" t="str">
        <f t="shared" si="25"/>
        <v/>
      </c>
      <c r="BQ71" t="str">
        <f t="shared" si="26"/>
        <v/>
      </c>
      <c r="BR71" t="str">
        <f t="shared" si="27"/>
        <v/>
      </c>
    </row>
    <row r="72" spans="1:70" x14ac:dyDescent="0.2">
      <c r="A72">
        <v>8</v>
      </c>
      <c r="B72">
        <v>300</v>
      </c>
      <c r="C72">
        <v>100</v>
      </c>
      <c r="D72">
        <v>0.3</v>
      </c>
      <c r="E72">
        <v>0.15</v>
      </c>
      <c r="F72">
        <v>2155</v>
      </c>
      <c r="G72">
        <v>1104.77999999999</v>
      </c>
      <c r="H72">
        <v>102</v>
      </c>
      <c r="I72">
        <v>5859.4701604840002</v>
      </c>
      <c r="J72">
        <v>5858.8941795720002</v>
      </c>
      <c r="K72">
        <v>362.297119141</v>
      </c>
      <c r="L72">
        <v>5502</v>
      </c>
      <c r="M72">
        <v>0</v>
      </c>
      <c r="N72">
        <v>2</v>
      </c>
      <c r="O72">
        <v>49</v>
      </c>
      <c r="P72" s="3">
        <f t="shared" si="14"/>
        <v>6.1007249920097296E-2</v>
      </c>
      <c r="Q72">
        <f t="shared" si="15"/>
        <v>0.51</v>
      </c>
      <c r="R72" s="3">
        <f t="shared" si="16"/>
        <v>3.2356682821919586E-2</v>
      </c>
      <c r="S72">
        <v>35.747016047999999</v>
      </c>
      <c r="T72">
        <f t="shared" si="17"/>
        <v>5939.7159778193</v>
      </c>
      <c r="U72">
        <v>1</v>
      </c>
      <c r="V72">
        <v>4706</v>
      </c>
      <c r="W72">
        <v>4706</v>
      </c>
      <c r="X72">
        <v>1118.5739746090001</v>
      </c>
      <c r="Y72">
        <v>0</v>
      </c>
      <c r="Z72">
        <v>3</v>
      </c>
      <c r="AA72">
        <v>42</v>
      </c>
      <c r="AB72">
        <v>123.37159778193001</v>
      </c>
      <c r="AC72">
        <f t="shared" si="18"/>
        <v>5923.846217692455</v>
      </c>
      <c r="AD72">
        <v>1</v>
      </c>
      <c r="AE72">
        <v>4995</v>
      </c>
      <c r="AF72">
        <v>4995</v>
      </c>
      <c r="AG72">
        <v>1521.2800292970001</v>
      </c>
      <c r="AH72">
        <v>0</v>
      </c>
      <c r="AI72">
        <v>5</v>
      </c>
      <c r="AJ72">
        <v>43</v>
      </c>
      <c r="AK72">
        <v>92.884621769245499</v>
      </c>
      <c r="AL72">
        <f t="shared" si="19"/>
        <v>5894.4444780707072</v>
      </c>
      <c r="AM72">
        <v>1</v>
      </c>
      <c r="AN72">
        <v>5276</v>
      </c>
      <c r="AO72">
        <v>5276</v>
      </c>
      <c r="AP72">
        <v>355.945068359</v>
      </c>
      <c r="AQ72">
        <v>2</v>
      </c>
      <c r="AR72">
        <v>1</v>
      </c>
      <c r="AS72">
        <v>47</v>
      </c>
      <c r="AT72">
        <v>61.844447807070701</v>
      </c>
      <c r="AU72">
        <f t="shared" si="20"/>
        <v>5902.7074493782766</v>
      </c>
      <c r="AV72">
        <v>1</v>
      </c>
      <c r="AW72">
        <v>5606</v>
      </c>
      <c r="AX72">
        <v>5606</v>
      </c>
      <c r="AY72">
        <v>94.644775390999996</v>
      </c>
      <c r="AZ72">
        <v>0</v>
      </c>
      <c r="BA72">
        <v>0</v>
      </c>
      <c r="BB72">
        <v>51</v>
      </c>
      <c r="BC72">
        <v>29.670744937827699</v>
      </c>
      <c r="BD72">
        <f t="shared" si="21"/>
        <v>6125.38603163484</v>
      </c>
      <c r="BE72">
        <v>1</v>
      </c>
      <c r="BF72">
        <v>5912</v>
      </c>
      <c r="BG72">
        <v>5912</v>
      </c>
      <c r="BH72">
        <v>672.712890625</v>
      </c>
      <c r="BI72">
        <v>1</v>
      </c>
      <c r="BJ72">
        <v>0</v>
      </c>
      <c r="BK72">
        <v>53</v>
      </c>
      <c r="BL72">
        <v>21.338603163483999</v>
      </c>
      <c r="BM72">
        <f t="shared" si="22"/>
        <v>5894.4444780707072</v>
      </c>
      <c r="BN72" t="str">
        <f t="shared" si="23"/>
        <v/>
      </c>
      <c r="BO72" t="str">
        <f t="shared" si="24"/>
        <v/>
      </c>
      <c r="BP72">
        <f t="shared" si="25"/>
        <v>1</v>
      </c>
      <c r="BQ72" t="str">
        <f t="shared" si="26"/>
        <v/>
      </c>
      <c r="BR72" t="str">
        <f t="shared" si="27"/>
        <v/>
      </c>
    </row>
    <row r="73" spans="1:70" x14ac:dyDescent="0.2">
      <c r="A73">
        <v>8</v>
      </c>
      <c r="B73">
        <v>500</v>
      </c>
      <c r="C73">
        <v>100</v>
      </c>
      <c r="D73">
        <v>0.3</v>
      </c>
      <c r="E73">
        <v>0.1</v>
      </c>
      <c r="F73">
        <v>2012</v>
      </c>
      <c r="G73">
        <v>1103.3800000000001</v>
      </c>
      <c r="H73">
        <v>102</v>
      </c>
      <c r="I73">
        <v>6123.2816878100002</v>
      </c>
      <c r="J73">
        <v>6122.7050327650004</v>
      </c>
      <c r="K73">
        <v>381.604980469</v>
      </c>
      <c r="L73">
        <v>5544</v>
      </c>
      <c r="M73">
        <v>8</v>
      </c>
      <c r="N73">
        <v>11</v>
      </c>
      <c r="O73">
        <v>39</v>
      </c>
      <c r="P73" s="3">
        <f t="shared" si="14"/>
        <v>9.460314212936051E-2</v>
      </c>
      <c r="Q73">
        <f t="shared" si="15"/>
        <v>0.57999999999999996</v>
      </c>
      <c r="R73" s="3">
        <f t="shared" si="16"/>
        <v>5.2500651435588817E-2</v>
      </c>
      <c r="S73">
        <v>57.928168780999997</v>
      </c>
      <c r="T73">
        <f t="shared" si="17"/>
        <v>6352.0078492442299</v>
      </c>
      <c r="U73">
        <v>1</v>
      </c>
      <c r="V73">
        <v>5190</v>
      </c>
      <c r="W73">
        <v>5190</v>
      </c>
      <c r="X73">
        <v>816.599121094</v>
      </c>
      <c r="Y73">
        <v>11</v>
      </c>
      <c r="Z73">
        <v>24</v>
      </c>
      <c r="AA73">
        <v>26</v>
      </c>
      <c r="AB73">
        <v>116.200784924423</v>
      </c>
      <c r="AC73">
        <f t="shared" si="18"/>
        <v>6273.5049987215825</v>
      </c>
      <c r="AD73">
        <v>1</v>
      </c>
      <c r="AE73">
        <v>5391</v>
      </c>
      <c r="AF73">
        <v>5391</v>
      </c>
      <c r="AG73">
        <v>746.30004882799994</v>
      </c>
      <c r="AH73">
        <v>8</v>
      </c>
      <c r="AI73">
        <v>21</v>
      </c>
      <c r="AJ73">
        <v>31</v>
      </c>
      <c r="AK73">
        <v>88.250499872158301</v>
      </c>
      <c r="AL73">
        <f t="shared" si="19"/>
        <v>6287.1404129722359</v>
      </c>
      <c r="AM73">
        <v>1</v>
      </c>
      <c r="AN73">
        <v>5676</v>
      </c>
      <c r="AO73">
        <v>5676</v>
      </c>
      <c r="AP73">
        <v>457.83105468799999</v>
      </c>
      <c r="AQ73">
        <v>11</v>
      </c>
      <c r="AR73">
        <v>18</v>
      </c>
      <c r="AS73">
        <v>34</v>
      </c>
      <c r="AT73">
        <v>61.114041297223601</v>
      </c>
      <c r="AU73">
        <f t="shared" si="20"/>
        <v>6338.7314658551613</v>
      </c>
      <c r="AV73">
        <v>1</v>
      </c>
      <c r="AW73">
        <v>6016</v>
      </c>
      <c r="AX73">
        <v>6016</v>
      </c>
      <c r="AY73">
        <v>818.32788085899995</v>
      </c>
      <c r="AZ73">
        <v>6</v>
      </c>
      <c r="BA73">
        <v>22</v>
      </c>
      <c r="BB73">
        <v>36</v>
      </c>
      <c r="BC73">
        <v>32.273146585516102</v>
      </c>
      <c r="BD73">
        <f t="shared" si="21"/>
        <v>6550.2336103490143</v>
      </c>
      <c r="BE73">
        <v>1</v>
      </c>
      <c r="BF73">
        <v>6305</v>
      </c>
      <c r="BG73">
        <v>6305</v>
      </c>
      <c r="BH73">
        <v>962.330078125</v>
      </c>
      <c r="BI73">
        <v>9</v>
      </c>
      <c r="BJ73">
        <v>16</v>
      </c>
      <c r="BK73">
        <v>41</v>
      </c>
      <c r="BL73">
        <v>24.523361034901399</v>
      </c>
      <c r="BM73">
        <f t="shared" si="22"/>
        <v>6273.5049987215825</v>
      </c>
      <c r="BN73" t="str">
        <f t="shared" si="23"/>
        <v/>
      </c>
      <c r="BO73">
        <f t="shared" si="24"/>
        <v>1</v>
      </c>
      <c r="BP73" t="str">
        <f t="shared" si="25"/>
        <v/>
      </c>
      <c r="BQ73" t="str">
        <f t="shared" si="26"/>
        <v/>
      </c>
      <c r="BR73" t="str">
        <f t="shared" si="27"/>
        <v/>
      </c>
    </row>
    <row r="74" spans="1:70" x14ac:dyDescent="0.2">
      <c r="A74">
        <v>8</v>
      </c>
      <c r="B74">
        <v>500</v>
      </c>
      <c r="C74">
        <v>100</v>
      </c>
      <c r="D74">
        <v>0.3</v>
      </c>
      <c r="E74">
        <v>0.15</v>
      </c>
      <c r="F74">
        <v>3611</v>
      </c>
      <c r="G74">
        <v>1103.3800000000001</v>
      </c>
      <c r="H74">
        <v>102</v>
      </c>
      <c r="I74">
        <v>5868.1205035470002</v>
      </c>
      <c r="J74">
        <v>5867.5504061789998</v>
      </c>
      <c r="K74">
        <v>449.546142578</v>
      </c>
      <c r="L74">
        <v>5449</v>
      </c>
      <c r="M74">
        <v>2</v>
      </c>
      <c r="N74">
        <v>0</v>
      </c>
      <c r="O74">
        <v>49</v>
      </c>
      <c r="P74" s="3">
        <f t="shared" si="14"/>
        <v>7.142329529474753E-2</v>
      </c>
      <c r="Q74">
        <f t="shared" si="15"/>
        <v>0.51</v>
      </c>
      <c r="R74" s="3">
        <f t="shared" si="16"/>
        <v>3.7985145965125339E-2</v>
      </c>
      <c r="S74">
        <v>41.912050354999998</v>
      </c>
      <c r="T74">
        <f t="shared" si="17"/>
        <v>5958.1938625189396</v>
      </c>
      <c r="U74">
        <v>1</v>
      </c>
      <c r="V74">
        <v>4716</v>
      </c>
      <c r="W74">
        <v>4716</v>
      </c>
      <c r="X74">
        <v>410.218994141</v>
      </c>
      <c r="Y74">
        <v>1</v>
      </c>
      <c r="Z74">
        <v>4</v>
      </c>
      <c r="AA74">
        <v>41</v>
      </c>
      <c r="AB74">
        <v>124.21938625189399</v>
      </c>
      <c r="AC74">
        <f t="shared" si="18"/>
        <v>5919.674305658662</v>
      </c>
      <c r="AD74">
        <v>1</v>
      </c>
      <c r="AE74">
        <v>5005</v>
      </c>
      <c r="AF74">
        <v>5005</v>
      </c>
      <c r="AG74">
        <v>1321.9270019529999</v>
      </c>
      <c r="AH74">
        <v>1</v>
      </c>
      <c r="AI74">
        <v>3</v>
      </c>
      <c r="AJ74">
        <v>44</v>
      </c>
      <c r="AK74">
        <v>91.467430565866195</v>
      </c>
      <c r="AL74">
        <f t="shared" si="19"/>
        <v>5906.8651448487035</v>
      </c>
      <c r="AM74">
        <v>1</v>
      </c>
      <c r="AN74">
        <v>5300</v>
      </c>
      <c r="AO74">
        <v>5300</v>
      </c>
      <c r="AP74">
        <v>1643.7009277340001</v>
      </c>
      <c r="AQ74">
        <v>0</v>
      </c>
      <c r="AR74">
        <v>4</v>
      </c>
      <c r="AS74">
        <v>46</v>
      </c>
      <c r="AT74">
        <v>60.686514484870401</v>
      </c>
      <c r="AU74">
        <f t="shared" si="20"/>
        <v>5898.0641489834907</v>
      </c>
      <c r="AV74">
        <v>1</v>
      </c>
      <c r="AW74">
        <v>5593</v>
      </c>
      <c r="AX74">
        <v>5593</v>
      </c>
      <c r="AY74">
        <v>1681.2512207029999</v>
      </c>
      <c r="AZ74">
        <v>3</v>
      </c>
      <c r="BA74">
        <v>1</v>
      </c>
      <c r="BB74">
        <v>49</v>
      </c>
      <c r="BC74">
        <v>30.506414898349099</v>
      </c>
      <c r="BD74">
        <f t="shared" si="21"/>
        <v>6107.8083516157931</v>
      </c>
      <c r="BE74">
        <v>1</v>
      </c>
      <c r="BF74">
        <v>5887</v>
      </c>
      <c r="BG74">
        <v>5887</v>
      </c>
      <c r="BH74">
        <v>552.103027344</v>
      </c>
      <c r="BI74">
        <v>2</v>
      </c>
      <c r="BJ74">
        <v>2</v>
      </c>
      <c r="BK74">
        <v>51</v>
      </c>
      <c r="BL74">
        <v>22.080835161579301</v>
      </c>
      <c r="BM74">
        <f t="shared" si="22"/>
        <v>5898.0641489834907</v>
      </c>
      <c r="BN74" t="str">
        <f t="shared" si="23"/>
        <v/>
      </c>
      <c r="BO74" t="str">
        <f t="shared" si="24"/>
        <v/>
      </c>
      <c r="BP74" t="str">
        <f t="shared" si="25"/>
        <v/>
      </c>
      <c r="BQ74">
        <f t="shared" si="26"/>
        <v>1</v>
      </c>
      <c r="BR74" t="str">
        <f t="shared" si="27"/>
        <v/>
      </c>
    </row>
    <row r="75" spans="1:70" x14ac:dyDescent="0.2">
      <c r="A75">
        <v>9</v>
      </c>
      <c r="B75">
        <v>300</v>
      </c>
      <c r="C75">
        <v>50</v>
      </c>
      <c r="D75">
        <v>0.3</v>
      </c>
      <c r="E75">
        <v>0.1</v>
      </c>
      <c r="F75">
        <v>628</v>
      </c>
      <c r="G75">
        <v>567.17999999999904</v>
      </c>
      <c r="H75">
        <v>1</v>
      </c>
      <c r="I75">
        <v>3496.513858974</v>
      </c>
      <c r="J75">
        <v>3496.513858974</v>
      </c>
      <c r="K75">
        <v>121.756103516</v>
      </c>
      <c r="L75">
        <v>2960</v>
      </c>
      <c r="M75">
        <v>8</v>
      </c>
      <c r="N75">
        <v>9</v>
      </c>
      <c r="O75">
        <v>15</v>
      </c>
      <c r="P75" s="3">
        <f t="shared" si="14"/>
        <v>0.15344250891298683</v>
      </c>
      <c r="Q75">
        <f t="shared" si="15"/>
        <v>0.64</v>
      </c>
      <c r="R75" s="3">
        <f t="shared" si="16"/>
        <v>9.4593225954723525E-2</v>
      </c>
      <c r="S75">
        <v>53.651385896999997</v>
      </c>
      <c r="T75">
        <f t="shared" si="17"/>
        <v>3712.0214953591321</v>
      </c>
      <c r="U75">
        <v>1</v>
      </c>
      <c r="V75">
        <v>3224</v>
      </c>
      <c r="W75">
        <v>3224</v>
      </c>
      <c r="X75">
        <v>63.349853516000003</v>
      </c>
      <c r="Y75">
        <v>12</v>
      </c>
      <c r="Z75">
        <v>15</v>
      </c>
      <c r="AA75">
        <v>11</v>
      </c>
      <c r="AB75">
        <v>48.802149535913202</v>
      </c>
      <c r="AC75">
        <f t="shared" si="18"/>
        <v>3765.1783592549673</v>
      </c>
      <c r="AD75">
        <v>1</v>
      </c>
      <c r="AE75">
        <v>3406</v>
      </c>
      <c r="AF75">
        <v>3406</v>
      </c>
      <c r="AG75">
        <v>65.798095703000001</v>
      </c>
      <c r="AH75">
        <v>7</v>
      </c>
      <c r="AI75">
        <v>22</v>
      </c>
      <c r="AJ75">
        <v>10</v>
      </c>
      <c r="AK75">
        <v>35.917835925496703</v>
      </c>
      <c r="AL75">
        <f t="shared" si="19"/>
        <v>3973.395678856125</v>
      </c>
      <c r="AM75">
        <v>1</v>
      </c>
      <c r="AN75">
        <v>3761</v>
      </c>
      <c r="AO75">
        <v>3761</v>
      </c>
      <c r="AP75">
        <v>68.009033203000001</v>
      </c>
      <c r="AQ75">
        <v>2</v>
      </c>
      <c r="AR75">
        <v>26</v>
      </c>
      <c r="AS75">
        <v>12</v>
      </c>
      <c r="AT75">
        <v>21.239567885612502</v>
      </c>
      <c r="AU75">
        <f t="shared" si="20"/>
        <v>4001.7392408691958</v>
      </c>
      <c r="AV75">
        <v>1</v>
      </c>
      <c r="AW75">
        <v>3861</v>
      </c>
      <c r="AX75">
        <v>3861</v>
      </c>
      <c r="AY75">
        <v>72.070800781000003</v>
      </c>
      <c r="AZ75">
        <v>4</v>
      </c>
      <c r="BA75">
        <v>26</v>
      </c>
      <c r="BB75">
        <v>12</v>
      </c>
      <c r="BC75">
        <v>14.0739240869196</v>
      </c>
      <c r="BD75">
        <f t="shared" si="21"/>
        <v>4075.6541297978169</v>
      </c>
      <c r="BE75">
        <v>1</v>
      </c>
      <c r="BF75">
        <v>3963</v>
      </c>
      <c r="BG75">
        <v>3963</v>
      </c>
      <c r="BH75">
        <v>70.423095703000001</v>
      </c>
      <c r="BI75">
        <v>5</v>
      </c>
      <c r="BJ75">
        <v>22</v>
      </c>
      <c r="BK75">
        <v>15</v>
      </c>
      <c r="BL75">
        <v>11.265412979781701</v>
      </c>
      <c r="BM75">
        <f t="shared" si="22"/>
        <v>3712.0214953591321</v>
      </c>
      <c r="BN75">
        <f t="shared" si="23"/>
        <v>1</v>
      </c>
      <c r="BO75" t="str">
        <f t="shared" si="24"/>
        <v/>
      </c>
      <c r="BP75" t="str">
        <f t="shared" si="25"/>
        <v/>
      </c>
      <c r="BQ75" t="str">
        <f t="shared" si="26"/>
        <v/>
      </c>
      <c r="BR75" t="str">
        <f t="shared" si="27"/>
        <v/>
      </c>
    </row>
    <row r="76" spans="1:70" x14ac:dyDescent="0.2">
      <c r="A76">
        <v>9</v>
      </c>
      <c r="B76">
        <v>300</v>
      </c>
      <c r="C76">
        <v>50</v>
      </c>
      <c r="D76">
        <v>0.3</v>
      </c>
      <c r="E76">
        <v>0.15</v>
      </c>
      <c r="F76">
        <v>1187</v>
      </c>
      <c r="G76">
        <v>567.17999999999904</v>
      </c>
      <c r="H76">
        <v>102</v>
      </c>
      <c r="I76">
        <v>3201.3561042669999</v>
      </c>
      <c r="J76">
        <v>3201.0426208210001</v>
      </c>
      <c r="K76">
        <v>283.899169922</v>
      </c>
      <c r="L76">
        <v>2848</v>
      </c>
      <c r="M76">
        <v>3</v>
      </c>
      <c r="N76">
        <v>1</v>
      </c>
      <c r="O76">
        <v>23</v>
      </c>
      <c r="P76" s="3">
        <f t="shared" si="14"/>
        <v>0.11037700673131032</v>
      </c>
      <c r="Q76">
        <f t="shared" si="15"/>
        <v>0.54</v>
      </c>
      <c r="R76" s="3">
        <f t="shared" si="16"/>
        <v>6.2300522633026656E-2</v>
      </c>
      <c r="S76">
        <v>35.335610426999999</v>
      </c>
      <c r="T76">
        <f t="shared" si="17"/>
        <v>3272.0745567214899</v>
      </c>
      <c r="U76">
        <v>1</v>
      </c>
      <c r="V76">
        <v>2643</v>
      </c>
      <c r="W76">
        <v>2643</v>
      </c>
      <c r="X76">
        <v>140.08496093799999</v>
      </c>
      <c r="Y76">
        <v>4</v>
      </c>
      <c r="Z76">
        <v>10</v>
      </c>
      <c r="AA76">
        <v>15</v>
      </c>
      <c r="AB76">
        <v>62.907455672148998</v>
      </c>
      <c r="AC76">
        <f t="shared" si="18"/>
        <v>3240.4667323858239</v>
      </c>
      <c r="AD76">
        <v>1</v>
      </c>
      <c r="AE76">
        <v>2771</v>
      </c>
      <c r="AF76">
        <v>2771</v>
      </c>
      <c r="AG76">
        <v>101.193847656</v>
      </c>
      <c r="AH76">
        <v>4</v>
      </c>
      <c r="AI76">
        <v>4</v>
      </c>
      <c r="AJ76">
        <v>20</v>
      </c>
      <c r="AK76">
        <v>46.946673238582399</v>
      </c>
      <c r="AL76">
        <f t="shared" si="19"/>
        <v>3258.759965148317</v>
      </c>
      <c r="AM76">
        <v>1</v>
      </c>
      <c r="AN76">
        <v>2952</v>
      </c>
      <c r="AO76">
        <v>2952</v>
      </c>
      <c r="AP76">
        <v>402.489013672</v>
      </c>
      <c r="AQ76">
        <v>4</v>
      </c>
      <c r="AR76">
        <v>6</v>
      </c>
      <c r="AS76">
        <v>20</v>
      </c>
      <c r="AT76">
        <v>30.675996514831699</v>
      </c>
      <c r="AU76">
        <f t="shared" si="20"/>
        <v>3269.2488818055331</v>
      </c>
      <c r="AV76">
        <v>1</v>
      </c>
      <c r="AW76">
        <v>3107</v>
      </c>
      <c r="AX76">
        <v>3107</v>
      </c>
      <c r="AY76">
        <v>185.488037109</v>
      </c>
      <c r="AZ76">
        <v>2</v>
      </c>
      <c r="BA76">
        <v>9</v>
      </c>
      <c r="BB76">
        <v>20</v>
      </c>
      <c r="BC76">
        <v>16.2248881805533</v>
      </c>
      <c r="BD76">
        <f t="shared" si="21"/>
        <v>3378.2813717547369</v>
      </c>
      <c r="BE76">
        <v>1</v>
      </c>
      <c r="BF76">
        <v>3252</v>
      </c>
      <c r="BG76">
        <v>3252</v>
      </c>
      <c r="BH76">
        <v>265.8359375</v>
      </c>
      <c r="BI76">
        <v>3</v>
      </c>
      <c r="BJ76">
        <v>7</v>
      </c>
      <c r="BK76">
        <v>22</v>
      </c>
      <c r="BL76">
        <v>12.6281371754737</v>
      </c>
      <c r="BM76">
        <f t="shared" si="22"/>
        <v>3240.4667323858239</v>
      </c>
      <c r="BN76" t="str">
        <f t="shared" si="23"/>
        <v/>
      </c>
      <c r="BO76">
        <f t="shared" si="24"/>
        <v>1</v>
      </c>
      <c r="BP76" t="str">
        <f t="shared" si="25"/>
        <v/>
      </c>
      <c r="BQ76" t="str">
        <f t="shared" si="26"/>
        <v/>
      </c>
      <c r="BR76" t="str">
        <f t="shared" si="27"/>
        <v/>
      </c>
    </row>
    <row r="77" spans="1:70" x14ac:dyDescent="0.2">
      <c r="A77">
        <v>9</v>
      </c>
      <c r="B77">
        <v>500</v>
      </c>
      <c r="C77">
        <v>50</v>
      </c>
      <c r="D77">
        <v>0.3</v>
      </c>
      <c r="E77">
        <v>0.1</v>
      </c>
      <c r="F77">
        <v>1043</v>
      </c>
      <c r="G77">
        <v>620.28</v>
      </c>
      <c r="H77">
        <v>1</v>
      </c>
      <c r="I77">
        <v>3815.8373621320002</v>
      </c>
      <c r="J77">
        <v>3815.8373621320002</v>
      </c>
      <c r="K77">
        <v>127.723876953</v>
      </c>
      <c r="L77">
        <v>3150</v>
      </c>
      <c r="M77">
        <v>7</v>
      </c>
      <c r="N77">
        <v>9</v>
      </c>
      <c r="O77">
        <v>17</v>
      </c>
      <c r="P77" s="3">
        <f t="shared" si="14"/>
        <v>0.1744931187942404</v>
      </c>
      <c r="Q77">
        <f t="shared" si="15"/>
        <v>0.66</v>
      </c>
      <c r="R77" s="3">
        <f t="shared" si="16"/>
        <v>0.10734464469755593</v>
      </c>
      <c r="S77">
        <v>66.583736212999995</v>
      </c>
      <c r="T77">
        <f t="shared" si="17"/>
        <v>3966.7155670108932</v>
      </c>
      <c r="U77">
        <v>1</v>
      </c>
      <c r="V77">
        <v>3520</v>
      </c>
      <c r="W77">
        <v>3520</v>
      </c>
      <c r="X77">
        <v>77.6328125</v>
      </c>
      <c r="Y77">
        <v>3</v>
      </c>
      <c r="Z77">
        <v>20</v>
      </c>
      <c r="AA77">
        <v>14</v>
      </c>
      <c r="AB77">
        <v>44.671556701089301</v>
      </c>
      <c r="AC77">
        <f t="shared" si="18"/>
        <v>4087.4965653217441</v>
      </c>
      <c r="AD77">
        <v>1</v>
      </c>
      <c r="AE77">
        <v>3713</v>
      </c>
      <c r="AF77">
        <v>3713</v>
      </c>
      <c r="AG77">
        <v>83.751953125</v>
      </c>
      <c r="AH77">
        <v>4</v>
      </c>
      <c r="AI77">
        <v>26</v>
      </c>
      <c r="AJ77">
        <v>11</v>
      </c>
      <c r="AK77">
        <v>37.449656532174401</v>
      </c>
      <c r="AL77">
        <f t="shared" si="19"/>
        <v>4144.4659682179499</v>
      </c>
      <c r="AM77">
        <v>1</v>
      </c>
      <c r="AN77">
        <v>3871</v>
      </c>
      <c r="AO77">
        <v>3871</v>
      </c>
      <c r="AP77">
        <v>76.986083984000004</v>
      </c>
      <c r="AQ77">
        <v>7</v>
      </c>
      <c r="AR77">
        <v>26</v>
      </c>
      <c r="AS77">
        <v>11</v>
      </c>
      <c r="AT77">
        <v>27.346596821795</v>
      </c>
      <c r="AU77">
        <f t="shared" si="20"/>
        <v>4247.3293263853584</v>
      </c>
      <c r="AV77">
        <v>1</v>
      </c>
      <c r="AW77">
        <v>4082</v>
      </c>
      <c r="AX77">
        <v>4082</v>
      </c>
      <c r="AY77">
        <v>80.366943359000004</v>
      </c>
      <c r="AZ77">
        <v>3</v>
      </c>
      <c r="BA77">
        <v>26</v>
      </c>
      <c r="BB77">
        <v>14</v>
      </c>
      <c r="BC77">
        <v>16.532932638535801</v>
      </c>
      <c r="BD77">
        <f t="shared" si="21"/>
        <v>4366.5385319692959</v>
      </c>
      <c r="BE77">
        <v>1</v>
      </c>
      <c r="BF77">
        <v>4240</v>
      </c>
      <c r="BG77">
        <v>4240</v>
      </c>
      <c r="BH77">
        <v>75.633056640999996</v>
      </c>
      <c r="BI77">
        <v>7</v>
      </c>
      <c r="BJ77">
        <v>18</v>
      </c>
      <c r="BK77">
        <v>19</v>
      </c>
      <c r="BL77">
        <v>12.6538531969296</v>
      </c>
      <c r="BM77">
        <f t="shared" si="22"/>
        <v>3966.7155670108932</v>
      </c>
      <c r="BN77">
        <f t="shared" si="23"/>
        <v>1</v>
      </c>
      <c r="BO77" t="str">
        <f t="shared" si="24"/>
        <v/>
      </c>
      <c r="BP77" t="str">
        <f t="shared" si="25"/>
        <v/>
      </c>
      <c r="BQ77" t="str">
        <f t="shared" si="26"/>
        <v/>
      </c>
      <c r="BR77" t="str">
        <f t="shared" si="27"/>
        <v/>
      </c>
    </row>
    <row r="78" spans="1:70" x14ac:dyDescent="0.2">
      <c r="A78">
        <v>9</v>
      </c>
      <c r="B78">
        <v>500</v>
      </c>
      <c r="C78">
        <v>50</v>
      </c>
      <c r="D78">
        <v>0.3</v>
      </c>
      <c r="E78">
        <v>0.15</v>
      </c>
      <c r="F78">
        <v>1997</v>
      </c>
      <c r="G78">
        <v>620.28</v>
      </c>
      <c r="H78">
        <v>102</v>
      </c>
      <c r="I78">
        <v>3551.5671264590001</v>
      </c>
      <c r="J78">
        <v>3551.25524623</v>
      </c>
      <c r="K78">
        <v>233.274902344</v>
      </c>
      <c r="L78">
        <v>3132</v>
      </c>
      <c r="M78">
        <v>2</v>
      </c>
      <c r="N78">
        <v>0</v>
      </c>
      <c r="O78">
        <v>26</v>
      </c>
      <c r="P78" s="3">
        <f t="shared" si="14"/>
        <v>0.11813577260985597</v>
      </c>
      <c r="Q78">
        <f t="shared" si="15"/>
        <v>0.56000000000000005</v>
      </c>
      <c r="R78" s="3">
        <f t="shared" si="16"/>
        <v>6.7641569365447865E-2</v>
      </c>
      <c r="S78">
        <v>41.956712646</v>
      </c>
      <c r="T78">
        <f t="shared" si="17"/>
        <v>3631.3601472385499</v>
      </c>
      <c r="U78">
        <v>1</v>
      </c>
      <c r="V78">
        <v>2916</v>
      </c>
      <c r="W78">
        <v>2916</v>
      </c>
      <c r="X78">
        <v>402.704833984</v>
      </c>
      <c r="Y78">
        <v>5</v>
      </c>
      <c r="Z78">
        <v>6</v>
      </c>
      <c r="AA78">
        <v>19</v>
      </c>
      <c r="AB78">
        <v>71.536014723855004</v>
      </c>
      <c r="AC78">
        <f t="shared" si="18"/>
        <v>3613.9802996966141</v>
      </c>
      <c r="AD78">
        <v>1</v>
      </c>
      <c r="AE78">
        <v>3102</v>
      </c>
      <c r="AF78">
        <v>3102</v>
      </c>
      <c r="AG78">
        <v>309.984130859</v>
      </c>
      <c r="AH78">
        <v>3</v>
      </c>
      <c r="AI78">
        <v>8</v>
      </c>
      <c r="AJ78">
        <v>20</v>
      </c>
      <c r="AK78">
        <v>51.198029969661398</v>
      </c>
      <c r="AL78">
        <f t="shared" si="19"/>
        <v>3600.2661370718079</v>
      </c>
      <c r="AM78">
        <v>1</v>
      </c>
      <c r="AN78">
        <v>3252</v>
      </c>
      <c r="AO78">
        <v>3252</v>
      </c>
      <c r="AP78">
        <v>364.175048828</v>
      </c>
      <c r="AQ78">
        <v>5</v>
      </c>
      <c r="AR78">
        <v>4</v>
      </c>
      <c r="AS78">
        <v>23</v>
      </c>
      <c r="AT78">
        <v>34.826613707180798</v>
      </c>
      <c r="AU78">
        <f t="shared" si="20"/>
        <v>3602.0215690996138</v>
      </c>
      <c r="AV78">
        <v>1</v>
      </c>
      <c r="AW78">
        <v>3420</v>
      </c>
      <c r="AX78">
        <v>3420</v>
      </c>
      <c r="AY78">
        <v>942.21191406200001</v>
      </c>
      <c r="AZ78">
        <v>4</v>
      </c>
      <c r="BA78">
        <v>5</v>
      </c>
      <c r="BB78">
        <v>24</v>
      </c>
      <c r="BC78">
        <v>18.202156909961399</v>
      </c>
      <c r="BD78">
        <f t="shared" si="21"/>
        <v>3739.0669142599791</v>
      </c>
      <c r="BE78">
        <v>1</v>
      </c>
      <c r="BF78">
        <v>3602</v>
      </c>
      <c r="BG78">
        <v>3602</v>
      </c>
      <c r="BH78">
        <v>540.483886719</v>
      </c>
      <c r="BI78">
        <v>3</v>
      </c>
      <c r="BJ78">
        <v>6</v>
      </c>
      <c r="BK78">
        <v>25</v>
      </c>
      <c r="BL78">
        <v>13.706691425997899</v>
      </c>
      <c r="BM78">
        <f t="shared" si="22"/>
        <v>3600.2661370718079</v>
      </c>
      <c r="BN78" t="str">
        <f t="shared" si="23"/>
        <v/>
      </c>
      <c r="BO78" t="str">
        <f t="shared" si="24"/>
        <v/>
      </c>
      <c r="BP78">
        <f t="shared" si="25"/>
        <v>1</v>
      </c>
      <c r="BQ78" t="str">
        <f t="shared" si="26"/>
        <v/>
      </c>
      <c r="BR78" t="str">
        <f t="shared" si="27"/>
        <v/>
      </c>
    </row>
    <row r="79" spans="1:70" x14ac:dyDescent="0.2">
      <c r="A79">
        <v>9</v>
      </c>
      <c r="B79">
        <v>300</v>
      </c>
      <c r="C79">
        <v>100</v>
      </c>
      <c r="D79">
        <v>0.3</v>
      </c>
      <c r="E79">
        <v>0.1</v>
      </c>
      <c r="F79">
        <v>1115</v>
      </c>
      <c r="G79">
        <v>1092.76</v>
      </c>
      <c r="H79">
        <v>102</v>
      </c>
      <c r="I79">
        <v>5759.2199437010004</v>
      </c>
      <c r="J79">
        <v>5758.6832006209997</v>
      </c>
      <c r="K79">
        <v>316.100097656</v>
      </c>
      <c r="L79">
        <v>5181</v>
      </c>
      <c r="M79">
        <v>7</v>
      </c>
      <c r="N79">
        <v>16</v>
      </c>
      <c r="O79">
        <v>36</v>
      </c>
      <c r="P79" s="3">
        <f t="shared" si="14"/>
        <v>0.10039900357207458</v>
      </c>
      <c r="Q79">
        <f t="shared" si="15"/>
        <v>0.59</v>
      </c>
      <c r="R79" s="3">
        <f t="shared" si="16"/>
        <v>5.2913717897800062E-2</v>
      </c>
      <c r="S79">
        <v>57.821994369999999</v>
      </c>
      <c r="T79">
        <f t="shared" si="17"/>
        <v>6054.7313795530499</v>
      </c>
      <c r="U79">
        <v>1</v>
      </c>
      <c r="V79">
        <v>4877</v>
      </c>
      <c r="W79">
        <v>4877</v>
      </c>
      <c r="X79">
        <v>180.633056641</v>
      </c>
      <c r="Y79">
        <v>19</v>
      </c>
      <c r="Z79">
        <v>17</v>
      </c>
      <c r="AA79">
        <v>27</v>
      </c>
      <c r="AB79">
        <v>117.773137955305</v>
      </c>
      <c r="AC79">
        <f t="shared" si="18"/>
        <v>6001.4568294235814</v>
      </c>
      <c r="AD79">
        <v>1</v>
      </c>
      <c r="AE79">
        <v>5181</v>
      </c>
      <c r="AF79">
        <v>5181</v>
      </c>
      <c r="AG79">
        <v>144.177978516</v>
      </c>
      <c r="AH79">
        <v>13</v>
      </c>
      <c r="AI79">
        <v>16</v>
      </c>
      <c r="AJ79">
        <v>33</v>
      </c>
      <c r="AK79">
        <v>82.045682942358098</v>
      </c>
      <c r="AL79">
        <f t="shared" si="19"/>
        <v>6086.5772275531981</v>
      </c>
      <c r="AM79">
        <v>1</v>
      </c>
      <c r="AN79">
        <v>5549</v>
      </c>
      <c r="AO79">
        <v>5549</v>
      </c>
      <c r="AP79">
        <v>321.155029297</v>
      </c>
      <c r="AQ79">
        <v>15</v>
      </c>
      <c r="AR79">
        <v>16</v>
      </c>
      <c r="AS79">
        <v>35</v>
      </c>
      <c r="AT79">
        <v>53.757722755319797</v>
      </c>
      <c r="AU79">
        <f t="shared" si="20"/>
        <v>6092.7365568792493</v>
      </c>
      <c r="AV79">
        <v>1</v>
      </c>
      <c r="AW79">
        <v>5805</v>
      </c>
      <c r="AX79">
        <v>5805</v>
      </c>
      <c r="AY79">
        <v>136.640136719</v>
      </c>
      <c r="AZ79">
        <v>6</v>
      </c>
      <c r="BA79">
        <v>21</v>
      </c>
      <c r="BB79">
        <v>38</v>
      </c>
      <c r="BC79">
        <v>28.773655687924901</v>
      </c>
      <c r="BD79">
        <f t="shared" si="21"/>
        <v>6301.5592593541851</v>
      </c>
      <c r="BE79">
        <v>1</v>
      </c>
      <c r="BF79">
        <v>6081</v>
      </c>
      <c r="BG79">
        <v>6081</v>
      </c>
      <c r="BH79">
        <v>158.238037109</v>
      </c>
      <c r="BI79">
        <v>10</v>
      </c>
      <c r="BJ79">
        <v>14</v>
      </c>
      <c r="BK79">
        <v>43</v>
      </c>
      <c r="BL79">
        <v>22.0559259354185</v>
      </c>
      <c r="BM79">
        <f t="shared" si="22"/>
        <v>6001.4568294235814</v>
      </c>
      <c r="BN79" t="str">
        <f t="shared" si="23"/>
        <v/>
      </c>
      <c r="BO79">
        <f t="shared" si="24"/>
        <v>1</v>
      </c>
      <c r="BP79" t="str">
        <f t="shared" si="25"/>
        <v/>
      </c>
      <c r="BQ79" t="str">
        <f t="shared" si="26"/>
        <v/>
      </c>
      <c r="BR79" t="str">
        <f t="shared" si="27"/>
        <v/>
      </c>
    </row>
    <row r="80" spans="1:70" x14ac:dyDescent="0.2">
      <c r="A80">
        <v>9</v>
      </c>
      <c r="B80">
        <v>300</v>
      </c>
      <c r="C80">
        <v>100</v>
      </c>
      <c r="D80">
        <v>0.3</v>
      </c>
      <c r="E80">
        <v>0.15</v>
      </c>
      <c r="F80">
        <v>2087</v>
      </c>
      <c r="G80">
        <v>1092.76</v>
      </c>
      <c r="H80">
        <v>102</v>
      </c>
      <c r="I80">
        <v>5447.2085443260003</v>
      </c>
      <c r="J80">
        <v>5446.6757347700004</v>
      </c>
      <c r="K80">
        <v>626.041015625</v>
      </c>
      <c r="L80">
        <v>5195</v>
      </c>
      <c r="M80">
        <v>3</v>
      </c>
      <c r="N80">
        <v>4</v>
      </c>
      <c r="O80">
        <v>47</v>
      </c>
      <c r="P80" s="3">
        <f t="shared" si="14"/>
        <v>4.6300511955377419E-2</v>
      </c>
      <c r="Q80">
        <f t="shared" si="15"/>
        <v>0.54</v>
      </c>
      <c r="R80" s="3">
        <f t="shared" si="16"/>
        <v>2.3079957568908085E-2</v>
      </c>
      <c r="S80">
        <v>25.220854433</v>
      </c>
      <c r="T80">
        <f t="shared" si="17"/>
        <v>5604.5732219216197</v>
      </c>
      <c r="U80">
        <v>1</v>
      </c>
      <c r="V80">
        <v>4378</v>
      </c>
      <c r="W80">
        <v>4378</v>
      </c>
      <c r="X80">
        <v>1330.2512207029999</v>
      </c>
      <c r="Y80">
        <v>2</v>
      </c>
      <c r="Z80">
        <v>6</v>
      </c>
      <c r="AA80">
        <v>39</v>
      </c>
      <c r="AB80">
        <v>122.657322192162</v>
      </c>
      <c r="AC80">
        <f t="shared" si="18"/>
        <v>5549.3770182985209</v>
      </c>
      <c r="AD80">
        <v>1</v>
      </c>
      <c r="AE80">
        <v>4633</v>
      </c>
      <c r="AF80">
        <v>4633</v>
      </c>
      <c r="AG80">
        <v>757.83813476600005</v>
      </c>
      <c r="AH80">
        <v>4</v>
      </c>
      <c r="AI80">
        <v>2</v>
      </c>
      <c r="AJ80">
        <v>43</v>
      </c>
      <c r="AK80">
        <v>91.637701829852105</v>
      </c>
      <c r="AL80">
        <f t="shared" si="19"/>
        <v>5508.2048432182401</v>
      </c>
      <c r="AM80">
        <v>1</v>
      </c>
      <c r="AN80">
        <v>4895</v>
      </c>
      <c r="AO80">
        <v>4895</v>
      </c>
      <c r="AP80">
        <v>955.189941406</v>
      </c>
      <c r="AQ80">
        <v>4</v>
      </c>
      <c r="AR80">
        <v>4</v>
      </c>
      <c r="AS80">
        <v>44</v>
      </c>
      <c r="AT80">
        <v>61.320484321823997</v>
      </c>
      <c r="AU80">
        <f t="shared" si="20"/>
        <v>5468.3021196849486</v>
      </c>
      <c r="AV80">
        <v>1</v>
      </c>
      <c r="AW80">
        <v>5159</v>
      </c>
      <c r="AX80">
        <v>5159</v>
      </c>
      <c r="AY80">
        <v>1087.4309082029999</v>
      </c>
      <c r="AZ80">
        <v>3</v>
      </c>
      <c r="BA80">
        <v>5</v>
      </c>
      <c r="BB80">
        <v>46</v>
      </c>
      <c r="BC80">
        <v>30.930211968494898</v>
      </c>
      <c r="BD80">
        <f t="shared" si="21"/>
        <v>5652.378369258553</v>
      </c>
      <c r="BE80">
        <v>1</v>
      </c>
      <c r="BF80">
        <v>5434</v>
      </c>
      <c r="BG80">
        <v>5434</v>
      </c>
      <c r="BH80">
        <v>3219.7131347660002</v>
      </c>
      <c r="BI80">
        <v>2</v>
      </c>
      <c r="BJ80">
        <v>3</v>
      </c>
      <c r="BK80">
        <v>50</v>
      </c>
      <c r="BL80">
        <v>21.837836925855299</v>
      </c>
      <c r="BM80">
        <f t="shared" si="22"/>
        <v>5468.3021196849486</v>
      </c>
      <c r="BN80" t="str">
        <f t="shared" si="23"/>
        <v/>
      </c>
      <c r="BO80" t="str">
        <f t="shared" si="24"/>
        <v/>
      </c>
      <c r="BP80" t="str">
        <f t="shared" si="25"/>
        <v/>
      </c>
      <c r="BQ80">
        <f t="shared" si="26"/>
        <v>1</v>
      </c>
      <c r="BR80" t="str">
        <f t="shared" si="27"/>
        <v/>
      </c>
    </row>
    <row r="81" spans="1:70" x14ac:dyDescent="0.2">
      <c r="A81">
        <v>9</v>
      </c>
      <c r="B81">
        <v>500</v>
      </c>
      <c r="C81">
        <v>100</v>
      </c>
      <c r="D81">
        <v>0.3</v>
      </c>
      <c r="E81">
        <v>0.1</v>
      </c>
      <c r="F81">
        <v>1839</v>
      </c>
      <c r="G81">
        <v>1118.03</v>
      </c>
      <c r="H81">
        <v>102</v>
      </c>
      <c r="I81">
        <v>5845.1726789430004</v>
      </c>
      <c r="J81">
        <v>5844.5900249980004</v>
      </c>
      <c r="K81">
        <v>335.505126953</v>
      </c>
      <c r="L81">
        <v>5174</v>
      </c>
      <c r="M81">
        <v>6</v>
      </c>
      <c r="N81">
        <v>11</v>
      </c>
      <c r="O81">
        <v>40</v>
      </c>
      <c r="P81" s="3">
        <f t="shared" si="14"/>
        <v>0.11482512421880581</v>
      </c>
      <c r="Q81">
        <f t="shared" si="15"/>
        <v>0.56999999999999995</v>
      </c>
      <c r="R81" s="3">
        <f t="shared" si="16"/>
        <v>6.0031723561979548E-2</v>
      </c>
      <c r="S81">
        <v>67.117267893999994</v>
      </c>
      <c r="T81">
        <f t="shared" si="17"/>
        <v>6070.4562850224402</v>
      </c>
      <c r="U81">
        <v>1</v>
      </c>
      <c r="V81">
        <v>4970</v>
      </c>
      <c r="W81">
        <v>4970</v>
      </c>
      <c r="X81">
        <v>423.909912109</v>
      </c>
      <c r="Y81">
        <v>12</v>
      </c>
      <c r="Z81">
        <v>19</v>
      </c>
      <c r="AA81">
        <v>30</v>
      </c>
      <c r="AB81">
        <v>110.045628502244</v>
      </c>
      <c r="AC81">
        <f t="shared" si="18"/>
        <v>6033.6872375652338</v>
      </c>
      <c r="AD81">
        <v>1</v>
      </c>
      <c r="AE81">
        <v>5210</v>
      </c>
      <c r="AF81">
        <v>5210</v>
      </c>
      <c r="AG81">
        <v>185.054931641</v>
      </c>
      <c r="AH81">
        <v>11</v>
      </c>
      <c r="AI81">
        <v>20</v>
      </c>
      <c r="AJ81">
        <v>32</v>
      </c>
      <c r="AK81">
        <v>82.368723756523394</v>
      </c>
      <c r="AL81">
        <f t="shared" si="19"/>
        <v>6139.4445824345094</v>
      </c>
      <c r="AM81">
        <v>1</v>
      </c>
      <c r="AN81">
        <v>5586</v>
      </c>
      <c r="AO81">
        <v>5586</v>
      </c>
      <c r="AP81">
        <v>176.608886719</v>
      </c>
      <c r="AQ81">
        <v>8</v>
      </c>
      <c r="AR81">
        <v>23</v>
      </c>
      <c r="AS81">
        <v>34</v>
      </c>
      <c r="AT81">
        <v>55.344458243450902</v>
      </c>
      <c r="AU81">
        <f t="shared" si="20"/>
        <v>6216.5350904284032</v>
      </c>
      <c r="AV81">
        <v>1</v>
      </c>
      <c r="AW81">
        <v>5909</v>
      </c>
      <c r="AX81">
        <v>5909</v>
      </c>
      <c r="AY81">
        <v>204.45996093799999</v>
      </c>
      <c r="AZ81">
        <v>8</v>
      </c>
      <c r="BA81">
        <v>24</v>
      </c>
      <c r="BB81">
        <v>36</v>
      </c>
      <c r="BC81">
        <v>30.7535090428403</v>
      </c>
      <c r="BD81">
        <f t="shared" si="21"/>
        <v>6457.5874746056706</v>
      </c>
      <c r="BE81">
        <v>1</v>
      </c>
      <c r="BF81">
        <v>6234</v>
      </c>
      <c r="BG81">
        <v>6234</v>
      </c>
      <c r="BH81">
        <v>151.193847656</v>
      </c>
      <c r="BI81">
        <v>5</v>
      </c>
      <c r="BJ81">
        <v>19</v>
      </c>
      <c r="BK81">
        <v>43</v>
      </c>
      <c r="BL81">
        <v>22.358747460567098</v>
      </c>
      <c r="BM81">
        <f t="shared" si="22"/>
        <v>6033.6872375652338</v>
      </c>
      <c r="BN81" t="str">
        <f t="shared" si="23"/>
        <v/>
      </c>
      <c r="BO81">
        <f t="shared" si="24"/>
        <v>1</v>
      </c>
      <c r="BP81" t="str">
        <f t="shared" si="25"/>
        <v/>
      </c>
      <c r="BQ81" t="str">
        <f t="shared" si="26"/>
        <v/>
      </c>
      <c r="BR81" t="str">
        <f t="shared" si="27"/>
        <v/>
      </c>
    </row>
    <row r="82" spans="1:70" x14ac:dyDescent="0.2">
      <c r="A82">
        <v>9</v>
      </c>
      <c r="B82">
        <v>500</v>
      </c>
      <c r="C82">
        <v>100</v>
      </c>
      <c r="D82">
        <v>0.3</v>
      </c>
      <c r="E82">
        <v>0.15</v>
      </c>
      <c r="F82">
        <v>3474</v>
      </c>
      <c r="G82">
        <v>1118.03</v>
      </c>
      <c r="H82">
        <v>102</v>
      </c>
      <c r="I82">
        <v>5552.316864724</v>
      </c>
      <c r="J82">
        <v>5551.7872184039998</v>
      </c>
      <c r="K82">
        <v>770.84301757799994</v>
      </c>
      <c r="L82">
        <v>5251</v>
      </c>
      <c r="M82">
        <v>3</v>
      </c>
      <c r="N82">
        <v>2</v>
      </c>
      <c r="O82">
        <v>49</v>
      </c>
      <c r="P82" s="3">
        <f t="shared" si="14"/>
        <v>5.4268672350885033E-2</v>
      </c>
      <c r="Q82">
        <f t="shared" si="15"/>
        <v>0.54</v>
      </c>
      <c r="R82" s="3">
        <f t="shared" si="16"/>
        <v>2.6950695841793153E-2</v>
      </c>
      <c r="S82">
        <v>30.131686471999998</v>
      </c>
      <c r="T82">
        <f t="shared" si="17"/>
        <v>5736.4871375682396</v>
      </c>
      <c r="U82">
        <v>1</v>
      </c>
      <c r="V82">
        <v>4483</v>
      </c>
      <c r="W82">
        <v>4483</v>
      </c>
      <c r="X82">
        <v>1870.6640625</v>
      </c>
      <c r="Y82">
        <v>2</v>
      </c>
      <c r="Z82">
        <v>6</v>
      </c>
      <c r="AA82">
        <v>40</v>
      </c>
      <c r="AB82">
        <v>125.348713756824</v>
      </c>
      <c r="AC82">
        <f t="shared" si="18"/>
        <v>5675.1877436008208</v>
      </c>
      <c r="AD82">
        <v>1</v>
      </c>
      <c r="AE82">
        <v>4731</v>
      </c>
      <c r="AF82">
        <v>4731</v>
      </c>
      <c r="AG82">
        <v>1004.4519042970001</v>
      </c>
      <c r="AH82">
        <v>1</v>
      </c>
      <c r="AI82">
        <v>7</v>
      </c>
      <c r="AJ82">
        <v>42</v>
      </c>
      <c r="AK82">
        <v>94.418774360082097</v>
      </c>
      <c r="AL82">
        <f t="shared" si="19"/>
        <v>5627.2735012128151</v>
      </c>
      <c r="AM82">
        <v>1</v>
      </c>
      <c r="AN82">
        <v>5006</v>
      </c>
      <c r="AO82">
        <v>5006</v>
      </c>
      <c r="AP82">
        <v>2517.3168945309999</v>
      </c>
      <c r="AQ82">
        <v>1</v>
      </c>
      <c r="AR82">
        <v>6</v>
      </c>
      <c r="AS82">
        <v>45</v>
      </c>
      <c r="AT82">
        <v>62.127350121281502</v>
      </c>
      <c r="AU82">
        <f t="shared" si="20"/>
        <v>5572.6777301857383</v>
      </c>
      <c r="AV82">
        <v>1</v>
      </c>
      <c r="AW82">
        <v>5262</v>
      </c>
      <c r="AX82">
        <v>5262</v>
      </c>
      <c r="AY82">
        <v>1399.9448242190001</v>
      </c>
      <c r="AZ82">
        <v>3</v>
      </c>
      <c r="BA82">
        <v>2</v>
      </c>
      <c r="BB82">
        <v>49</v>
      </c>
      <c r="BC82">
        <v>31.067773018573799</v>
      </c>
      <c r="BD82">
        <f t="shared" si="21"/>
        <v>5758.4693826919956</v>
      </c>
      <c r="BE82">
        <v>1</v>
      </c>
      <c r="BF82">
        <v>5532</v>
      </c>
      <c r="BG82">
        <v>5532</v>
      </c>
      <c r="BH82">
        <v>337.839111328</v>
      </c>
      <c r="BI82">
        <v>2</v>
      </c>
      <c r="BJ82">
        <v>3</v>
      </c>
      <c r="BK82">
        <v>51</v>
      </c>
      <c r="BL82">
        <v>22.646938269199602</v>
      </c>
      <c r="BM82">
        <f t="shared" si="22"/>
        <v>5572.6777301857383</v>
      </c>
      <c r="BN82" t="str">
        <f t="shared" si="23"/>
        <v/>
      </c>
      <c r="BO82" t="str">
        <f t="shared" si="24"/>
        <v/>
      </c>
      <c r="BP82" t="str">
        <f t="shared" si="25"/>
        <v/>
      </c>
      <c r="BQ82">
        <f t="shared" si="26"/>
        <v>1</v>
      </c>
      <c r="BR82" t="str">
        <f t="shared" si="27"/>
        <v/>
      </c>
    </row>
    <row r="83" spans="1:70" x14ac:dyDescent="0.2">
      <c r="A83">
        <v>0</v>
      </c>
      <c r="B83">
        <v>300</v>
      </c>
      <c r="C83">
        <v>50</v>
      </c>
      <c r="D83">
        <v>0.5</v>
      </c>
      <c r="E83">
        <v>0.1</v>
      </c>
      <c r="F83">
        <v>719</v>
      </c>
      <c r="G83">
        <v>579.16</v>
      </c>
      <c r="H83">
        <v>102</v>
      </c>
      <c r="I83">
        <v>3665.427881828</v>
      </c>
      <c r="J83">
        <v>3665.258974416</v>
      </c>
      <c r="K83">
        <v>113.640136719</v>
      </c>
      <c r="L83">
        <v>3186</v>
      </c>
      <c r="M83">
        <v>18</v>
      </c>
      <c r="N83">
        <v>6</v>
      </c>
      <c r="O83">
        <v>5</v>
      </c>
      <c r="P83" s="3">
        <f t="shared" si="14"/>
        <v>0.13079724858504177</v>
      </c>
      <c r="Q83">
        <f t="shared" si="15"/>
        <v>0.57999999999999996</v>
      </c>
      <c r="R83" s="3">
        <f t="shared" si="16"/>
        <v>8.2779867710131919E-2</v>
      </c>
      <c r="S83">
        <v>47.942788182999998</v>
      </c>
      <c r="T83">
        <f t="shared" si="17"/>
        <v>3789.0203954160929</v>
      </c>
      <c r="U83">
        <v>1</v>
      </c>
      <c r="V83">
        <v>3435</v>
      </c>
      <c r="W83">
        <v>3435</v>
      </c>
      <c r="X83">
        <v>61.934814453000001</v>
      </c>
      <c r="Y83">
        <v>17</v>
      </c>
      <c r="Z83">
        <v>13</v>
      </c>
      <c r="AA83">
        <v>2</v>
      </c>
      <c r="AB83">
        <v>35.402039541609298</v>
      </c>
      <c r="AC83">
        <f t="shared" si="18"/>
        <v>3842.8627970178841</v>
      </c>
      <c r="AD83">
        <v>1</v>
      </c>
      <c r="AE83">
        <v>3563</v>
      </c>
      <c r="AF83">
        <v>3563</v>
      </c>
      <c r="AG83">
        <v>73.79296875</v>
      </c>
      <c r="AH83">
        <v>19</v>
      </c>
      <c r="AI83">
        <v>11</v>
      </c>
      <c r="AJ83">
        <v>3</v>
      </c>
      <c r="AK83">
        <v>27.986279701788401</v>
      </c>
      <c r="AL83">
        <f t="shared" si="19"/>
        <v>3817.534551387093</v>
      </c>
      <c r="AM83">
        <v>1</v>
      </c>
      <c r="AN83">
        <v>3618</v>
      </c>
      <c r="AO83">
        <v>3618</v>
      </c>
      <c r="AP83">
        <v>60.538085938000002</v>
      </c>
      <c r="AQ83">
        <v>15</v>
      </c>
      <c r="AR83">
        <v>11</v>
      </c>
      <c r="AS83">
        <v>5</v>
      </c>
      <c r="AT83">
        <v>19.953455138709302</v>
      </c>
      <c r="AU83">
        <f t="shared" si="20"/>
        <v>3901.9041340164758</v>
      </c>
      <c r="AV83">
        <v>1</v>
      </c>
      <c r="AW83">
        <v>3746</v>
      </c>
      <c r="AX83">
        <v>3746</v>
      </c>
      <c r="AY83">
        <v>47.642089843999997</v>
      </c>
      <c r="AZ83">
        <v>15</v>
      </c>
      <c r="BA83">
        <v>15</v>
      </c>
      <c r="BB83">
        <v>3</v>
      </c>
      <c r="BC83">
        <v>15.5904134016476</v>
      </c>
      <c r="BD83">
        <f t="shared" si="21"/>
        <v>4081.1534512783492</v>
      </c>
      <c r="BE83">
        <v>1</v>
      </c>
      <c r="BF83">
        <v>3964</v>
      </c>
      <c r="BG83">
        <v>3964</v>
      </c>
      <c r="BH83">
        <v>52.104003906000003</v>
      </c>
      <c r="BI83">
        <v>16</v>
      </c>
      <c r="BJ83">
        <v>13</v>
      </c>
      <c r="BK83">
        <v>5</v>
      </c>
      <c r="BL83">
        <v>11.715345127834899</v>
      </c>
      <c r="BM83">
        <f t="shared" si="22"/>
        <v>3789.0203954160929</v>
      </c>
      <c r="BN83">
        <f t="shared" si="23"/>
        <v>1</v>
      </c>
      <c r="BO83" t="str">
        <f t="shared" si="24"/>
        <v/>
      </c>
      <c r="BP83" t="str">
        <f t="shared" si="25"/>
        <v/>
      </c>
      <c r="BQ83" t="str">
        <f t="shared" si="26"/>
        <v/>
      </c>
      <c r="BR83" t="str">
        <f t="shared" si="27"/>
        <v/>
      </c>
    </row>
    <row r="84" spans="1:70" x14ac:dyDescent="0.2">
      <c r="A84">
        <v>0</v>
      </c>
      <c r="B84">
        <v>300</v>
      </c>
      <c r="C84">
        <v>50</v>
      </c>
      <c r="D84">
        <v>0.5</v>
      </c>
      <c r="E84">
        <v>0.15</v>
      </c>
      <c r="F84">
        <v>1131</v>
      </c>
      <c r="G84">
        <v>579.16</v>
      </c>
      <c r="H84">
        <v>1</v>
      </c>
      <c r="I84">
        <v>3339.8185759090002</v>
      </c>
      <c r="J84">
        <v>3339.8185759090002</v>
      </c>
      <c r="K84">
        <v>254.900878906</v>
      </c>
      <c r="L84">
        <v>3103</v>
      </c>
      <c r="M84">
        <v>6</v>
      </c>
      <c r="N84">
        <v>9</v>
      </c>
      <c r="O84">
        <v>8</v>
      </c>
      <c r="P84" s="3">
        <f t="shared" si="14"/>
        <v>7.09076168442907E-2</v>
      </c>
      <c r="Q84">
        <f t="shared" si="15"/>
        <v>0.46</v>
      </c>
      <c r="R84" s="3">
        <f t="shared" si="16"/>
        <v>4.0890008962980874E-2</v>
      </c>
      <c r="S84">
        <v>23.681857591</v>
      </c>
      <c r="T84">
        <f t="shared" si="17"/>
        <v>3472.5674719023709</v>
      </c>
      <c r="U84">
        <v>1</v>
      </c>
      <c r="V84">
        <v>2848</v>
      </c>
      <c r="W84">
        <v>2848</v>
      </c>
      <c r="X84">
        <v>382.827880859</v>
      </c>
      <c r="Y84">
        <v>18</v>
      </c>
      <c r="Z84">
        <v>4</v>
      </c>
      <c r="AA84">
        <v>5</v>
      </c>
      <c r="AB84">
        <v>62.456747190237103</v>
      </c>
      <c r="AC84">
        <f t="shared" si="18"/>
        <v>3459.0237645735219</v>
      </c>
      <c r="AD84">
        <v>1</v>
      </c>
      <c r="AE84">
        <v>3024</v>
      </c>
      <c r="AF84">
        <v>3024</v>
      </c>
      <c r="AG84">
        <v>1343.243164062</v>
      </c>
      <c r="AH84">
        <v>13</v>
      </c>
      <c r="AI84">
        <v>10</v>
      </c>
      <c r="AJ84">
        <v>4</v>
      </c>
      <c r="AK84">
        <v>43.502376457352199</v>
      </c>
      <c r="AL84">
        <f t="shared" si="19"/>
        <v>3374.990145748402</v>
      </c>
      <c r="AM84">
        <v>1</v>
      </c>
      <c r="AN84">
        <v>3099</v>
      </c>
      <c r="AO84">
        <v>3099</v>
      </c>
      <c r="AP84">
        <v>654.37597656200001</v>
      </c>
      <c r="AQ84">
        <v>6</v>
      </c>
      <c r="AR84">
        <v>12</v>
      </c>
      <c r="AS84">
        <v>6</v>
      </c>
      <c r="AT84">
        <v>27.599014574840201</v>
      </c>
      <c r="AU84">
        <f t="shared" si="20"/>
        <v>3379.1485945947952</v>
      </c>
      <c r="AV84">
        <v>1</v>
      </c>
      <c r="AW84">
        <v>3205</v>
      </c>
      <c r="AX84">
        <v>3205</v>
      </c>
      <c r="AY84">
        <v>300.021972656</v>
      </c>
      <c r="AZ84">
        <v>8</v>
      </c>
      <c r="BA84">
        <v>10</v>
      </c>
      <c r="BB84">
        <v>7</v>
      </c>
      <c r="BC84">
        <v>17.414859459479501</v>
      </c>
      <c r="BD84">
        <f t="shared" si="21"/>
        <v>3603.6007894350869</v>
      </c>
      <c r="BE84">
        <v>1</v>
      </c>
      <c r="BF84">
        <v>3465</v>
      </c>
      <c r="BG84">
        <v>3465</v>
      </c>
      <c r="BH84">
        <v>1080.2390136720001</v>
      </c>
      <c r="BI84">
        <v>12</v>
      </c>
      <c r="BJ84">
        <v>8</v>
      </c>
      <c r="BK84">
        <v>8</v>
      </c>
      <c r="BL84">
        <v>13.8600789435087</v>
      </c>
      <c r="BM84">
        <f t="shared" si="22"/>
        <v>3374.990145748402</v>
      </c>
      <c r="BN84" t="str">
        <f t="shared" si="23"/>
        <v/>
      </c>
      <c r="BO84" t="str">
        <f t="shared" si="24"/>
        <v/>
      </c>
      <c r="BP84">
        <f t="shared" si="25"/>
        <v>1</v>
      </c>
      <c r="BQ84" t="str">
        <f t="shared" si="26"/>
        <v/>
      </c>
      <c r="BR84" t="str">
        <f t="shared" si="27"/>
        <v/>
      </c>
    </row>
    <row r="85" spans="1:70" x14ac:dyDescent="0.2">
      <c r="A85">
        <v>0</v>
      </c>
      <c r="B85">
        <v>500</v>
      </c>
      <c r="C85">
        <v>50</v>
      </c>
      <c r="D85">
        <v>0.5</v>
      </c>
      <c r="E85">
        <v>0.1</v>
      </c>
      <c r="F85">
        <v>1215</v>
      </c>
      <c r="G85">
        <v>617.70000000000005</v>
      </c>
      <c r="H85">
        <v>1</v>
      </c>
      <c r="I85">
        <v>3862.9773163310001</v>
      </c>
      <c r="J85">
        <v>3862.9773163310001</v>
      </c>
      <c r="K85">
        <v>112.897949219</v>
      </c>
      <c r="L85">
        <v>3433</v>
      </c>
      <c r="M85">
        <v>18</v>
      </c>
      <c r="N85">
        <v>8</v>
      </c>
      <c r="O85">
        <v>5</v>
      </c>
      <c r="P85" s="3">
        <f t="shared" si="14"/>
        <v>0.11130723302781033</v>
      </c>
      <c r="Q85">
        <f t="shared" si="15"/>
        <v>0.62</v>
      </c>
      <c r="R85" s="3">
        <f t="shared" si="16"/>
        <v>6.9609408504128209E-2</v>
      </c>
      <c r="S85">
        <v>42.997731633000001</v>
      </c>
      <c r="T85">
        <f t="shared" si="17"/>
        <v>3927.368415340391</v>
      </c>
      <c r="U85">
        <v>1</v>
      </c>
      <c r="V85">
        <v>3480</v>
      </c>
      <c r="W85">
        <v>3480</v>
      </c>
      <c r="X85">
        <v>61.052978516000003</v>
      </c>
      <c r="Y85">
        <v>20</v>
      </c>
      <c r="Z85">
        <v>7</v>
      </c>
      <c r="AA85">
        <v>5</v>
      </c>
      <c r="AB85">
        <v>44.736841534039101</v>
      </c>
      <c r="AC85">
        <f t="shared" si="18"/>
        <v>4054.2210604304419</v>
      </c>
      <c r="AD85">
        <v>1</v>
      </c>
      <c r="AE85">
        <v>3690</v>
      </c>
      <c r="AF85">
        <v>3690</v>
      </c>
      <c r="AG85">
        <v>72.390869140999996</v>
      </c>
      <c r="AH85">
        <v>25</v>
      </c>
      <c r="AI85">
        <v>5</v>
      </c>
      <c r="AJ85">
        <v>5</v>
      </c>
      <c r="AK85">
        <v>36.422106043044202</v>
      </c>
      <c r="AL85">
        <f t="shared" si="19"/>
        <v>4211.9313134894046</v>
      </c>
      <c r="AM85">
        <v>1</v>
      </c>
      <c r="AN85">
        <v>3907</v>
      </c>
      <c r="AO85">
        <v>3907</v>
      </c>
      <c r="AP85">
        <v>88.754882812000005</v>
      </c>
      <c r="AQ85">
        <v>32</v>
      </c>
      <c r="AR85">
        <v>5</v>
      </c>
      <c r="AS85">
        <v>3</v>
      </c>
      <c r="AT85">
        <v>30.493131348940501</v>
      </c>
      <c r="AU85">
        <f t="shared" si="20"/>
        <v>4299.3445639456304</v>
      </c>
      <c r="AV85">
        <v>1</v>
      </c>
      <c r="AW85">
        <v>4094</v>
      </c>
      <c r="AX85">
        <v>4094</v>
      </c>
      <c r="AY85">
        <v>71.163085937999995</v>
      </c>
      <c r="AZ85">
        <v>29</v>
      </c>
      <c r="BA85">
        <v>8</v>
      </c>
      <c r="BB85">
        <v>3</v>
      </c>
      <c r="BC85">
        <v>20.534456394563001</v>
      </c>
      <c r="BD85">
        <f t="shared" si="21"/>
        <v>4382.7369894878148</v>
      </c>
      <c r="BE85">
        <v>1</v>
      </c>
      <c r="BF85">
        <v>4225</v>
      </c>
      <c r="BG85">
        <v>4225</v>
      </c>
      <c r="BH85">
        <v>73.224121093999997</v>
      </c>
      <c r="BI85">
        <v>24</v>
      </c>
      <c r="BJ85">
        <v>9</v>
      </c>
      <c r="BK85">
        <v>5</v>
      </c>
      <c r="BL85">
        <v>15.773698948781499</v>
      </c>
      <c r="BM85">
        <f t="shared" si="22"/>
        <v>3927.368415340391</v>
      </c>
      <c r="BN85">
        <f t="shared" si="23"/>
        <v>1</v>
      </c>
      <c r="BO85" t="str">
        <f t="shared" si="24"/>
        <v/>
      </c>
      <c r="BP85" t="str">
        <f t="shared" si="25"/>
        <v/>
      </c>
      <c r="BQ85" t="str">
        <f t="shared" si="26"/>
        <v/>
      </c>
      <c r="BR85" t="str">
        <f t="shared" si="27"/>
        <v/>
      </c>
    </row>
    <row r="86" spans="1:70" x14ac:dyDescent="0.2">
      <c r="A86">
        <v>0</v>
      </c>
      <c r="B86">
        <v>500</v>
      </c>
      <c r="C86">
        <v>50</v>
      </c>
      <c r="D86">
        <v>0.5</v>
      </c>
      <c r="E86">
        <v>0.15</v>
      </c>
      <c r="F86">
        <v>1895</v>
      </c>
      <c r="G86">
        <v>617.70000000000005</v>
      </c>
      <c r="H86">
        <v>102</v>
      </c>
      <c r="I86">
        <v>3536.4822121860002</v>
      </c>
      <c r="J86">
        <v>3536.150039702</v>
      </c>
      <c r="K86">
        <v>404.126220703</v>
      </c>
      <c r="L86">
        <v>3174</v>
      </c>
      <c r="M86">
        <v>9</v>
      </c>
      <c r="N86">
        <v>5</v>
      </c>
      <c r="O86">
        <v>10</v>
      </c>
      <c r="P86" s="3">
        <f t="shared" si="14"/>
        <v>0.10249795996172691</v>
      </c>
      <c r="Q86">
        <f t="shared" si="15"/>
        <v>0.48</v>
      </c>
      <c r="R86" s="3">
        <f t="shared" si="16"/>
        <v>5.8682566325076894E-2</v>
      </c>
      <c r="S86">
        <v>36.248221219000001</v>
      </c>
      <c r="T86">
        <f t="shared" si="17"/>
        <v>3646.6275844827092</v>
      </c>
      <c r="U86">
        <v>1</v>
      </c>
      <c r="V86">
        <v>3009</v>
      </c>
      <c r="W86">
        <v>3009</v>
      </c>
      <c r="X86">
        <v>507.20410156200001</v>
      </c>
      <c r="Y86">
        <v>13</v>
      </c>
      <c r="Z86">
        <v>7</v>
      </c>
      <c r="AA86">
        <v>6</v>
      </c>
      <c r="AB86">
        <v>63.762758448270901</v>
      </c>
      <c r="AC86">
        <f t="shared" si="18"/>
        <v>3632.1745794911239</v>
      </c>
      <c r="AD86">
        <v>1</v>
      </c>
      <c r="AE86">
        <v>3169</v>
      </c>
      <c r="AF86">
        <v>3169</v>
      </c>
      <c r="AG86">
        <v>186.731933594</v>
      </c>
      <c r="AH86">
        <v>13</v>
      </c>
      <c r="AI86">
        <v>5</v>
      </c>
      <c r="AJ86">
        <v>8</v>
      </c>
      <c r="AK86">
        <v>46.317457949112402</v>
      </c>
      <c r="AL86">
        <f t="shared" si="19"/>
        <v>3656.3020786453762</v>
      </c>
      <c r="AM86">
        <v>1</v>
      </c>
      <c r="AN86">
        <v>3317</v>
      </c>
      <c r="AO86">
        <v>3317</v>
      </c>
      <c r="AP86">
        <v>1233.0710449220001</v>
      </c>
      <c r="AQ86">
        <v>16</v>
      </c>
      <c r="AR86">
        <v>6</v>
      </c>
      <c r="AS86">
        <v>7</v>
      </c>
      <c r="AT86">
        <v>33.9302078645376</v>
      </c>
      <c r="AU86">
        <f t="shared" si="20"/>
        <v>3729.3007114556758</v>
      </c>
      <c r="AV86">
        <v>1</v>
      </c>
      <c r="AW86">
        <v>3544</v>
      </c>
      <c r="AX86">
        <v>3544</v>
      </c>
      <c r="AY86">
        <v>857.396972656</v>
      </c>
      <c r="AZ86">
        <v>8</v>
      </c>
      <c r="BA86">
        <v>14</v>
      </c>
      <c r="BB86">
        <v>6</v>
      </c>
      <c r="BC86">
        <v>18.5300711455676</v>
      </c>
      <c r="BD86">
        <f t="shared" si="21"/>
        <v>3813.7518924694232</v>
      </c>
      <c r="BE86">
        <v>1</v>
      </c>
      <c r="BF86">
        <v>3675</v>
      </c>
      <c r="BG86">
        <v>3675</v>
      </c>
      <c r="BH86">
        <v>3384.1840820309999</v>
      </c>
      <c r="BI86">
        <v>9</v>
      </c>
      <c r="BJ86">
        <v>10</v>
      </c>
      <c r="BK86">
        <v>9</v>
      </c>
      <c r="BL86">
        <v>13.8751892469423</v>
      </c>
      <c r="BM86">
        <f t="shared" si="22"/>
        <v>3632.1745794911239</v>
      </c>
      <c r="BN86" t="str">
        <f t="shared" si="23"/>
        <v/>
      </c>
      <c r="BO86">
        <f t="shared" si="24"/>
        <v>1</v>
      </c>
      <c r="BP86" t="str">
        <f t="shared" si="25"/>
        <v/>
      </c>
      <c r="BQ86" t="str">
        <f t="shared" si="26"/>
        <v/>
      </c>
      <c r="BR86" t="str">
        <f t="shared" si="27"/>
        <v/>
      </c>
    </row>
    <row r="87" spans="1:70" x14ac:dyDescent="0.2">
      <c r="A87">
        <v>0</v>
      </c>
      <c r="B87">
        <v>300</v>
      </c>
      <c r="C87">
        <v>100</v>
      </c>
      <c r="D87">
        <v>0.5</v>
      </c>
      <c r="E87">
        <v>0.1</v>
      </c>
      <c r="F87">
        <v>1245</v>
      </c>
      <c r="G87">
        <v>1084.8699999999999</v>
      </c>
      <c r="H87">
        <v>102</v>
      </c>
      <c r="I87">
        <v>5655.5972785940003</v>
      </c>
      <c r="J87">
        <v>5655.1161567170002</v>
      </c>
      <c r="K87">
        <v>1008.1169433589999</v>
      </c>
      <c r="L87">
        <v>5119</v>
      </c>
      <c r="M87">
        <v>11</v>
      </c>
      <c r="N87">
        <v>10</v>
      </c>
      <c r="O87">
        <v>19</v>
      </c>
      <c r="P87" s="3">
        <f t="shared" si="14"/>
        <v>9.4878976022741104E-2</v>
      </c>
      <c r="Q87">
        <f t="shared" si="15"/>
        <v>0.4</v>
      </c>
      <c r="R87" s="3">
        <f t="shared" si="16"/>
        <v>4.9461896687160681E-2</v>
      </c>
      <c r="S87">
        <v>53.659727859</v>
      </c>
      <c r="T87">
        <f t="shared" si="17"/>
        <v>5974.5458696691403</v>
      </c>
      <c r="U87">
        <v>1</v>
      </c>
      <c r="V87">
        <v>4861</v>
      </c>
      <c r="W87">
        <v>4861</v>
      </c>
      <c r="X87">
        <v>368.403076172</v>
      </c>
      <c r="Y87">
        <v>21</v>
      </c>
      <c r="Z87">
        <v>13</v>
      </c>
      <c r="AA87">
        <v>11</v>
      </c>
      <c r="AB87">
        <v>111.354586966914</v>
      </c>
      <c r="AC87">
        <f t="shared" si="18"/>
        <v>5873.5483692327116</v>
      </c>
      <c r="AD87">
        <v>1</v>
      </c>
      <c r="AE87">
        <v>5170</v>
      </c>
      <c r="AF87">
        <v>5170</v>
      </c>
      <c r="AG87">
        <v>193.698974609</v>
      </c>
      <c r="AH87">
        <v>8</v>
      </c>
      <c r="AI87">
        <v>24</v>
      </c>
      <c r="AJ87">
        <v>11</v>
      </c>
      <c r="AK87">
        <v>70.354836923271193</v>
      </c>
      <c r="AL87">
        <f t="shared" si="19"/>
        <v>5884.9042619795655</v>
      </c>
      <c r="AM87">
        <v>1</v>
      </c>
      <c r="AN87">
        <v>5378</v>
      </c>
      <c r="AO87">
        <v>5378</v>
      </c>
      <c r="AP87">
        <v>199.00097656200001</v>
      </c>
      <c r="AQ87">
        <v>17</v>
      </c>
      <c r="AR87">
        <v>14</v>
      </c>
      <c r="AS87">
        <v>15</v>
      </c>
      <c r="AT87">
        <v>50.690426197956597</v>
      </c>
      <c r="AU87">
        <f t="shared" si="20"/>
        <v>5860.8724227983939</v>
      </c>
      <c r="AV87">
        <v>1</v>
      </c>
      <c r="AW87">
        <v>5552</v>
      </c>
      <c r="AX87">
        <v>5552</v>
      </c>
      <c r="AY87">
        <v>181.3359375</v>
      </c>
      <c r="AZ87">
        <v>18</v>
      </c>
      <c r="BA87">
        <v>12</v>
      </c>
      <c r="BB87">
        <v>17</v>
      </c>
      <c r="BC87">
        <v>30.887242279839398</v>
      </c>
      <c r="BD87">
        <f t="shared" si="21"/>
        <v>6059.6350799623242</v>
      </c>
      <c r="BE87">
        <v>1</v>
      </c>
      <c r="BF87">
        <v>5824</v>
      </c>
      <c r="BG87">
        <v>5824</v>
      </c>
      <c r="BH87">
        <v>139.743896484</v>
      </c>
      <c r="BI87">
        <v>18</v>
      </c>
      <c r="BJ87">
        <v>11</v>
      </c>
      <c r="BK87">
        <v>19</v>
      </c>
      <c r="BL87">
        <v>23.563507996232399</v>
      </c>
      <c r="BM87">
        <f t="shared" si="22"/>
        <v>5860.8724227983939</v>
      </c>
      <c r="BN87" t="str">
        <f t="shared" si="23"/>
        <v/>
      </c>
      <c r="BO87" t="str">
        <f t="shared" si="24"/>
        <v/>
      </c>
      <c r="BP87" t="str">
        <f t="shared" si="25"/>
        <v/>
      </c>
      <c r="BQ87">
        <f t="shared" si="26"/>
        <v>1</v>
      </c>
      <c r="BR87" t="str">
        <f t="shared" si="27"/>
        <v/>
      </c>
    </row>
    <row r="88" spans="1:70" x14ac:dyDescent="0.2">
      <c r="A88">
        <v>0</v>
      </c>
      <c r="B88">
        <v>300</v>
      </c>
      <c r="C88">
        <v>100</v>
      </c>
      <c r="D88">
        <v>0.5</v>
      </c>
      <c r="E88">
        <v>0.15</v>
      </c>
      <c r="F88">
        <v>2302</v>
      </c>
      <c r="G88">
        <v>1084.8699999999999</v>
      </c>
      <c r="H88">
        <v>102</v>
      </c>
      <c r="I88">
        <v>5161.3690754199997</v>
      </c>
      <c r="J88">
        <v>5160.8529770329997</v>
      </c>
      <c r="K88">
        <v>4853.1728515619998</v>
      </c>
      <c r="L88">
        <v>4920</v>
      </c>
      <c r="M88">
        <v>3</v>
      </c>
      <c r="N88">
        <v>3</v>
      </c>
      <c r="O88">
        <v>27</v>
      </c>
      <c r="P88" s="3">
        <f t="shared" si="14"/>
        <v>4.6764544812242265E-2</v>
      </c>
      <c r="Q88">
        <f t="shared" si="15"/>
        <v>0.33</v>
      </c>
      <c r="R88" s="3">
        <f t="shared" si="16"/>
        <v>2.2248663473042853E-2</v>
      </c>
      <c r="S88">
        <v>24.136907541999999</v>
      </c>
      <c r="T88">
        <f t="shared" si="17"/>
        <v>5410.2879298918106</v>
      </c>
      <c r="U88">
        <v>1</v>
      </c>
      <c r="V88">
        <v>4206</v>
      </c>
      <c r="W88">
        <v>4206</v>
      </c>
      <c r="X88">
        <v>2020.5129394529999</v>
      </c>
      <c r="Y88">
        <v>12</v>
      </c>
      <c r="Z88">
        <v>4</v>
      </c>
      <c r="AA88">
        <v>19</v>
      </c>
      <c r="AB88">
        <v>120.42879298918101</v>
      </c>
      <c r="AC88">
        <f t="shared" si="18"/>
        <v>5357.7835948297725</v>
      </c>
      <c r="AD88">
        <v>1</v>
      </c>
      <c r="AE88">
        <v>4429</v>
      </c>
      <c r="AF88">
        <v>4429</v>
      </c>
      <c r="AG88">
        <v>10574.459960938</v>
      </c>
      <c r="AH88">
        <v>10</v>
      </c>
      <c r="AI88">
        <v>7</v>
      </c>
      <c r="AJ88">
        <v>19</v>
      </c>
      <c r="AK88">
        <v>92.878359482977203</v>
      </c>
      <c r="AL88">
        <f t="shared" si="19"/>
        <v>5274.8662829069199</v>
      </c>
      <c r="AM88">
        <v>1</v>
      </c>
      <c r="AN88">
        <v>4659</v>
      </c>
      <c r="AO88">
        <v>4659</v>
      </c>
      <c r="AP88">
        <v>4079.5688476559999</v>
      </c>
      <c r="AQ88">
        <v>10</v>
      </c>
      <c r="AR88">
        <v>6</v>
      </c>
      <c r="AS88">
        <v>21</v>
      </c>
      <c r="AT88">
        <v>61.586628290691998</v>
      </c>
      <c r="AU88">
        <f t="shared" si="20"/>
        <v>5186.0443989010546</v>
      </c>
      <c r="AV88">
        <v>1</v>
      </c>
      <c r="AW88">
        <v>4884</v>
      </c>
      <c r="AX88">
        <v>4884</v>
      </c>
      <c r="AY88">
        <v>1181.9790039059999</v>
      </c>
      <c r="AZ88">
        <v>6</v>
      </c>
      <c r="BA88">
        <v>9</v>
      </c>
      <c r="BB88">
        <v>22</v>
      </c>
      <c r="BC88">
        <v>30.204439890105501</v>
      </c>
      <c r="BD88">
        <f t="shared" si="21"/>
        <v>5345.2385422823354</v>
      </c>
      <c r="BE88">
        <v>1</v>
      </c>
      <c r="BF88">
        <v>5129</v>
      </c>
      <c r="BG88">
        <v>5129</v>
      </c>
      <c r="BH88">
        <v>1612.4479980470001</v>
      </c>
      <c r="BI88">
        <v>6</v>
      </c>
      <c r="BJ88">
        <v>8</v>
      </c>
      <c r="BK88">
        <v>24</v>
      </c>
      <c r="BL88">
        <v>21.623854228233501</v>
      </c>
      <c r="BM88">
        <f t="shared" si="22"/>
        <v>5186.0443989010546</v>
      </c>
      <c r="BN88" t="str">
        <f t="shared" si="23"/>
        <v/>
      </c>
      <c r="BO88" t="str">
        <f t="shared" si="24"/>
        <v/>
      </c>
      <c r="BP88" t="str">
        <f t="shared" si="25"/>
        <v/>
      </c>
      <c r="BQ88">
        <f t="shared" si="26"/>
        <v>1</v>
      </c>
      <c r="BR88" t="str">
        <f t="shared" si="27"/>
        <v/>
      </c>
    </row>
    <row r="89" spans="1:70" x14ac:dyDescent="0.2">
      <c r="A89">
        <v>0</v>
      </c>
      <c r="B89">
        <v>500</v>
      </c>
      <c r="C89">
        <v>100</v>
      </c>
      <c r="D89">
        <v>0.5</v>
      </c>
      <c r="E89">
        <v>0.1</v>
      </c>
      <c r="F89">
        <v>2064</v>
      </c>
      <c r="G89">
        <v>1168.18</v>
      </c>
      <c r="H89">
        <v>102</v>
      </c>
      <c r="I89">
        <v>5988.9075470369999</v>
      </c>
      <c r="J89">
        <v>5988.6252169210002</v>
      </c>
      <c r="K89">
        <v>1433.1938476559999</v>
      </c>
      <c r="L89">
        <v>5379</v>
      </c>
      <c r="M89">
        <v>10</v>
      </c>
      <c r="N89">
        <v>7</v>
      </c>
      <c r="O89">
        <v>23</v>
      </c>
      <c r="P89" s="3">
        <f t="shared" si="14"/>
        <v>0.10183953287803725</v>
      </c>
      <c r="Q89">
        <f t="shared" si="15"/>
        <v>0.4</v>
      </c>
      <c r="R89" s="3">
        <f t="shared" si="16"/>
        <v>5.2210065832320358E-2</v>
      </c>
      <c r="S89">
        <v>60.990754703999997</v>
      </c>
      <c r="T89">
        <f t="shared" si="17"/>
        <v>6210.12578573266</v>
      </c>
      <c r="U89">
        <v>1</v>
      </c>
      <c r="V89">
        <v>5076</v>
      </c>
      <c r="W89">
        <v>5076</v>
      </c>
      <c r="X89">
        <v>1037.9799804690001</v>
      </c>
      <c r="Y89">
        <v>16</v>
      </c>
      <c r="Z89">
        <v>11</v>
      </c>
      <c r="AA89">
        <v>16</v>
      </c>
      <c r="AB89">
        <v>113.412578573266</v>
      </c>
      <c r="AC89">
        <f t="shared" si="18"/>
        <v>6274.1389748827642</v>
      </c>
      <c r="AD89">
        <v>1</v>
      </c>
      <c r="AE89">
        <v>5426</v>
      </c>
      <c r="AF89">
        <v>5426</v>
      </c>
      <c r="AG89">
        <v>791.55004882799994</v>
      </c>
      <c r="AH89">
        <v>14</v>
      </c>
      <c r="AI89">
        <v>18</v>
      </c>
      <c r="AJ89">
        <v>14</v>
      </c>
      <c r="AK89">
        <v>84.813897488276396</v>
      </c>
      <c r="AL89">
        <f t="shared" si="19"/>
        <v>6194.0120129990719</v>
      </c>
      <c r="AM89">
        <v>1</v>
      </c>
      <c r="AN89">
        <v>5654</v>
      </c>
      <c r="AO89">
        <v>5654</v>
      </c>
      <c r="AP89">
        <v>700.376953125</v>
      </c>
      <c r="AQ89">
        <v>11</v>
      </c>
      <c r="AR89">
        <v>16</v>
      </c>
      <c r="AS89">
        <v>18</v>
      </c>
      <c r="AT89">
        <v>54.001201299907201</v>
      </c>
      <c r="AU89">
        <f t="shared" si="20"/>
        <v>6225.1626900853844</v>
      </c>
      <c r="AV89">
        <v>1</v>
      </c>
      <c r="AW89">
        <v>5921</v>
      </c>
      <c r="AX89">
        <v>5921</v>
      </c>
      <c r="AY89">
        <v>752.59790039100005</v>
      </c>
      <c r="AZ89">
        <v>11</v>
      </c>
      <c r="BA89">
        <v>15</v>
      </c>
      <c r="BB89">
        <v>20</v>
      </c>
      <c r="BC89">
        <v>30.4162690085384</v>
      </c>
      <c r="BD89">
        <f t="shared" si="21"/>
        <v>6540.6707427774081</v>
      </c>
      <c r="BE89">
        <v>1</v>
      </c>
      <c r="BF89">
        <v>6257</v>
      </c>
      <c r="BG89">
        <v>6257</v>
      </c>
      <c r="BH89">
        <v>759.33300781200001</v>
      </c>
      <c r="BI89">
        <v>27</v>
      </c>
      <c r="BJ89">
        <v>9</v>
      </c>
      <c r="BK89">
        <v>19</v>
      </c>
      <c r="BL89">
        <v>28.367074277740802</v>
      </c>
      <c r="BM89">
        <f t="shared" si="22"/>
        <v>6194.0120129990719</v>
      </c>
      <c r="BN89" t="str">
        <f t="shared" si="23"/>
        <v/>
      </c>
      <c r="BO89" t="str">
        <f t="shared" si="24"/>
        <v/>
      </c>
      <c r="BP89">
        <f t="shared" si="25"/>
        <v>1</v>
      </c>
      <c r="BQ89" t="str">
        <f t="shared" si="26"/>
        <v/>
      </c>
      <c r="BR89" t="str">
        <f t="shared" si="27"/>
        <v/>
      </c>
    </row>
    <row r="90" spans="1:70" x14ac:dyDescent="0.2">
      <c r="A90">
        <v>0</v>
      </c>
      <c r="B90">
        <v>500</v>
      </c>
      <c r="C90">
        <v>100</v>
      </c>
      <c r="D90">
        <v>0.5</v>
      </c>
      <c r="E90">
        <v>0.15</v>
      </c>
      <c r="F90">
        <v>3814</v>
      </c>
      <c r="G90">
        <v>1168.18</v>
      </c>
      <c r="H90">
        <v>102</v>
      </c>
      <c r="I90">
        <v>5562.0270522299998</v>
      </c>
      <c r="J90">
        <v>5561.4724294779999</v>
      </c>
      <c r="K90">
        <v>4552.9318847659997</v>
      </c>
      <c r="L90">
        <v>5252</v>
      </c>
      <c r="M90">
        <v>5</v>
      </c>
      <c r="N90">
        <v>2</v>
      </c>
      <c r="O90">
        <v>29</v>
      </c>
      <c r="P90" s="3">
        <f t="shared" si="14"/>
        <v>5.5739939651264357E-2</v>
      </c>
      <c r="Q90">
        <f t="shared" si="15"/>
        <v>0.36</v>
      </c>
      <c r="R90" s="3">
        <f t="shared" si="16"/>
        <v>2.653932204197983E-2</v>
      </c>
      <c r="S90">
        <v>31.002705223</v>
      </c>
      <c r="T90">
        <f t="shared" si="17"/>
        <v>5813.7897289667299</v>
      </c>
      <c r="U90">
        <v>1</v>
      </c>
      <c r="V90">
        <v>4528</v>
      </c>
      <c r="W90">
        <v>4528</v>
      </c>
      <c r="X90">
        <v>2317.8562011720001</v>
      </c>
      <c r="Y90">
        <v>6</v>
      </c>
      <c r="Z90">
        <v>9</v>
      </c>
      <c r="AA90">
        <v>20</v>
      </c>
      <c r="AB90">
        <v>128.57897289667301</v>
      </c>
      <c r="AC90">
        <f t="shared" si="18"/>
        <v>5759.4147350891471</v>
      </c>
      <c r="AD90">
        <v>1</v>
      </c>
      <c r="AE90">
        <v>4780</v>
      </c>
      <c r="AF90">
        <v>4780</v>
      </c>
      <c r="AG90">
        <v>3799.3239746089998</v>
      </c>
      <c r="AH90">
        <v>7</v>
      </c>
      <c r="AI90">
        <v>9</v>
      </c>
      <c r="AJ90">
        <v>21</v>
      </c>
      <c r="AK90">
        <v>97.941473508914697</v>
      </c>
      <c r="AL90">
        <f t="shared" si="19"/>
        <v>5667.6601311624072</v>
      </c>
      <c r="AM90">
        <v>1</v>
      </c>
      <c r="AN90">
        <v>5030</v>
      </c>
      <c r="AO90">
        <v>5030</v>
      </c>
      <c r="AP90">
        <v>33840.881103516003</v>
      </c>
      <c r="AQ90">
        <v>5</v>
      </c>
      <c r="AR90">
        <v>11</v>
      </c>
      <c r="AS90">
        <v>22</v>
      </c>
      <c r="AT90">
        <v>63.7660131162407</v>
      </c>
      <c r="AU90">
        <f t="shared" si="20"/>
        <v>5602.3171687758913</v>
      </c>
      <c r="AV90">
        <v>1</v>
      </c>
      <c r="AW90">
        <v>5278</v>
      </c>
      <c r="AX90">
        <v>5278</v>
      </c>
      <c r="AY90">
        <v>2990.6298828119998</v>
      </c>
      <c r="AZ90">
        <v>5</v>
      </c>
      <c r="BA90">
        <v>10</v>
      </c>
      <c r="BB90">
        <v>24</v>
      </c>
      <c r="BC90">
        <v>32.431716877589103</v>
      </c>
      <c r="BD90">
        <f t="shared" si="21"/>
        <v>5766.6539544798679</v>
      </c>
      <c r="BE90">
        <v>1</v>
      </c>
      <c r="BF90">
        <v>5539</v>
      </c>
      <c r="BG90">
        <v>5539</v>
      </c>
      <c r="BH90">
        <v>3619.5480957029999</v>
      </c>
      <c r="BI90">
        <v>6</v>
      </c>
      <c r="BJ90">
        <v>7</v>
      </c>
      <c r="BK90">
        <v>27</v>
      </c>
      <c r="BL90">
        <v>22.765395447986801</v>
      </c>
      <c r="BM90">
        <f t="shared" si="22"/>
        <v>5602.3171687758913</v>
      </c>
      <c r="BN90" t="str">
        <f t="shared" si="23"/>
        <v/>
      </c>
      <c r="BO90" t="str">
        <f t="shared" si="24"/>
        <v/>
      </c>
      <c r="BP90" t="str">
        <f t="shared" si="25"/>
        <v/>
      </c>
      <c r="BQ90">
        <f t="shared" si="26"/>
        <v>1</v>
      </c>
      <c r="BR90" t="str">
        <f t="shared" si="27"/>
        <v/>
      </c>
    </row>
    <row r="91" spans="1:70" x14ac:dyDescent="0.2">
      <c r="A91">
        <v>1</v>
      </c>
      <c r="B91">
        <v>300</v>
      </c>
      <c r="C91">
        <v>50</v>
      </c>
      <c r="D91">
        <v>0.5</v>
      </c>
      <c r="E91">
        <v>0.1</v>
      </c>
      <c r="F91">
        <v>677</v>
      </c>
      <c r="G91">
        <v>582.16</v>
      </c>
      <c r="H91">
        <v>102</v>
      </c>
      <c r="I91">
        <v>3633.6169781939998</v>
      </c>
      <c r="J91">
        <v>3633.4536334929999</v>
      </c>
      <c r="K91">
        <v>118.563964844</v>
      </c>
      <c r="L91">
        <v>3318</v>
      </c>
      <c r="M91">
        <v>22</v>
      </c>
      <c r="N91">
        <v>4</v>
      </c>
      <c r="O91">
        <v>6</v>
      </c>
      <c r="P91" s="3">
        <f t="shared" si="14"/>
        <v>8.6860277262043636E-2</v>
      </c>
      <c r="Q91">
        <f t="shared" si="15"/>
        <v>0.64</v>
      </c>
      <c r="R91" s="3">
        <f t="shared" si="16"/>
        <v>5.421481692146489E-2</v>
      </c>
      <c r="S91">
        <v>31.561697818999999</v>
      </c>
      <c r="T91">
        <f t="shared" si="17"/>
        <v>3726.5924711788039</v>
      </c>
      <c r="U91">
        <v>1</v>
      </c>
      <c r="V91">
        <v>3413</v>
      </c>
      <c r="W91">
        <v>3413</v>
      </c>
      <c r="X91">
        <v>64.458007812000005</v>
      </c>
      <c r="Y91">
        <v>18</v>
      </c>
      <c r="Z91">
        <v>10</v>
      </c>
      <c r="AA91">
        <v>4</v>
      </c>
      <c r="AB91">
        <v>31.3592471178804</v>
      </c>
      <c r="AC91">
        <f t="shared" si="18"/>
        <v>3742.7358406249268</v>
      </c>
      <c r="AD91">
        <v>1</v>
      </c>
      <c r="AE91">
        <v>3465</v>
      </c>
      <c r="AF91">
        <v>3465</v>
      </c>
      <c r="AG91">
        <v>68.797851562000005</v>
      </c>
      <c r="AH91">
        <v>22</v>
      </c>
      <c r="AI91">
        <v>8</v>
      </c>
      <c r="AJ91">
        <v>4</v>
      </c>
      <c r="AK91">
        <v>27.773584062492699</v>
      </c>
      <c r="AL91">
        <f t="shared" si="19"/>
        <v>3766.6502576382391</v>
      </c>
      <c r="AM91">
        <v>1</v>
      </c>
      <c r="AN91">
        <v>3577</v>
      </c>
      <c r="AO91">
        <v>3577</v>
      </c>
      <c r="AP91">
        <v>73.066894531000003</v>
      </c>
      <c r="AQ91">
        <v>21</v>
      </c>
      <c r="AR91">
        <v>8</v>
      </c>
      <c r="AS91">
        <v>5</v>
      </c>
      <c r="AT91">
        <v>18.965025763823899</v>
      </c>
      <c r="AU91">
        <f t="shared" si="20"/>
        <v>3781.9110724617599</v>
      </c>
      <c r="AV91">
        <v>1</v>
      </c>
      <c r="AW91">
        <v>3627</v>
      </c>
      <c r="AX91">
        <v>3627</v>
      </c>
      <c r="AY91">
        <v>64.627929687999995</v>
      </c>
      <c r="AZ91">
        <v>20</v>
      </c>
      <c r="BA91">
        <v>9</v>
      </c>
      <c r="BB91">
        <v>5</v>
      </c>
      <c r="BC91">
        <v>15.491107246176</v>
      </c>
      <c r="BD91">
        <f t="shared" si="21"/>
        <v>3981.9779333915162</v>
      </c>
      <c r="BE91">
        <v>1</v>
      </c>
      <c r="BF91">
        <v>3855</v>
      </c>
      <c r="BG91">
        <v>3855</v>
      </c>
      <c r="BH91">
        <v>67.322998046999999</v>
      </c>
      <c r="BI91">
        <v>21</v>
      </c>
      <c r="BJ91">
        <v>10</v>
      </c>
      <c r="BK91">
        <v>5</v>
      </c>
      <c r="BL91">
        <v>12.6977933391516</v>
      </c>
      <c r="BM91">
        <f t="shared" si="22"/>
        <v>3726.5924711788039</v>
      </c>
      <c r="BN91">
        <f t="shared" si="23"/>
        <v>1</v>
      </c>
      <c r="BO91" t="str">
        <f t="shared" si="24"/>
        <v/>
      </c>
      <c r="BP91" t="str">
        <f t="shared" si="25"/>
        <v/>
      </c>
      <c r="BQ91" t="str">
        <f t="shared" si="26"/>
        <v/>
      </c>
      <c r="BR91" t="str">
        <f t="shared" si="27"/>
        <v/>
      </c>
    </row>
    <row r="92" spans="1:70" x14ac:dyDescent="0.2">
      <c r="A92">
        <v>1</v>
      </c>
      <c r="B92">
        <v>300</v>
      </c>
      <c r="C92">
        <v>50</v>
      </c>
      <c r="D92">
        <v>0.5</v>
      </c>
      <c r="E92">
        <v>0.15</v>
      </c>
      <c r="F92">
        <v>1110</v>
      </c>
      <c r="G92">
        <v>582.16</v>
      </c>
      <c r="H92">
        <v>102</v>
      </c>
      <c r="I92">
        <v>3254.50437827</v>
      </c>
      <c r="J92">
        <v>3254.1908892329998</v>
      </c>
      <c r="K92">
        <v>297.590087891</v>
      </c>
      <c r="L92">
        <v>2964</v>
      </c>
      <c r="M92">
        <v>7</v>
      </c>
      <c r="N92">
        <v>8</v>
      </c>
      <c r="O92">
        <v>8</v>
      </c>
      <c r="P92" s="3">
        <f t="shared" si="14"/>
        <v>8.926224841166866E-2</v>
      </c>
      <c r="Q92">
        <f t="shared" si="15"/>
        <v>0.46</v>
      </c>
      <c r="R92" s="3">
        <f t="shared" si="16"/>
        <v>4.9901123105331867E-2</v>
      </c>
      <c r="S92">
        <v>29.050437827</v>
      </c>
      <c r="T92">
        <f t="shared" si="17"/>
        <v>3359.7908234652491</v>
      </c>
      <c r="U92">
        <v>1</v>
      </c>
      <c r="V92">
        <v>2777</v>
      </c>
      <c r="W92">
        <v>2777</v>
      </c>
      <c r="X92">
        <v>165.699951172</v>
      </c>
      <c r="Y92">
        <v>8</v>
      </c>
      <c r="Z92">
        <v>12</v>
      </c>
      <c r="AA92">
        <v>4</v>
      </c>
      <c r="AB92">
        <v>58.279082346524902</v>
      </c>
      <c r="AC92">
        <f t="shared" si="18"/>
        <v>3325.742878027178</v>
      </c>
      <c r="AD92">
        <v>1</v>
      </c>
      <c r="AE92">
        <v>2915</v>
      </c>
      <c r="AF92">
        <v>2915</v>
      </c>
      <c r="AG92">
        <v>265.635986328</v>
      </c>
      <c r="AH92">
        <v>8</v>
      </c>
      <c r="AI92">
        <v>10</v>
      </c>
      <c r="AJ92">
        <v>6</v>
      </c>
      <c r="AK92">
        <v>41.074287802717798</v>
      </c>
      <c r="AL92">
        <f t="shared" si="19"/>
        <v>3361.1634877711767</v>
      </c>
      <c r="AM92">
        <v>1</v>
      </c>
      <c r="AN92">
        <v>3056</v>
      </c>
      <c r="AO92">
        <v>3056</v>
      </c>
      <c r="AP92">
        <v>686.36206054700006</v>
      </c>
      <c r="AQ92">
        <v>7</v>
      </c>
      <c r="AR92">
        <v>15</v>
      </c>
      <c r="AS92">
        <v>4</v>
      </c>
      <c r="AT92">
        <v>30.516348777117699</v>
      </c>
      <c r="AU92">
        <f t="shared" si="20"/>
        <v>3364.6276660390049</v>
      </c>
      <c r="AV92">
        <v>1</v>
      </c>
      <c r="AW92">
        <v>3210</v>
      </c>
      <c r="AX92">
        <v>3210</v>
      </c>
      <c r="AY92">
        <v>165.84082031200001</v>
      </c>
      <c r="AZ92">
        <v>6</v>
      </c>
      <c r="BA92">
        <v>9</v>
      </c>
      <c r="BB92">
        <v>9</v>
      </c>
      <c r="BC92">
        <v>15.4627666039005</v>
      </c>
      <c r="BD92">
        <f t="shared" si="21"/>
        <v>3450.2803329177691</v>
      </c>
      <c r="BE92">
        <v>1</v>
      </c>
      <c r="BF92">
        <v>3312</v>
      </c>
      <c r="BG92">
        <v>3312</v>
      </c>
      <c r="BH92">
        <v>990.97192382799994</v>
      </c>
      <c r="BI92">
        <v>10</v>
      </c>
      <c r="BJ92">
        <v>9</v>
      </c>
      <c r="BK92">
        <v>8</v>
      </c>
      <c r="BL92">
        <v>13.828033291776901</v>
      </c>
      <c r="BM92">
        <f t="shared" si="22"/>
        <v>3325.742878027178</v>
      </c>
      <c r="BN92" t="str">
        <f t="shared" si="23"/>
        <v/>
      </c>
      <c r="BO92">
        <f t="shared" si="24"/>
        <v>1</v>
      </c>
      <c r="BP92" t="str">
        <f t="shared" si="25"/>
        <v/>
      </c>
      <c r="BQ92" t="str">
        <f t="shared" si="26"/>
        <v/>
      </c>
      <c r="BR92" t="str">
        <f t="shared" si="27"/>
        <v/>
      </c>
    </row>
    <row r="93" spans="1:70" x14ac:dyDescent="0.2">
      <c r="A93">
        <v>1</v>
      </c>
      <c r="B93">
        <v>500</v>
      </c>
      <c r="C93">
        <v>50</v>
      </c>
      <c r="D93">
        <v>0.5</v>
      </c>
      <c r="E93">
        <v>0.1</v>
      </c>
      <c r="F93">
        <v>1132</v>
      </c>
      <c r="G93">
        <v>616</v>
      </c>
      <c r="H93">
        <v>1</v>
      </c>
      <c r="I93">
        <v>3722.6535522499998</v>
      </c>
      <c r="J93">
        <v>3722.6535522499998</v>
      </c>
      <c r="K93">
        <v>237.895019531</v>
      </c>
      <c r="L93">
        <v>3325</v>
      </c>
      <c r="M93">
        <v>22</v>
      </c>
      <c r="N93">
        <v>4</v>
      </c>
      <c r="O93">
        <v>6</v>
      </c>
      <c r="P93" s="3">
        <f t="shared" si="14"/>
        <v>0.10681991935823715</v>
      </c>
      <c r="Q93">
        <f t="shared" si="15"/>
        <v>0.64</v>
      </c>
      <c r="R93" s="3">
        <f t="shared" si="16"/>
        <v>6.4554148092532473E-2</v>
      </c>
      <c r="S93">
        <v>39.765355225</v>
      </c>
      <c r="T93">
        <f t="shared" si="17"/>
        <v>3831.3346038139011</v>
      </c>
      <c r="U93">
        <v>1</v>
      </c>
      <c r="V93">
        <v>3421</v>
      </c>
      <c r="W93">
        <v>3421</v>
      </c>
      <c r="X93">
        <v>64.961914062000005</v>
      </c>
      <c r="Y93">
        <v>22</v>
      </c>
      <c r="Z93">
        <v>9</v>
      </c>
      <c r="AA93">
        <v>3</v>
      </c>
      <c r="AB93">
        <v>41.0334603813901</v>
      </c>
      <c r="AC93">
        <f t="shared" si="18"/>
        <v>3889.071630461101</v>
      </c>
      <c r="AD93">
        <v>1</v>
      </c>
      <c r="AE93">
        <v>3561</v>
      </c>
      <c r="AF93">
        <v>3561</v>
      </c>
      <c r="AG93">
        <v>72.153076171999999</v>
      </c>
      <c r="AH93">
        <v>23</v>
      </c>
      <c r="AI93">
        <v>11</v>
      </c>
      <c r="AJ93">
        <v>2</v>
      </c>
      <c r="AK93">
        <v>32.807163046110098</v>
      </c>
      <c r="AL93">
        <f t="shared" si="19"/>
        <v>3992.6611270283538</v>
      </c>
      <c r="AM93">
        <v>1</v>
      </c>
      <c r="AN93">
        <v>3684</v>
      </c>
      <c r="AO93">
        <v>3684</v>
      </c>
      <c r="AP93">
        <v>75.00390625</v>
      </c>
      <c r="AQ93">
        <v>28</v>
      </c>
      <c r="AR93">
        <v>10</v>
      </c>
      <c r="AS93">
        <v>1</v>
      </c>
      <c r="AT93">
        <v>30.866112702835402</v>
      </c>
      <c r="AU93">
        <f t="shared" si="20"/>
        <v>4022.1895192538541</v>
      </c>
      <c r="AV93">
        <v>1</v>
      </c>
      <c r="AW93">
        <v>3808</v>
      </c>
      <c r="AX93">
        <v>3808</v>
      </c>
      <c r="AY93">
        <v>102.215087891</v>
      </c>
      <c r="AZ93">
        <v>27</v>
      </c>
      <c r="BA93">
        <v>10</v>
      </c>
      <c r="BB93">
        <v>2</v>
      </c>
      <c r="BC93">
        <v>21.4189519253854</v>
      </c>
      <c r="BD93">
        <f t="shared" si="21"/>
        <v>4121.9800632616079</v>
      </c>
      <c r="BE93">
        <v>1</v>
      </c>
      <c r="BF93">
        <v>3924</v>
      </c>
      <c r="BG93">
        <v>3924</v>
      </c>
      <c r="BH93">
        <v>73.005859375</v>
      </c>
      <c r="BI93">
        <v>30</v>
      </c>
      <c r="BJ93">
        <v>9</v>
      </c>
      <c r="BK93">
        <v>2</v>
      </c>
      <c r="BL93">
        <v>19.798006326160799</v>
      </c>
      <c r="BM93">
        <f t="shared" si="22"/>
        <v>3831.3346038139011</v>
      </c>
      <c r="BN93">
        <f t="shared" si="23"/>
        <v>1</v>
      </c>
      <c r="BO93" t="str">
        <f t="shared" si="24"/>
        <v/>
      </c>
      <c r="BP93" t="str">
        <f t="shared" si="25"/>
        <v/>
      </c>
      <c r="BQ93" t="str">
        <f t="shared" si="26"/>
        <v/>
      </c>
      <c r="BR93" t="str">
        <f t="shared" si="27"/>
        <v/>
      </c>
    </row>
    <row r="94" spans="1:70" x14ac:dyDescent="0.2">
      <c r="A94">
        <v>1</v>
      </c>
      <c r="B94">
        <v>500</v>
      </c>
      <c r="C94">
        <v>50</v>
      </c>
      <c r="D94">
        <v>0.5</v>
      </c>
      <c r="E94">
        <v>0.15</v>
      </c>
      <c r="F94">
        <v>1845</v>
      </c>
      <c r="G94">
        <v>616</v>
      </c>
      <c r="H94">
        <v>102</v>
      </c>
      <c r="I94">
        <v>3408.614537849</v>
      </c>
      <c r="J94">
        <v>3408.328534236</v>
      </c>
      <c r="K94">
        <v>455.91894531200001</v>
      </c>
      <c r="L94">
        <v>3090</v>
      </c>
      <c r="M94">
        <v>5</v>
      </c>
      <c r="N94">
        <v>9</v>
      </c>
      <c r="O94">
        <v>9</v>
      </c>
      <c r="P94" s="3">
        <f t="shared" si="14"/>
        <v>9.3473325983952735E-2</v>
      </c>
      <c r="Q94">
        <f t="shared" si="15"/>
        <v>0.46</v>
      </c>
      <c r="R94" s="3">
        <f t="shared" si="16"/>
        <v>5.1723139261363633E-2</v>
      </c>
      <c r="S94">
        <v>31.861453784999998</v>
      </c>
      <c r="T94">
        <f t="shared" si="17"/>
        <v>3583.8881714311779</v>
      </c>
      <c r="U94">
        <v>1</v>
      </c>
      <c r="V94">
        <v>2951</v>
      </c>
      <c r="W94">
        <v>2951</v>
      </c>
      <c r="X94">
        <v>652.53393554700006</v>
      </c>
      <c r="Y94">
        <v>13</v>
      </c>
      <c r="Z94">
        <v>7</v>
      </c>
      <c r="AA94">
        <v>6</v>
      </c>
      <c r="AB94">
        <v>63.288817143117797</v>
      </c>
      <c r="AC94">
        <f t="shared" si="18"/>
        <v>3517.0696221841931</v>
      </c>
      <c r="AD94">
        <v>1</v>
      </c>
      <c r="AE94">
        <v>3065</v>
      </c>
      <c r="AF94">
        <v>3065</v>
      </c>
      <c r="AG94">
        <v>1059.3161621090001</v>
      </c>
      <c r="AH94">
        <v>10</v>
      </c>
      <c r="AI94">
        <v>10</v>
      </c>
      <c r="AJ94">
        <v>6</v>
      </c>
      <c r="AK94">
        <v>45.206962218419299</v>
      </c>
      <c r="AL94">
        <f t="shared" si="19"/>
        <v>3503.970447734906</v>
      </c>
      <c r="AM94">
        <v>1</v>
      </c>
      <c r="AN94">
        <v>3180</v>
      </c>
      <c r="AO94">
        <v>3180</v>
      </c>
      <c r="AP94">
        <v>608.630859375</v>
      </c>
      <c r="AQ94">
        <v>9</v>
      </c>
      <c r="AR94">
        <v>10</v>
      </c>
      <c r="AS94">
        <v>7</v>
      </c>
      <c r="AT94">
        <v>32.397044773490599</v>
      </c>
      <c r="AU94">
        <f t="shared" si="20"/>
        <v>3499.291320635476</v>
      </c>
      <c r="AV94">
        <v>1</v>
      </c>
      <c r="AW94">
        <v>3312</v>
      </c>
      <c r="AX94">
        <v>3312</v>
      </c>
      <c r="AY94">
        <v>1274.8059082029999</v>
      </c>
      <c r="AZ94">
        <v>12</v>
      </c>
      <c r="BA94">
        <v>6</v>
      </c>
      <c r="BB94">
        <v>9</v>
      </c>
      <c r="BC94">
        <v>18.729132063547599</v>
      </c>
      <c r="BD94">
        <f t="shared" si="21"/>
        <v>3656.549471065262</v>
      </c>
      <c r="BE94">
        <v>1</v>
      </c>
      <c r="BF94">
        <v>3522</v>
      </c>
      <c r="BG94">
        <v>3522</v>
      </c>
      <c r="BH94">
        <v>1317.1489257809999</v>
      </c>
      <c r="BI94">
        <v>10</v>
      </c>
      <c r="BJ94">
        <v>6</v>
      </c>
      <c r="BK94">
        <v>11</v>
      </c>
      <c r="BL94">
        <v>13.4549471065262</v>
      </c>
      <c r="BM94">
        <f t="shared" si="22"/>
        <v>3499.291320635476</v>
      </c>
      <c r="BN94" t="str">
        <f t="shared" si="23"/>
        <v/>
      </c>
      <c r="BO94" t="str">
        <f t="shared" si="24"/>
        <v/>
      </c>
      <c r="BP94" t="str">
        <f t="shared" si="25"/>
        <v/>
      </c>
      <c r="BQ94">
        <f t="shared" si="26"/>
        <v>1</v>
      </c>
      <c r="BR94" t="str">
        <f t="shared" si="27"/>
        <v/>
      </c>
    </row>
    <row r="95" spans="1:70" x14ac:dyDescent="0.2">
      <c r="A95">
        <v>1</v>
      </c>
      <c r="B95">
        <v>300</v>
      </c>
      <c r="C95">
        <v>100</v>
      </c>
      <c r="D95">
        <v>0.5</v>
      </c>
      <c r="E95">
        <v>0.1</v>
      </c>
      <c r="F95">
        <v>1047</v>
      </c>
      <c r="G95">
        <v>1070.31</v>
      </c>
      <c r="H95">
        <v>102</v>
      </c>
      <c r="I95">
        <v>5639.8225864750002</v>
      </c>
      <c r="J95">
        <v>5639.2677259020002</v>
      </c>
      <c r="K95">
        <v>468.276855469</v>
      </c>
      <c r="L95">
        <v>5155</v>
      </c>
      <c r="M95">
        <v>19</v>
      </c>
      <c r="N95">
        <v>11</v>
      </c>
      <c r="O95">
        <v>16</v>
      </c>
      <c r="P95" s="3">
        <f t="shared" si="14"/>
        <v>8.5964155615934665E-2</v>
      </c>
      <c r="Q95">
        <f t="shared" si="15"/>
        <v>0.46</v>
      </c>
      <c r="R95" s="3">
        <f t="shared" si="16"/>
        <v>4.5297398554624363E-2</v>
      </c>
      <c r="S95">
        <v>48.482258647000002</v>
      </c>
      <c r="T95">
        <f t="shared" si="17"/>
        <v>5989.4489809663801</v>
      </c>
      <c r="U95">
        <v>1</v>
      </c>
      <c r="V95">
        <v>4936</v>
      </c>
      <c r="W95">
        <v>4936</v>
      </c>
      <c r="X95">
        <v>198.887939453</v>
      </c>
      <c r="Y95">
        <v>30</v>
      </c>
      <c r="Z95">
        <v>15</v>
      </c>
      <c r="AA95">
        <v>7</v>
      </c>
      <c r="AB95">
        <v>105.344898096638</v>
      </c>
      <c r="AC95">
        <f t="shared" si="18"/>
        <v>5864.3516556584691</v>
      </c>
      <c r="AD95">
        <v>1</v>
      </c>
      <c r="AE95">
        <v>5121</v>
      </c>
      <c r="AF95">
        <v>5121</v>
      </c>
      <c r="AG95">
        <v>253.320068359</v>
      </c>
      <c r="AH95">
        <v>21</v>
      </c>
      <c r="AI95">
        <v>21</v>
      </c>
      <c r="AJ95">
        <v>8</v>
      </c>
      <c r="AK95">
        <v>74.335165565846907</v>
      </c>
      <c r="AL95">
        <f t="shared" si="19"/>
        <v>5848.7461595871491</v>
      </c>
      <c r="AM95">
        <v>1</v>
      </c>
      <c r="AN95">
        <v>5327</v>
      </c>
      <c r="AO95">
        <v>5327</v>
      </c>
      <c r="AP95">
        <v>224.666015625</v>
      </c>
      <c r="AQ95">
        <v>29</v>
      </c>
      <c r="AR95">
        <v>10</v>
      </c>
      <c r="AS95">
        <v>13</v>
      </c>
      <c r="AT95">
        <v>52.174615958714902</v>
      </c>
      <c r="AU95">
        <f t="shared" si="20"/>
        <v>5914.7419198776734</v>
      </c>
      <c r="AV95">
        <v>1</v>
      </c>
      <c r="AW95">
        <v>5619</v>
      </c>
      <c r="AX95">
        <v>5619</v>
      </c>
      <c r="AY95">
        <v>190.812011719</v>
      </c>
      <c r="AZ95">
        <v>22</v>
      </c>
      <c r="BA95">
        <v>17</v>
      </c>
      <c r="BB95">
        <v>13</v>
      </c>
      <c r="BC95">
        <v>29.5741919877673</v>
      </c>
      <c r="BD95">
        <f t="shared" si="21"/>
        <v>6097.7942745767223</v>
      </c>
      <c r="BE95">
        <v>1</v>
      </c>
      <c r="BF95">
        <v>5858</v>
      </c>
      <c r="BG95">
        <v>5858</v>
      </c>
      <c r="BH95">
        <v>172.24902343799999</v>
      </c>
      <c r="BI95">
        <v>25</v>
      </c>
      <c r="BJ95">
        <v>14</v>
      </c>
      <c r="BK95">
        <v>15</v>
      </c>
      <c r="BL95">
        <v>23.979427457672202</v>
      </c>
      <c r="BM95">
        <f t="shared" si="22"/>
        <v>5848.7461595871491</v>
      </c>
      <c r="BN95" t="str">
        <f t="shared" si="23"/>
        <v/>
      </c>
      <c r="BO95" t="str">
        <f t="shared" si="24"/>
        <v/>
      </c>
      <c r="BP95">
        <f t="shared" si="25"/>
        <v>1</v>
      </c>
      <c r="BQ95" t="str">
        <f t="shared" si="26"/>
        <v/>
      </c>
      <c r="BR95" t="str">
        <f t="shared" si="27"/>
        <v/>
      </c>
    </row>
    <row r="96" spans="1:70" x14ac:dyDescent="0.2">
      <c r="A96">
        <v>1</v>
      </c>
      <c r="B96">
        <v>300</v>
      </c>
      <c r="C96">
        <v>100</v>
      </c>
      <c r="D96">
        <v>0.5</v>
      </c>
      <c r="E96">
        <v>0.15</v>
      </c>
      <c r="F96">
        <v>2013</v>
      </c>
      <c r="G96">
        <v>1070.31</v>
      </c>
      <c r="H96">
        <v>102</v>
      </c>
      <c r="I96">
        <v>4956.6437081439999</v>
      </c>
      <c r="J96">
        <v>4956.1509535089999</v>
      </c>
      <c r="K96">
        <v>1292.8549804690001</v>
      </c>
      <c r="L96">
        <v>4607</v>
      </c>
      <c r="M96">
        <v>2</v>
      </c>
      <c r="N96">
        <v>7</v>
      </c>
      <c r="O96">
        <v>24</v>
      </c>
      <c r="P96" s="3">
        <f t="shared" si="14"/>
        <v>7.0540415799005052E-2</v>
      </c>
      <c r="Q96">
        <f t="shared" si="15"/>
        <v>0.33</v>
      </c>
      <c r="R96" s="3">
        <f t="shared" si="16"/>
        <v>3.2667517648158013E-2</v>
      </c>
      <c r="S96">
        <v>34.964370813999999</v>
      </c>
      <c r="T96">
        <f t="shared" si="17"/>
        <v>5237.3085480462596</v>
      </c>
      <c r="U96">
        <v>1</v>
      </c>
      <c r="V96">
        <v>4073</v>
      </c>
      <c r="W96">
        <v>4073</v>
      </c>
      <c r="X96">
        <v>3380.5620117190001</v>
      </c>
      <c r="Y96">
        <v>7</v>
      </c>
      <c r="Z96">
        <v>8</v>
      </c>
      <c r="AA96">
        <v>18</v>
      </c>
      <c r="AB96">
        <v>116.43085480462599</v>
      </c>
      <c r="AC96">
        <f t="shared" si="18"/>
        <v>5145.3501709496722</v>
      </c>
      <c r="AD96">
        <v>1</v>
      </c>
      <c r="AE96">
        <v>4288</v>
      </c>
      <c r="AF96">
        <v>4288</v>
      </c>
      <c r="AG96">
        <v>16578.881103516</v>
      </c>
      <c r="AH96">
        <v>7</v>
      </c>
      <c r="AI96">
        <v>7</v>
      </c>
      <c r="AJ96">
        <v>20</v>
      </c>
      <c r="AK96">
        <v>85.735017094967205</v>
      </c>
      <c r="AL96">
        <f t="shared" si="19"/>
        <v>5113.7488942495402</v>
      </c>
      <c r="AM96">
        <v>1</v>
      </c>
      <c r="AN96">
        <v>4526</v>
      </c>
      <c r="AO96">
        <v>4526</v>
      </c>
      <c r="AP96">
        <v>4597.9890136719996</v>
      </c>
      <c r="AQ96">
        <v>7</v>
      </c>
      <c r="AR96">
        <v>9</v>
      </c>
      <c r="AS96">
        <v>20</v>
      </c>
      <c r="AT96">
        <v>58.774889424953997</v>
      </c>
      <c r="AU96">
        <f t="shared" si="20"/>
        <v>5029.0222341360777</v>
      </c>
      <c r="AV96">
        <v>1</v>
      </c>
      <c r="AW96">
        <v>4732</v>
      </c>
      <c r="AX96">
        <v>4732</v>
      </c>
      <c r="AY96">
        <v>2456.8610839839998</v>
      </c>
      <c r="AZ96">
        <v>6</v>
      </c>
      <c r="BA96">
        <v>10</v>
      </c>
      <c r="BB96">
        <v>21</v>
      </c>
      <c r="BC96">
        <v>29.7022234136078</v>
      </c>
      <c r="BD96">
        <f t="shared" si="21"/>
        <v>5151.0190576978948</v>
      </c>
      <c r="BE96">
        <v>1</v>
      </c>
      <c r="BF96">
        <v>4947</v>
      </c>
      <c r="BG96">
        <v>4947</v>
      </c>
      <c r="BH96">
        <v>974.66503906200001</v>
      </c>
      <c r="BI96">
        <v>1</v>
      </c>
      <c r="BJ96">
        <v>12</v>
      </c>
      <c r="BK96">
        <v>23</v>
      </c>
      <c r="BL96">
        <v>20.401905769789501</v>
      </c>
      <c r="BM96">
        <f t="shared" si="22"/>
        <v>5029.0222341360777</v>
      </c>
      <c r="BN96" t="str">
        <f t="shared" si="23"/>
        <v/>
      </c>
      <c r="BO96" t="str">
        <f t="shared" si="24"/>
        <v/>
      </c>
      <c r="BP96" t="str">
        <f t="shared" si="25"/>
        <v/>
      </c>
      <c r="BQ96">
        <f t="shared" si="26"/>
        <v>1</v>
      </c>
      <c r="BR96" t="str">
        <f t="shared" si="27"/>
        <v/>
      </c>
    </row>
    <row r="97" spans="1:70" x14ac:dyDescent="0.2">
      <c r="A97">
        <v>1</v>
      </c>
      <c r="B97">
        <v>500</v>
      </c>
      <c r="C97">
        <v>100</v>
      </c>
      <c r="D97">
        <v>0.5</v>
      </c>
      <c r="E97">
        <v>0.1</v>
      </c>
      <c r="F97">
        <v>1752</v>
      </c>
      <c r="G97">
        <v>1133.19</v>
      </c>
      <c r="H97">
        <v>102</v>
      </c>
      <c r="I97">
        <v>5890.8663793369997</v>
      </c>
      <c r="J97">
        <v>5890.2773171190001</v>
      </c>
      <c r="K97">
        <v>686.733886719</v>
      </c>
      <c r="L97">
        <v>5374</v>
      </c>
      <c r="M97">
        <v>17</v>
      </c>
      <c r="N97">
        <v>14</v>
      </c>
      <c r="O97">
        <v>16</v>
      </c>
      <c r="P97" s="3">
        <f t="shared" si="14"/>
        <v>8.7740299313693107E-2</v>
      </c>
      <c r="Q97">
        <f t="shared" si="15"/>
        <v>0.47</v>
      </c>
      <c r="R97" s="3">
        <f t="shared" si="16"/>
        <v>4.5611625529699336E-2</v>
      </c>
      <c r="S97">
        <v>51.686637933999997</v>
      </c>
      <c r="T97">
        <f t="shared" si="17"/>
        <v>6097.2900763310399</v>
      </c>
      <c r="U97">
        <v>1</v>
      </c>
      <c r="V97">
        <v>5097</v>
      </c>
      <c r="W97">
        <v>5097</v>
      </c>
      <c r="X97">
        <v>766.88598632799994</v>
      </c>
      <c r="Y97">
        <v>20</v>
      </c>
      <c r="Z97">
        <v>20</v>
      </c>
      <c r="AA97">
        <v>9</v>
      </c>
      <c r="AB97">
        <v>100.029007633104</v>
      </c>
      <c r="AC97">
        <f t="shared" si="18"/>
        <v>6100.5639709299812</v>
      </c>
      <c r="AD97">
        <v>1</v>
      </c>
      <c r="AE97">
        <v>5329</v>
      </c>
      <c r="AF97">
        <v>5329</v>
      </c>
      <c r="AG97">
        <v>756.479980469</v>
      </c>
      <c r="AH97">
        <v>22</v>
      </c>
      <c r="AI97">
        <v>16</v>
      </c>
      <c r="AJ97">
        <v>12</v>
      </c>
      <c r="AK97">
        <v>77.156397092998105</v>
      </c>
      <c r="AL97">
        <f t="shared" si="19"/>
        <v>6190.5181743935127</v>
      </c>
      <c r="AM97">
        <v>1</v>
      </c>
      <c r="AN97">
        <v>5592</v>
      </c>
      <c r="AO97">
        <v>5592</v>
      </c>
      <c r="AP97">
        <v>564.771972656</v>
      </c>
      <c r="AQ97">
        <v>30</v>
      </c>
      <c r="AR97">
        <v>13</v>
      </c>
      <c r="AS97">
        <v>12</v>
      </c>
      <c r="AT97">
        <v>59.851817439351301</v>
      </c>
      <c r="AU97">
        <f t="shared" si="20"/>
        <v>6175.9765293130304</v>
      </c>
      <c r="AV97">
        <v>1</v>
      </c>
      <c r="AW97">
        <v>5814</v>
      </c>
      <c r="AX97">
        <v>5814</v>
      </c>
      <c r="AY97">
        <v>754.916015625</v>
      </c>
      <c r="AZ97">
        <v>25</v>
      </c>
      <c r="BA97">
        <v>21</v>
      </c>
      <c r="BB97">
        <v>10</v>
      </c>
      <c r="BC97">
        <v>36.197652931302997</v>
      </c>
      <c r="BD97">
        <f t="shared" si="21"/>
        <v>6392.4955328632996</v>
      </c>
      <c r="BE97">
        <v>1</v>
      </c>
      <c r="BF97">
        <v>6140</v>
      </c>
      <c r="BG97">
        <v>6140</v>
      </c>
      <c r="BH97">
        <v>718.37011718799999</v>
      </c>
      <c r="BI97">
        <v>24</v>
      </c>
      <c r="BJ97">
        <v>14</v>
      </c>
      <c r="BK97">
        <v>17</v>
      </c>
      <c r="BL97">
        <v>25.249553286329999</v>
      </c>
      <c r="BM97">
        <f t="shared" si="22"/>
        <v>6097.2900763310399</v>
      </c>
      <c r="BN97">
        <f t="shared" si="23"/>
        <v>1</v>
      </c>
      <c r="BO97" t="str">
        <f t="shared" si="24"/>
        <v/>
      </c>
      <c r="BP97" t="str">
        <f t="shared" si="25"/>
        <v/>
      </c>
      <c r="BQ97" t="str">
        <f t="shared" si="26"/>
        <v/>
      </c>
      <c r="BR97" t="str">
        <f t="shared" si="27"/>
        <v/>
      </c>
    </row>
    <row r="98" spans="1:70" x14ac:dyDescent="0.2">
      <c r="A98">
        <v>1</v>
      </c>
      <c r="B98">
        <v>500</v>
      </c>
      <c r="C98">
        <v>100</v>
      </c>
      <c r="D98">
        <v>0.5</v>
      </c>
      <c r="E98">
        <v>0.15</v>
      </c>
      <c r="F98">
        <v>3365</v>
      </c>
      <c r="G98">
        <v>1133.19</v>
      </c>
      <c r="H98">
        <v>102</v>
      </c>
      <c r="I98">
        <v>5284.3236973379999</v>
      </c>
      <c r="J98">
        <v>5283.7986471189997</v>
      </c>
      <c r="K98">
        <v>2652.3168945309999</v>
      </c>
      <c r="L98">
        <v>4910</v>
      </c>
      <c r="M98">
        <v>2</v>
      </c>
      <c r="N98">
        <v>5</v>
      </c>
      <c r="O98">
        <v>27</v>
      </c>
      <c r="P98" s="3">
        <f t="shared" si="14"/>
        <v>7.08366327991162E-2</v>
      </c>
      <c r="Q98">
        <f t="shared" si="15"/>
        <v>0.34</v>
      </c>
      <c r="R98" s="3">
        <f t="shared" si="16"/>
        <v>3.3032739199957639E-2</v>
      </c>
      <c r="S98">
        <v>37.432369733999998</v>
      </c>
      <c r="T98">
        <f t="shared" si="17"/>
        <v>5556.6082743424704</v>
      </c>
      <c r="U98">
        <v>1</v>
      </c>
      <c r="V98">
        <v>4300</v>
      </c>
      <c r="W98">
        <v>4300</v>
      </c>
      <c r="X98">
        <v>2076.2770996089998</v>
      </c>
      <c r="Y98">
        <v>7</v>
      </c>
      <c r="Z98">
        <v>7</v>
      </c>
      <c r="AA98">
        <v>20</v>
      </c>
      <c r="AB98">
        <v>125.660827434247</v>
      </c>
      <c r="AC98">
        <f t="shared" si="18"/>
        <v>5493.0328675280371</v>
      </c>
      <c r="AD98">
        <v>1</v>
      </c>
      <c r="AE98">
        <v>4543</v>
      </c>
      <c r="AF98">
        <v>4543</v>
      </c>
      <c r="AG98">
        <v>2482.7749023440001</v>
      </c>
      <c r="AH98">
        <v>8</v>
      </c>
      <c r="AI98">
        <v>7</v>
      </c>
      <c r="AJ98">
        <v>21</v>
      </c>
      <c r="AK98">
        <v>95.003286752803703</v>
      </c>
      <c r="AL98">
        <f t="shared" si="19"/>
        <v>5426.9776787389455</v>
      </c>
      <c r="AM98">
        <v>1</v>
      </c>
      <c r="AN98">
        <v>4789</v>
      </c>
      <c r="AO98">
        <v>4789</v>
      </c>
      <c r="AP98">
        <v>1665.416992188</v>
      </c>
      <c r="AQ98">
        <v>5</v>
      </c>
      <c r="AR98">
        <v>11</v>
      </c>
      <c r="AS98">
        <v>21</v>
      </c>
      <c r="AT98">
        <v>63.7977678738946</v>
      </c>
      <c r="AU98">
        <f t="shared" si="20"/>
        <v>5357.7356870098383</v>
      </c>
      <c r="AV98">
        <v>1</v>
      </c>
      <c r="AW98">
        <v>5049</v>
      </c>
      <c r="AX98">
        <v>5049</v>
      </c>
      <c r="AY98">
        <v>3449.2958984380002</v>
      </c>
      <c r="AZ98">
        <v>6</v>
      </c>
      <c r="BA98">
        <v>8</v>
      </c>
      <c r="BB98">
        <v>24</v>
      </c>
      <c r="BC98">
        <v>30.8735687009838</v>
      </c>
      <c r="BD98">
        <f t="shared" si="21"/>
        <v>5515.6561732120254</v>
      </c>
      <c r="BE98">
        <v>1</v>
      </c>
      <c r="BF98">
        <v>5288</v>
      </c>
      <c r="BG98">
        <v>5288</v>
      </c>
      <c r="BH98">
        <v>2675.876953125</v>
      </c>
      <c r="BI98">
        <v>7</v>
      </c>
      <c r="BJ98">
        <v>8</v>
      </c>
      <c r="BK98">
        <v>25</v>
      </c>
      <c r="BL98">
        <v>22.765617321202502</v>
      </c>
      <c r="BM98">
        <f t="shared" si="22"/>
        <v>5357.7356870098383</v>
      </c>
      <c r="BN98" t="str">
        <f t="shared" si="23"/>
        <v/>
      </c>
      <c r="BO98" t="str">
        <f t="shared" si="24"/>
        <v/>
      </c>
      <c r="BP98" t="str">
        <f t="shared" si="25"/>
        <v/>
      </c>
      <c r="BQ98">
        <f t="shared" si="26"/>
        <v>1</v>
      </c>
      <c r="BR98" t="str">
        <f t="shared" si="27"/>
        <v/>
      </c>
    </row>
    <row r="99" spans="1:70" x14ac:dyDescent="0.2">
      <c r="A99">
        <v>2</v>
      </c>
      <c r="B99">
        <v>300</v>
      </c>
      <c r="C99">
        <v>50</v>
      </c>
      <c r="D99">
        <v>0.5</v>
      </c>
      <c r="E99">
        <v>0.1</v>
      </c>
      <c r="F99">
        <v>859</v>
      </c>
      <c r="G99">
        <v>595.23</v>
      </c>
      <c r="H99">
        <v>102</v>
      </c>
      <c r="I99">
        <v>3442.6479701919998</v>
      </c>
      <c r="J99">
        <v>3442.4807215770002</v>
      </c>
      <c r="K99">
        <v>129.322021484</v>
      </c>
      <c r="L99">
        <v>3192</v>
      </c>
      <c r="M99">
        <v>15</v>
      </c>
      <c r="N99">
        <v>7</v>
      </c>
      <c r="O99">
        <v>7</v>
      </c>
      <c r="P99" s="3">
        <f t="shared" si="14"/>
        <v>7.2806738406082552E-2</v>
      </c>
      <c r="Q99">
        <f t="shared" si="15"/>
        <v>0.57999999999999996</v>
      </c>
      <c r="R99" s="3">
        <f t="shared" si="16"/>
        <v>4.2109431680190851E-2</v>
      </c>
      <c r="S99">
        <v>25.064797019</v>
      </c>
      <c r="T99">
        <f t="shared" si="17"/>
        <v>3538.264108201121</v>
      </c>
      <c r="U99">
        <v>1</v>
      </c>
      <c r="V99">
        <v>3058</v>
      </c>
      <c r="W99">
        <v>3058</v>
      </c>
      <c r="X99">
        <v>64.599121093999997</v>
      </c>
      <c r="Y99">
        <v>20</v>
      </c>
      <c r="Z99">
        <v>9</v>
      </c>
      <c r="AA99">
        <v>3</v>
      </c>
      <c r="AB99">
        <v>48.026410820112098</v>
      </c>
      <c r="AC99">
        <f t="shared" si="18"/>
        <v>3562.3032854460171</v>
      </c>
      <c r="AD99">
        <v>1</v>
      </c>
      <c r="AE99">
        <v>3202</v>
      </c>
      <c r="AF99">
        <v>3202</v>
      </c>
      <c r="AG99">
        <v>60.968994141000003</v>
      </c>
      <c r="AH99">
        <v>17</v>
      </c>
      <c r="AI99">
        <v>9</v>
      </c>
      <c r="AJ99">
        <v>5</v>
      </c>
      <c r="AK99">
        <v>36.030328544601701</v>
      </c>
      <c r="AL99">
        <f t="shared" si="19"/>
        <v>3591.3498221633281</v>
      </c>
      <c r="AM99">
        <v>1</v>
      </c>
      <c r="AN99">
        <v>3345</v>
      </c>
      <c r="AO99">
        <v>3345</v>
      </c>
      <c r="AP99">
        <v>48.508056641000003</v>
      </c>
      <c r="AQ99">
        <v>14</v>
      </c>
      <c r="AR99">
        <v>12</v>
      </c>
      <c r="AS99">
        <v>5</v>
      </c>
      <c r="AT99">
        <v>24.634982216332801</v>
      </c>
      <c r="AU99">
        <f t="shared" si="20"/>
        <v>3655.1183832101788</v>
      </c>
      <c r="AV99">
        <v>1</v>
      </c>
      <c r="AW99">
        <v>3506</v>
      </c>
      <c r="AX99">
        <v>3506</v>
      </c>
      <c r="AY99">
        <v>51.961914061999998</v>
      </c>
      <c r="AZ99">
        <v>15</v>
      </c>
      <c r="BA99">
        <v>11</v>
      </c>
      <c r="BB99">
        <v>6</v>
      </c>
      <c r="BC99">
        <v>14.9118383210179</v>
      </c>
      <c r="BD99">
        <f t="shared" si="21"/>
        <v>3696.6272736119708</v>
      </c>
      <c r="BE99">
        <v>1</v>
      </c>
      <c r="BF99">
        <v>3558</v>
      </c>
      <c r="BG99">
        <v>3558</v>
      </c>
      <c r="BH99">
        <v>53.872070311999998</v>
      </c>
      <c r="BI99">
        <v>17</v>
      </c>
      <c r="BJ99">
        <v>10</v>
      </c>
      <c r="BK99">
        <v>6</v>
      </c>
      <c r="BL99">
        <v>13.8627273611971</v>
      </c>
      <c r="BM99">
        <f t="shared" si="22"/>
        <v>3538.264108201121</v>
      </c>
      <c r="BN99">
        <f t="shared" si="23"/>
        <v>1</v>
      </c>
      <c r="BO99" t="str">
        <f t="shared" si="24"/>
        <v/>
      </c>
      <c r="BP99" t="str">
        <f t="shared" si="25"/>
        <v/>
      </c>
      <c r="BQ99" t="str">
        <f t="shared" si="26"/>
        <v/>
      </c>
      <c r="BR99" t="str">
        <f t="shared" si="27"/>
        <v/>
      </c>
    </row>
    <row r="100" spans="1:70" x14ac:dyDescent="0.2">
      <c r="A100">
        <v>2</v>
      </c>
      <c r="B100">
        <v>300</v>
      </c>
      <c r="C100">
        <v>50</v>
      </c>
      <c r="D100">
        <v>0.5</v>
      </c>
      <c r="E100">
        <v>0.15</v>
      </c>
      <c r="F100">
        <v>1433</v>
      </c>
      <c r="G100">
        <v>595.23</v>
      </c>
      <c r="H100">
        <v>102</v>
      </c>
      <c r="I100">
        <v>3041.1342101639998</v>
      </c>
      <c r="J100">
        <v>3040.8551292679999</v>
      </c>
      <c r="K100">
        <v>453.95410156200001</v>
      </c>
      <c r="L100">
        <v>2826</v>
      </c>
      <c r="M100">
        <v>4</v>
      </c>
      <c r="N100">
        <v>6</v>
      </c>
      <c r="O100">
        <v>11</v>
      </c>
      <c r="P100" s="3">
        <f t="shared" si="14"/>
        <v>7.0741438980556667E-2</v>
      </c>
      <c r="Q100">
        <f t="shared" si="15"/>
        <v>0.42</v>
      </c>
      <c r="R100" s="3">
        <f t="shared" si="16"/>
        <v>3.614303885220839E-2</v>
      </c>
      <c r="S100">
        <v>21.513421015999999</v>
      </c>
      <c r="T100">
        <f t="shared" si="17"/>
        <v>3156.4166747212221</v>
      </c>
      <c r="U100">
        <v>1</v>
      </c>
      <c r="V100">
        <v>2533</v>
      </c>
      <c r="W100">
        <v>2533</v>
      </c>
      <c r="X100">
        <v>3524.9580078119998</v>
      </c>
      <c r="Y100">
        <v>6</v>
      </c>
      <c r="Z100">
        <v>10</v>
      </c>
      <c r="AA100">
        <v>6</v>
      </c>
      <c r="AB100">
        <v>62.341667472122197</v>
      </c>
      <c r="AC100">
        <f t="shared" si="18"/>
        <v>3163.1447458002781</v>
      </c>
      <c r="AD100">
        <v>1</v>
      </c>
      <c r="AE100">
        <v>2695</v>
      </c>
      <c r="AF100">
        <v>2695</v>
      </c>
      <c r="AG100">
        <v>1887.0510253909999</v>
      </c>
      <c r="AH100">
        <v>8</v>
      </c>
      <c r="AI100">
        <v>7</v>
      </c>
      <c r="AJ100">
        <v>8</v>
      </c>
      <c r="AK100">
        <v>46.814474580027799</v>
      </c>
      <c r="AL100">
        <f t="shared" si="19"/>
        <v>3128.9833202452542</v>
      </c>
      <c r="AM100">
        <v>1</v>
      </c>
      <c r="AN100">
        <v>2811</v>
      </c>
      <c r="AO100">
        <v>2811</v>
      </c>
      <c r="AP100">
        <v>2221.7570800779999</v>
      </c>
      <c r="AQ100">
        <v>3</v>
      </c>
      <c r="AR100">
        <v>11</v>
      </c>
      <c r="AS100">
        <v>8</v>
      </c>
      <c r="AT100">
        <v>31.798332024525401</v>
      </c>
      <c r="AU100">
        <f t="shared" si="20"/>
        <v>3132.3908921573229</v>
      </c>
      <c r="AV100">
        <v>1</v>
      </c>
      <c r="AW100">
        <v>2973</v>
      </c>
      <c r="AX100">
        <v>2973</v>
      </c>
      <c r="AY100">
        <v>1573.7729492190001</v>
      </c>
      <c r="AZ100">
        <v>5</v>
      </c>
      <c r="BA100">
        <v>8</v>
      </c>
      <c r="BB100">
        <v>10</v>
      </c>
      <c r="BC100">
        <v>15.939089215732301</v>
      </c>
      <c r="BD100">
        <f t="shared" si="21"/>
        <v>3218.274136271184</v>
      </c>
      <c r="BE100">
        <v>1</v>
      </c>
      <c r="BF100">
        <v>3096</v>
      </c>
      <c r="BG100">
        <v>3096</v>
      </c>
      <c r="BH100">
        <v>4408.0229492190001</v>
      </c>
      <c r="BI100">
        <v>6</v>
      </c>
      <c r="BJ100">
        <v>7</v>
      </c>
      <c r="BK100">
        <v>11</v>
      </c>
      <c r="BL100">
        <v>12.2274136271184</v>
      </c>
      <c r="BM100">
        <f t="shared" si="22"/>
        <v>3128.9833202452542</v>
      </c>
      <c r="BN100" t="str">
        <f t="shared" si="23"/>
        <v/>
      </c>
      <c r="BO100" t="str">
        <f t="shared" si="24"/>
        <v/>
      </c>
      <c r="BP100">
        <f t="shared" si="25"/>
        <v>1</v>
      </c>
      <c r="BQ100" t="str">
        <f t="shared" si="26"/>
        <v/>
      </c>
      <c r="BR100" t="str">
        <f t="shared" si="27"/>
        <v/>
      </c>
    </row>
    <row r="101" spans="1:70" x14ac:dyDescent="0.2">
      <c r="A101">
        <v>2</v>
      </c>
      <c r="B101">
        <v>500</v>
      </c>
      <c r="C101">
        <v>50</v>
      </c>
      <c r="D101">
        <v>0.5</v>
      </c>
      <c r="E101">
        <v>0.1</v>
      </c>
      <c r="F101">
        <v>1419</v>
      </c>
      <c r="G101">
        <v>645.14</v>
      </c>
      <c r="H101">
        <v>102</v>
      </c>
      <c r="I101">
        <v>3623.4860984440002</v>
      </c>
      <c r="J101">
        <v>3623.1821263950001</v>
      </c>
      <c r="K101">
        <v>157.300048828</v>
      </c>
      <c r="L101">
        <v>3230</v>
      </c>
      <c r="M101">
        <v>16</v>
      </c>
      <c r="N101">
        <v>10</v>
      </c>
      <c r="O101">
        <v>5</v>
      </c>
      <c r="P101" s="3">
        <f t="shared" si="14"/>
        <v>0.10859324080447585</v>
      </c>
      <c r="Q101">
        <f t="shared" si="15"/>
        <v>0.62</v>
      </c>
      <c r="R101" s="3">
        <f t="shared" si="16"/>
        <v>6.09923580060142E-2</v>
      </c>
      <c r="S101">
        <v>39.348609844000002</v>
      </c>
      <c r="T101">
        <f t="shared" si="17"/>
        <v>3772.3818646894952</v>
      </c>
      <c r="U101">
        <v>1</v>
      </c>
      <c r="V101">
        <v>3177</v>
      </c>
      <c r="W101">
        <v>3177</v>
      </c>
      <c r="X101">
        <v>75.2890625</v>
      </c>
      <c r="Y101">
        <v>22</v>
      </c>
      <c r="Z101">
        <v>7</v>
      </c>
      <c r="AA101">
        <v>4</v>
      </c>
      <c r="AB101">
        <v>59.538186468949498</v>
      </c>
      <c r="AC101">
        <f t="shared" si="18"/>
        <v>3837.5509863542429</v>
      </c>
      <c r="AD101">
        <v>1</v>
      </c>
      <c r="AE101">
        <v>3436</v>
      </c>
      <c r="AF101">
        <v>3436</v>
      </c>
      <c r="AG101">
        <v>69.122802734000004</v>
      </c>
      <c r="AH101">
        <v>17</v>
      </c>
      <c r="AI101">
        <v>12</v>
      </c>
      <c r="AJ101">
        <v>4</v>
      </c>
      <c r="AK101">
        <v>40.155098635424302</v>
      </c>
      <c r="AL101">
        <f t="shared" si="19"/>
        <v>3870.7944995775943</v>
      </c>
      <c r="AM101">
        <v>1</v>
      </c>
      <c r="AN101">
        <v>3575</v>
      </c>
      <c r="AO101">
        <v>3575</v>
      </c>
      <c r="AP101">
        <v>102.396972656</v>
      </c>
      <c r="AQ101">
        <v>17</v>
      </c>
      <c r="AR101">
        <v>15</v>
      </c>
      <c r="AS101">
        <v>3</v>
      </c>
      <c r="AT101">
        <v>29.579449957759401</v>
      </c>
      <c r="AU101">
        <f t="shared" si="20"/>
        <v>3903.8011804340381</v>
      </c>
      <c r="AV101">
        <v>1</v>
      </c>
      <c r="AW101">
        <v>3697</v>
      </c>
      <c r="AX101">
        <v>3697</v>
      </c>
      <c r="AY101">
        <v>84.069091796999999</v>
      </c>
      <c r="AZ101">
        <v>19</v>
      </c>
      <c r="BA101">
        <v>13</v>
      </c>
      <c r="BB101">
        <v>4</v>
      </c>
      <c r="BC101">
        <v>20.680118043403802</v>
      </c>
      <c r="BD101">
        <f t="shared" si="21"/>
        <v>4182.8984536653206</v>
      </c>
      <c r="BE101">
        <v>1</v>
      </c>
      <c r="BF101">
        <v>4041</v>
      </c>
      <c r="BG101">
        <v>4041</v>
      </c>
      <c r="BH101">
        <v>109.280029297</v>
      </c>
      <c r="BI101">
        <v>15</v>
      </c>
      <c r="BJ101">
        <v>15</v>
      </c>
      <c r="BK101">
        <v>6</v>
      </c>
      <c r="BL101">
        <v>14.189845366532101</v>
      </c>
      <c r="BM101">
        <f t="shared" si="22"/>
        <v>3772.3818646894952</v>
      </c>
      <c r="BN101">
        <f t="shared" si="23"/>
        <v>1</v>
      </c>
      <c r="BO101" t="str">
        <f t="shared" si="24"/>
        <v/>
      </c>
      <c r="BP101" t="str">
        <f t="shared" si="25"/>
        <v/>
      </c>
      <c r="BQ101" t="str">
        <f t="shared" si="26"/>
        <v/>
      </c>
      <c r="BR101" t="str">
        <f t="shared" si="27"/>
        <v/>
      </c>
    </row>
    <row r="102" spans="1:70" x14ac:dyDescent="0.2">
      <c r="A102">
        <v>2</v>
      </c>
      <c r="B102">
        <v>500</v>
      </c>
      <c r="C102">
        <v>50</v>
      </c>
      <c r="D102">
        <v>0.5</v>
      </c>
      <c r="E102">
        <v>0.15</v>
      </c>
      <c r="F102">
        <v>2369</v>
      </c>
      <c r="G102">
        <v>645.14</v>
      </c>
      <c r="H102">
        <v>102</v>
      </c>
      <c r="I102">
        <v>3271.6240752680001</v>
      </c>
      <c r="J102">
        <v>3271.3026301089999</v>
      </c>
      <c r="K102">
        <v>679.647949219</v>
      </c>
      <c r="L102">
        <v>2919</v>
      </c>
      <c r="M102">
        <v>4</v>
      </c>
      <c r="N102">
        <v>4</v>
      </c>
      <c r="O102">
        <v>13</v>
      </c>
      <c r="P102" s="3">
        <f t="shared" si="14"/>
        <v>0.10778257744698687</v>
      </c>
      <c r="Q102">
        <f t="shared" si="15"/>
        <v>0.42</v>
      </c>
      <c r="R102" s="3">
        <f t="shared" si="16"/>
        <v>5.465853539851815E-2</v>
      </c>
      <c r="S102">
        <v>35.262407527000001</v>
      </c>
      <c r="T102">
        <f t="shared" si="17"/>
        <v>3392.3694157093491</v>
      </c>
      <c r="U102">
        <v>1</v>
      </c>
      <c r="V102">
        <v>2733</v>
      </c>
      <c r="W102">
        <v>2733</v>
      </c>
      <c r="X102">
        <v>3065.6000976559999</v>
      </c>
      <c r="Y102">
        <v>7</v>
      </c>
      <c r="Z102">
        <v>5</v>
      </c>
      <c r="AA102">
        <v>10</v>
      </c>
      <c r="AB102">
        <v>65.936941570934906</v>
      </c>
      <c r="AC102">
        <f t="shared" si="18"/>
        <v>3398.4461594876229</v>
      </c>
      <c r="AD102">
        <v>1</v>
      </c>
      <c r="AE102">
        <v>2875</v>
      </c>
      <c r="AF102">
        <v>2875</v>
      </c>
      <c r="AG102">
        <v>3235.2919921880002</v>
      </c>
      <c r="AH102">
        <v>8</v>
      </c>
      <c r="AI102">
        <v>7</v>
      </c>
      <c r="AJ102">
        <v>9</v>
      </c>
      <c r="AK102">
        <v>52.344615948762304</v>
      </c>
      <c r="AL102">
        <f t="shared" si="19"/>
        <v>3341.4796231804798</v>
      </c>
      <c r="AM102">
        <v>1</v>
      </c>
      <c r="AN102">
        <v>3024</v>
      </c>
      <c r="AO102">
        <v>3024</v>
      </c>
      <c r="AP102">
        <v>870.023925781</v>
      </c>
      <c r="AQ102">
        <v>5</v>
      </c>
      <c r="AR102">
        <v>4</v>
      </c>
      <c r="AS102">
        <v>13</v>
      </c>
      <c r="AT102">
        <v>31.747962318048</v>
      </c>
      <c r="AU102">
        <f t="shared" si="20"/>
        <v>3338.049543305628</v>
      </c>
      <c r="AV102">
        <v>1</v>
      </c>
      <c r="AW102">
        <v>3156</v>
      </c>
      <c r="AX102">
        <v>3156</v>
      </c>
      <c r="AY102">
        <v>2126.6081542970001</v>
      </c>
      <c r="AZ102">
        <v>6</v>
      </c>
      <c r="BA102">
        <v>6</v>
      </c>
      <c r="BB102">
        <v>12</v>
      </c>
      <c r="BC102">
        <v>18.204954330562799</v>
      </c>
      <c r="BD102">
        <f t="shared" si="21"/>
        <v>3466.8044192400121</v>
      </c>
      <c r="BE102">
        <v>1</v>
      </c>
      <c r="BF102">
        <v>3334</v>
      </c>
      <c r="BG102">
        <v>3334</v>
      </c>
      <c r="BH102">
        <v>2790.4780273440001</v>
      </c>
      <c r="BI102">
        <v>6</v>
      </c>
      <c r="BJ102">
        <v>6</v>
      </c>
      <c r="BK102">
        <v>13</v>
      </c>
      <c r="BL102">
        <v>13.280441924001201</v>
      </c>
      <c r="BM102">
        <f t="shared" si="22"/>
        <v>3338.049543305628</v>
      </c>
      <c r="BN102" t="str">
        <f t="shared" si="23"/>
        <v/>
      </c>
      <c r="BO102" t="str">
        <f t="shared" si="24"/>
        <v/>
      </c>
      <c r="BP102" t="str">
        <f t="shared" si="25"/>
        <v/>
      </c>
      <c r="BQ102">
        <f t="shared" si="26"/>
        <v>1</v>
      </c>
      <c r="BR102" t="str">
        <f t="shared" si="27"/>
        <v/>
      </c>
    </row>
    <row r="103" spans="1:70" x14ac:dyDescent="0.2">
      <c r="A103">
        <v>2</v>
      </c>
      <c r="B103">
        <v>300</v>
      </c>
      <c r="C103">
        <v>100</v>
      </c>
      <c r="D103">
        <v>0.5</v>
      </c>
      <c r="E103">
        <v>0.1</v>
      </c>
      <c r="F103">
        <v>1096</v>
      </c>
      <c r="G103">
        <v>1063.0999999999999</v>
      </c>
      <c r="H103">
        <v>1</v>
      </c>
      <c r="I103">
        <v>5548.6571865699998</v>
      </c>
      <c r="J103">
        <v>5548.6571865699998</v>
      </c>
      <c r="K103">
        <v>1106.1569824220001</v>
      </c>
      <c r="L103">
        <v>5039</v>
      </c>
      <c r="M103">
        <v>16</v>
      </c>
      <c r="N103">
        <v>7</v>
      </c>
      <c r="O103">
        <v>19</v>
      </c>
      <c r="P103" s="3">
        <f t="shared" si="14"/>
        <v>9.1852347231610745E-2</v>
      </c>
      <c r="Q103">
        <f t="shared" si="15"/>
        <v>0.42</v>
      </c>
      <c r="R103" s="3">
        <f t="shared" si="16"/>
        <v>4.7940662832282946E-2</v>
      </c>
      <c r="S103">
        <v>50.965718656999996</v>
      </c>
      <c r="T103">
        <f t="shared" si="17"/>
        <v>5787.5580777191426</v>
      </c>
      <c r="U103">
        <v>1</v>
      </c>
      <c r="V103">
        <v>4847</v>
      </c>
      <c r="W103">
        <v>4847</v>
      </c>
      <c r="X103">
        <v>142.779052734</v>
      </c>
      <c r="Y103">
        <v>18</v>
      </c>
      <c r="Z103">
        <v>14</v>
      </c>
      <c r="AA103">
        <v>12</v>
      </c>
      <c r="AB103">
        <v>94.055807771914303</v>
      </c>
      <c r="AC103">
        <f t="shared" si="18"/>
        <v>5729.1050299239569</v>
      </c>
      <c r="AD103">
        <v>1</v>
      </c>
      <c r="AE103">
        <v>5039</v>
      </c>
      <c r="AF103">
        <v>5039</v>
      </c>
      <c r="AG103">
        <v>216.598144531</v>
      </c>
      <c r="AH103">
        <v>20</v>
      </c>
      <c r="AI103">
        <v>13</v>
      </c>
      <c r="AJ103">
        <v>13</v>
      </c>
      <c r="AK103">
        <v>69.010502992395701</v>
      </c>
      <c r="AL103">
        <f t="shared" si="19"/>
        <v>5691.2970757615467</v>
      </c>
      <c r="AM103">
        <v>1</v>
      </c>
      <c r="AN103">
        <v>5180</v>
      </c>
      <c r="AO103">
        <v>5180</v>
      </c>
      <c r="AP103">
        <v>145.817871094</v>
      </c>
      <c r="AQ103">
        <v>21</v>
      </c>
      <c r="AR103">
        <v>12</v>
      </c>
      <c r="AS103">
        <v>14</v>
      </c>
      <c r="AT103">
        <v>51.129707576154701</v>
      </c>
      <c r="AU103">
        <f t="shared" si="20"/>
        <v>5719.9926264403866</v>
      </c>
      <c r="AV103">
        <v>1</v>
      </c>
      <c r="AW103">
        <v>5427</v>
      </c>
      <c r="AX103">
        <v>5427</v>
      </c>
      <c r="AY103">
        <v>223.53808593799999</v>
      </c>
      <c r="AZ103">
        <v>16</v>
      </c>
      <c r="BA103">
        <v>17</v>
      </c>
      <c r="BB103">
        <v>14</v>
      </c>
      <c r="BC103">
        <v>29.299262644038699</v>
      </c>
      <c r="BD103">
        <f t="shared" si="21"/>
        <v>5933.5658333357378</v>
      </c>
      <c r="BE103">
        <v>1</v>
      </c>
      <c r="BF103">
        <v>5689</v>
      </c>
      <c r="BG103">
        <v>5689</v>
      </c>
      <c r="BH103">
        <v>256.636962891</v>
      </c>
      <c r="BI103">
        <v>20</v>
      </c>
      <c r="BJ103">
        <v>15</v>
      </c>
      <c r="BK103">
        <v>15</v>
      </c>
      <c r="BL103">
        <v>24.4565833335738</v>
      </c>
      <c r="BM103">
        <f t="shared" si="22"/>
        <v>5691.2970757615467</v>
      </c>
      <c r="BN103" t="str">
        <f t="shared" si="23"/>
        <v/>
      </c>
      <c r="BO103" t="str">
        <f t="shared" si="24"/>
        <v/>
      </c>
      <c r="BP103">
        <f t="shared" si="25"/>
        <v>1</v>
      </c>
      <c r="BQ103" t="str">
        <f t="shared" si="26"/>
        <v/>
      </c>
      <c r="BR103" t="str">
        <f t="shared" si="27"/>
        <v/>
      </c>
    </row>
    <row r="104" spans="1:70" x14ac:dyDescent="0.2">
      <c r="A104">
        <v>2</v>
      </c>
      <c r="B104">
        <v>300</v>
      </c>
      <c r="C104">
        <v>100</v>
      </c>
      <c r="D104">
        <v>0.5</v>
      </c>
      <c r="E104">
        <v>0.15</v>
      </c>
      <c r="F104">
        <v>2017</v>
      </c>
      <c r="G104">
        <v>1063.0999999999999</v>
      </c>
      <c r="H104">
        <v>102</v>
      </c>
      <c r="I104">
        <v>5130.3479708160003</v>
      </c>
      <c r="J104">
        <v>5129.8383541499998</v>
      </c>
      <c r="K104">
        <v>2454.3630371089998</v>
      </c>
      <c r="L104">
        <v>4831</v>
      </c>
      <c r="M104">
        <v>4</v>
      </c>
      <c r="N104">
        <v>3</v>
      </c>
      <c r="O104">
        <v>26</v>
      </c>
      <c r="P104" s="3">
        <f t="shared" si="14"/>
        <v>5.8348473148964131E-2</v>
      </c>
      <c r="Q104">
        <f t="shared" si="15"/>
        <v>0.33</v>
      </c>
      <c r="R104" s="3">
        <f t="shared" si="16"/>
        <v>2.8158025662684605E-2</v>
      </c>
      <c r="S104">
        <v>29.934797081999999</v>
      </c>
      <c r="T104">
        <f t="shared" si="17"/>
        <v>5368.5228781018905</v>
      </c>
      <c r="U104">
        <v>1</v>
      </c>
      <c r="V104">
        <v>4194</v>
      </c>
      <c r="W104">
        <v>4194</v>
      </c>
      <c r="X104">
        <v>12683.562011718999</v>
      </c>
      <c r="Y104">
        <v>10</v>
      </c>
      <c r="Z104">
        <v>6</v>
      </c>
      <c r="AA104">
        <v>18</v>
      </c>
      <c r="AB104">
        <v>117.45228781018901</v>
      </c>
      <c r="AC104">
        <f t="shared" si="18"/>
        <v>5290.1814085551659</v>
      </c>
      <c r="AD104">
        <v>1</v>
      </c>
      <c r="AE104">
        <v>4406</v>
      </c>
      <c r="AF104">
        <v>4406</v>
      </c>
      <c r="AG104">
        <v>12489.682861327999</v>
      </c>
      <c r="AH104">
        <v>8</v>
      </c>
      <c r="AI104">
        <v>6</v>
      </c>
      <c r="AJ104">
        <v>20</v>
      </c>
      <c r="AK104">
        <v>88.418140855516597</v>
      </c>
      <c r="AL104">
        <f t="shared" si="19"/>
        <v>5256.9272767943667</v>
      </c>
      <c r="AM104">
        <v>1</v>
      </c>
      <c r="AN104">
        <v>4676</v>
      </c>
      <c r="AO104">
        <v>4676</v>
      </c>
      <c r="AP104">
        <v>2233.9240722660002</v>
      </c>
      <c r="AQ104">
        <v>9</v>
      </c>
      <c r="AR104">
        <v>6</v>
      </c>
      <c r="AS104">
        <v>21</v>
      </c>
      <c r="AT104">
        <v>58.092727679436699</v>
      </c>
      <c r="AU104">
        <f t="shared" si="20"/>
        <v>5189.5057078334912</v>
      </c>
      <c r="AV104">
        <v>1</v>
      </c>
      <c r="AW104">
        <v>4901</v>
      </c>
      <c r="AX104">
        <v>4901</v>
      </c>
      <c r="AY104">
        <v>2559.7490234380002</v>
      </c>
      <c r="AZ104">
        <v>9</v>
      </c>
      <c r="BA104">
        <v>5</v>
      </c>
      <c r="BB104">
        <v>23</v>
      </c>
      <c r="BC104">
        <v>28.850570783349099</v>
      </c>
      <c r="BD104">
        <f t="shared" si="21"/>
        <v>5349.529002679963</v>
      </c>
      <c r="BE104">
        <v>1</v>
      </c>
      <c r="BF104">
        <v>5139</v>
      </c>
      <c r="BG104">
        <v>5139</v>
      </c>
      <c r="BH104">
        <v>2347.8779296880002</v>
      </c>
      <c r="BI104">
        <v>8</v>
      </c>
      <c r="BJ104">
        <v>6</v>
      </c>
      <c r="BK104">
        <v>24</v>
      </c>
      <c r="BL104">
        <v>21.0529002679963</v>
      </c>
      <c r="BM104">
        <f t="shared" si="22"/>
        <v>5189.5057078334912</v>
      </c>
      <c r="BN104" t="str">
        <f t="shared" si="23"/>
        <v/>
      </c>
      <c r="BO104" t="str">
        <f t="shared" si="24"/>
        <v/>
      </c>
      <c r="BP104" t="str">
        <f t="shared" si="25"/>
        <v/>
      </c>
      <c r="BQ104">
        <f t="shared" si="26"/>
        <v>1</v>
      </c>
      <c r="BR104" t="str">
        <f t="shared" si="27"/>
        <v/>
      </c>
    </row>
    <row r="105" spans="1:70" x14ac:dyDescent="0.2">
      <c r="A105">
        <v>2</v>
      </c>
      <c r="B105">
        <v>500</v>
      </c>
      <c r="C105">
        <v>100</v>
      </c>
      <c r="D105">
        <v>0.5</v>
      </c>
      <c r="E105">
        <v>0.1</v>
      </c>
      <c r="F105">
        <v>1862</v>
      </c>
      <c r="G105">
        <v>1086.76</v>
      </c>
      <c r="H105">
        <v>102</v>
      </c>
      <c r="I105">
        <v>5622.1679298930003</v>
      </c>
      <c r="J105">
        <v>5621.6626272679996</v>
      </c>
      <c r="K105">
        <v>1625.6701660159999</v>
      </c>
      <c r="L105">
        <v>4997</v>
      </c>
      <c r="M105">
        <v>10</v>
      </c>
      <c r="N105">
        <v>13</v>
      </c>
      <c r="O105">
        <v>17</v>
      </c>
      <c r="P105" s="3">
        <f t="shared" si="14"/>
        <v>0.11119695065776843</v>
      </c>
      <c r="Q105">
        <f t="shared" si="15"/>
        <v>0.4</v>
      </c>
      <c r="R105" s="3">
        <f t="shared" si="16"/>
        <v>5.7525850223600426E-2</v>
      </c>
      <c r="S105">
        <v>62.516792989000002</v>
      </c>
      <c r="T105">
        <f t="shared" si="17"/>
        <v>5831.0550450301698</v>
      </c>
      <c r="U105">
        <v>1</v>
      </c>
      <c r="V105">
        <v>4798</v>
      </c>
      <c r="W105">
        <v>4798</v>
      </c>
      <c r="X105">
        <v>246.940185547</v>
      </c>
      <c r="Y105">
        <v>19</v>
      </c>
      <c r="Z105">
        <v>13</v>
      </c>
      <c r="AA105">
        <v>12</v>
      </c>
      <c r="AB105">
        <v>103.305504503017</v>
      </c>
      <c r="AC105">
        <f t="shared" si="18"/>
        <v>5818.1480923344161</v>
      </c>
      <c r="AD105">
        <v>1</v>
      </c>
      <c r="AE105">
        <v>5027</v>
      </c>
      <c r="AF105">
        <v>5027</v>
      </c>
      <c r="AG105">
        <v>238.691162109</v>
      </c>
      <c r="AH105">
        <v>15</v>
      </c>
      <c r="AI105">
        <v>16</v>
      </c>
      <c r="AJ105">
        <v>13</v>
      </c>
      <c r="AK105">
        <v>79.114809233441605</v>
      </c>
      <c r="AL105">
        <f t="shared" si="19"/>
        <v>5821.7473409508539</v>
      </c>
      <c r="AM105">
        <v>1</v>
      </c>
      <c r="AN105">
        <v>5277</v>
      </c>
      <c r="AO105">
        <v>5277</v>
      </c>
      <c r="AP105">
        <v>227.769042969</v>
      </c>
      <c r="AQ105">
        <v>15</v>
      </c>
      <c r="AR105">
        <v>15</v>
      </c>
      <c r="AS105">
        <v>15</v>
      </c>
      <c r="AT105">
        <v>54.474734095085402</v>
      </c>
      <c r="AU105">
        <f t="shared" si="20"/>
        <v>5969.1806155438881</v>
      </c>
      <c r="AV105">
        <v>1</v>
      </c>
      <c r="AW105">
        <v>5637</v>
      </c>
      <c r="AX105">
        <v>5637</v>
      </c>
      <c r="AY105">
        <v>438.903808594</v>
      </c>
      <c r="AZ105">
        <v>24</v>
      </c>
      <c r="BA105">
        <v>15</v>
      </c>
      <c r="BB105">
        <v>13</v>
      </c>
      <c r="BC105">
        <v>33.218061554388797</v>
      </c>
      <c r="BD105">
        <f t="shared" si="21"/>
        <v>6117.0723749976623</v>
      </c>
      <c r="BE105">
        <v>1</v>
      </c>
      <c r="BF105">
        <v>5859</v>
      </c>
      <c r="BG105">
        <v>5859</v>
      </c>
      <c r="BH105">
        <v>229.172119141</v>
      </c>
      <c r="BI105">
        <v>20</v>
      </c>
      <c r="BJ105">
        <v>18</v>
      </c>
      <c r="BK105">
        <v>14</v>
      </c>
      <c r="BL105">
        <v>25.807237499766199</v>
      </c>
      <c r="BM105">
        <f t="shared" si="22"/>
        <v>5818.1480923344161</v>
      </c>
      <c r="BN105" t="str">
        <f t="shared" si="23"/>
        <v/>
      </c>
      <c r="BO105">
        <f t="shared" si="24"/>
        <v>1</v>
      </c>
      <c r="BP105" t="str">
        <f t="shared" si="25"/>
        <v/>
      </c>
      <c r="BQ105" t="str">
        <f t="shared" si="26"/>
        <v/>
      </c>
      <c r="BR105" t="str">
        <f t="shared" si="27"/>
        <v/>
      </c>
    </row>
    <row r="106" spans="1:70" x14ac:dyDescent="0.2">
      <c r="A106">
        <v>2</v>
      </c>
      <c r="B106">
        <v>500</v>
      </c>
      <c r="C106">
        <v>100</v>
      </c>
      <c r="D106">
        <v>0.5</v>
      </c>
      <c r="E106">
        <v>0.15</v>
      </c>
      <c r="F106">
        <v>3364</v>
      </c>
      <c r="G106">
        <v>1086.76</v>
      </c>
      <c r="H106">
        <v>102</v>
      </c>
      <c r="I106">
        <v>5231.062095448</v>
      </c>
      <c r="J106">
        <v>5230.5395053270004</v>
      </c>
      <c r="K106">
        <v>3691.1098632809999</v>
      </c>
      <c r="L106">
        <v>4869</v>
      </c>
      <c r="M106">
        <v>4</v>
      </c>
      <c r="N106">
        <v>5</v>
      </c>
      <c r="O106">
        <v>25</v>
      </c>
      <c r="P106" s="3">
        <f t="shared" si="14"/>
        <v>6.921387833745303E-2</v>
      </c>
      <c r="Q106">
        <f t="shared" si="15"/>
        <v>0.34</v>
      </c>
      <c r="R106" s="3">
        <f t="shared" si="16"/>
        <v>3.3315736266516988E-2</v>
      </c>
      <c r="S106">
        <v>36.206209545</v>
      </c>
      <c r="T106">
        <f t="shared" si="17"/>
        <v>5462.8875378460698</v>
      </c>
      <c r="U106">
        <v>1</v>
      </c>
      <c r="V106">
        <v>4245</v>
      </c>
      <c r="W106">
        <v>4245</v>
      </c>
      <c r="X106">
        <v>4798.7919921880002</v>
      </c>
      <c r="Y106">
        <v>10</v>
      </c>
      <c r="Z106">
        <v>5</v>
      </c>
      <c r="AA106">
        <v>19</v>
      </c>
      <c r="AB106">
        <v>121.788753784607</v>
      </c>
      <c r="AC106">
        <f t="shared" si="18"/>
        <v>5396.2105374950588</v>
      </c>
      <c r="AD106">
        <v>1</v>
      </c>
      <c r="AE106">
        <v>4503</v>
      </c>
      <c r="AF106">
        <v>4503</v>
      </c>
      <c r="AG106">
        <v>3066.4299316410002</v>
      </c>
      <c r="AH106">
        <v>8</v>
      </c>
      <c r="AI106">
        <v>7</v>
      </c>
      <c r="AJ106">
        <v>20</v>
      </c>
      <c r="AK106">
        <v>89.321053749505893</v>
      </c>
      <c r="AL106">
        <f t="shared" si="19"/>
        <v>5328.1290291787218</v>
      </c>
      <c r="AM106">
        <v>1</v>
      </c>
      <c r="AN106">
        <v>4754</v>
      </c>
      <c r="AO106">
        <v>4754</v>
      </c>
      <c r="AP106">
        <v>3243.5358886720001</v>
      </c>
      <c r="AQ106">
        <v>7</v>
      </c>
      <c r="AR106">
        <v>5</v>
      </c>
      <c r="AS106">
        <v>23</v>
      </c>
      <c r="AT106">
        <v>57.412902917872202</v>
      </c>
      <c r="AU106">
        <f t="shared" si="20"/>
        <v>5271.6758296253993</v>
      </c>
      <c r="AV106">
        <v>1</v>
      </c>
      <c r="AW106">
        <v>4979</v>
      </c>
      <c r="AX106">
        <v>4979</v>
      </c>
      <c r="AY106">
        <v>2293.0971679690001</v>
      </c>
      <c r="AZ106">
        <v>7</v>
      </c>
      <c r="BA106">
        <v>7</v>
      </c>
      <c r="BB106">
        <v>23</v>
      </c>
      <c r="BC106">
        <v>29.267582962539901</v>
      </c>
      <c r="BD106">
        <f t="shared" si="21"/>
        <v>5455.5873349320436</v>
      </c>
      <c r="BE106">
        <v>1</v>
      </c>
      <c r="BF106">
        <v>5242</v>
      </c>
      <c r="BG106">
        <v>5242</v>
      </c>
      <c r="BH106">
        <v>1247.840820312</v>
      </c>
      <c r="BI106">
        <v>7</v>
      </c>
      <c r="BJ106">
        <v>6</v>
      </c>
      <c r="BK106">
        <v>25</v>
      </c>
      <c r="BL106">
        <v>21.358733493204401</v>
      </c>
      <c r="BM106">
        <f t="shared" si="22"/>
        <v>5271.6758296253993</v>
      </c>
      <c r="BN106" t="str">
        <f t="shared" si="23"/>
        <v/>
      </c>
      <c r="BO106" t="str">
        <f t="shared" si="24"/>
        <v/>
      </c>
      <c r="BP106" t="str">
        <f t="shared" si="25"/>
        <v/>
      </c>
      <c r="BQ106">
        <f t="shared" si="26"/>
        <v>1</v>
      </c>
      <c r="BR106" t="str">
        <f t="shared" si="27"/>
        <v/>
      </c>
    </row>
    <row r="107" spans="1:70" x14ac:dyDescent="0.2">
      <c r="A107">
        <v>3</v>
      </c>
      <c r="B107">
        <v>300</v>
      </c>
      <c r="C107">
        <v>50</v>
      </c>
      <c r="D107">
        <v>0.5</v>
      </c>
      <c r="E107">
        <v>0.1</v>
      </c>
      <c r="F107">
        <v>765</v>
      </c>
      <c r="G107">
        <v>580.30999999999995</v>
      </c>
      <c r="H107">
        <v>102</v>
      </c>
      <c r="I107">
        <v>3354.6445661500002</v>
      </c>
      <c r="J107">
        <v>3354.570727409</v>
      </c>
      <c r="K107">
        <v>102.326904297</v>
      </c>
      <c r="L107">
        <v>3109</v>
      </c>
      <c r="M107">
        <v>14</v>
      </c>
      <c r="N107">
        <v>7</v>
      </c>
      <c r="O107">
        <v>7</v>
      </c>
      <c r="P107" s="3">
        <f t="shared" si="14"/>
        <v>7.3225213970109823E-2</v>
      </c>
      <c r="Q107">
        <f t="shared" si="15"/>
        <v>0.56000000000000005</v>
      </c>
      <c r="R107" s="3">
        <f t="shared" si="16"/>
        <v>4.2329886810497847E-2</v>
      </c>
      <c r="S107">
        <v>24.564456615000001</v>
      </c>
      <c r="T107">
        <f t="shared" si="17"/>
        <v>3424.7068710619787</v>
      </c>
      <c r="U107">
        <v>1</v>
      </c>
      <c r="V107">
        <v>3011</v>
      </c>
      <c r="W107">
        <v>3011</v>
      </c>
      <c r="X107">
        <v>63.79296875</v>
      </c>
      <c r="Y107">
        <v>19</v>
      </c>
      <c r="Z107">
        <v>6</v>
      </c>
      <c r="AA107">
        <v>5</v>
      </c>
      <c r="AB107">
        <v>41.370687106197899</v>
      </c>
      <c r="AC107">
        <f t="shared" si="18"/>
        <v>3439.1625395849032</v>
      </c>
      <c r="AD107">
        <v>1</v>
      </c>
      <c r="AE107">
        <v>3086</v>
      </c>
      <c r="AF107">
        <v>3086</v>
      </c>
      <c r="AG107">
        <v>62.066894531000003</v>
      </c>
      <c r="AH107">
        <v>20</v>
      </c>
      <c r="AI107">
        <v>6</v>
      </c>
      <c r="AJ107">
        <v>5</v>
      </c>
      <c r="AK107">
        <v>35.3162539584903</v>
      </c>
      <c r="AL107">
        <f t="shared" si="19"/>
        <v>3478.1310949348649</v>
      </c>
      <c r="AM107">
        <v>1</v>
      </c>
      <c r="AN107">
        <v>3282</v>
      </c>
      <c r="AO107">
        <v>3282</v>
      </c>
      <c r="AP107">
        <v>65.972900390999996</v>
      </c>
      <c r="AQ107">
        <v>15</v>
      </c>
      <c r="AR107">
        <v>6</v>
      </c>
      <c r="AS107">
        <v>8</v>
      </c>
      <c r="AT107">
        <v>19.613109493486501</v>
      </c>
      <c r="AU107">
        <f t="shared" si="20"/>
        <v>3482.4088509515568</v>
      </c>
      <c r="AV107">
        <v>1</v>
      </c>
      <c r="AW107">
        <v>3329</v>
      </c>
      <c r="AX107">
        <v>3329</v>
      </c>
      <c r="AY107">
        <v>59.052001953000001</v>
      </c>
      <c r="AZ107">
        <v>17</v>
      </c>
      <c r="BA107">
        <v>5</v>
      </c>
      <c r="BB107">
        <v>8</v>
      </c>
      <c r="BC107">
        <v>15.3408850951557</v>
      </c>
      <c r="BD107">
        <f t="shared" si="21"/>
        <v>3585.6214592607621</v>
      </c>
      <c r="BE107">
        <v>1</v>
      </c>
      <c r="BF107">
        <v>3426</v>
      </c>
      <c r="BG107">
        <v>3426</v>
      </c>
      <c r="BH107">
        <v>70.916992187999995</v>
      </c>
      <c r="BI107">
        <v>23</v>
      </c>
      <c r="BJ107">
        <v>5</v>
      </c>
      <c r="BK107">
        <v>6</v>
      </c>
      <c r="BL107">
        <v>15.9621459260762</v>
      </c>
      <c r="BM107">
        <f t="shared" si="22"/>
        <v>3424.7068710619787</v>
      </c>
      <c r="BN107">
        <f t="shared" si="23"/>
        <v>1</v>
      </c>
      <c r="BO107" t="str">
        <f t="shared" si="24"/>
        <v/>
      </c>
      <c r="BP107" t="str">
        <f t="shared" si="25"/>
        <v/>
      </c>
      <c r="BQ107" t="str">
        <f t="shared" si="26"/>
        <v/>
      </c>
      <c r="BR107" t="str">
        <f t="shared" si="27"/>
        <v/>
      </c>
    </row>
    <row r="108" spans="1:70" x14ac:dyDescent="0.2">
      <c r="A108">
        <v>3</v>
      </c>
      <c r="B108">
        <v>300</v>
      </c>
      <c r="C108">
        <v>50</v>
      </c>
      <c r="D108">
        <v>0.5</v>
      </c>
      <c r="E108">
        <v>0.15</v>
      </c>
      <c r="F108">
        <v>1356</v>
      </c>
      <c r="G108">
        <v>580.30999999999995</v>
      </c>
      <c r="H108">
        <v>102</v>
      </c>
      <c r="I108">
        <v>3053.5480569199999</v>
      </c>
      <c r="J108">
        <v>3053.2795211289999</v>
      </c>
      <c r="K108">
        <v>348.25292968799999</v>
      </c>
      <c r="L108">
        <v>2886</v>
      </c>
      <c r="M108">
        <v>6</v>
      </c>
      <c r="N108">
        <v>3</v>
      </c>
      <c r="O108">
        <v>12</v>
      </c>
      <c r="P108" s="3">
        <f t="shared" si="14"/>
        <v>5.4869959076065601E-2</v>
      </c>
      <c r="Q108">
        <f t="shared" si="15"/>
        <v>0.42</v>
      </c>
      <c r="R108" s="3">
        <f t="shared" si="16"/>
        <v>2.8872164346642318E-2</v>
      </c>
      <c r="S108">
        <v>16.754805692000001</v>
      </c>
      <c r="T108">
        <f t="shared" si="17"/>
        <v>3166.1824809259888</v>
      </c>
      <c r="U108">
        <v>1</v>
      </c>
      <c r="V108">
        <v>2549</v>
      </c>
      <c r="W108">
        <v>2549</v>
      </c>
      <c r="X108">
        <v>337.973144531</v>
      </c>
      <c r="Y108">
        <v>11</v>
      </c>
      <c r="Z108">
        <v>5</v>
      </c>
      <c r="AA108">
        <v>7</v>
      </c>
      <c r="AB108">
        <v>61.718248092598898</v>
      </c>
      <c r="AC108">
        <f t="shared" si="18"/>
        <v>3126.290031816392</v>
      </c>
      <c r="AD108">
        <v>1</v>
      </c>
      <c r="AE108">
        <v>2656</v>
      </c>
      <c r="AF108">
        <v>2656</v>
      </c>
      <c r="AG108">
        <v>332.691894531</v>
      </c>
      <c r="AH108">
        <v>10</v>
      </c>
      <c r="AI108">
        <v>5</v>
      </c>
      <c r="AJ108">
        <v>8</v>
      </c>
      <c r="AK108">
        <v>47.029003181639197</v>
      </c>
      <c r="AL108">
        <f t="shared" si="19"/>
        <v>3125.6328319979561</v>
      </c>
      <c r="AM108">
        <v>1</v>
      </c>
      <c r="AN108">
        <v>2803</v>
      </c>
      <c r="AO108">
        <v>2803</v>
      </c>
      <c r="AP108">
        <v>1495.6169433590001</v>
      </c>
      <c r="AQ108">
        <v>12</v>
      </c>
      <c r="AR108">
        <v>5</v>
      </c>
      <c r="AS108">
        <v>8</v>
      </c>
      <c r="AT108">
        <v>32.263283199795602</v>
      </c>
      <c r="AU108">
        <f t="shared" si="20"/>
        <v>3079.589365687259</v>
      </c>
      <c r="AV108">
        <v>1</v>
      </c>
      <c r="AW108">
        <v>2916</v>
      </c>
      <c r="AX108">
        <v>2916</v>
      </c>
      <c r="AY108">
        <v>691.29907226600005</v>
      </c>
      <c r="AZ108">
        <v>9</v>
      </c>
      <c r="BA108">
        <v>3</v>
      </c>
      <c r="BB108">
        <v>11</v>
      </c>
      <c r="BC108">
        <v>16.358936568725898</v>
      </c>
      <c r="BD108">
        <f t="shared" si="21"/>
        <v>3181.1229784166921</v>
      </c>
      <c r="BE108">
        <v>1</v>
      </c>
      <c r="BF108">
        <v>3059</v>
      </c>
      <c r="BG108">
        <v>3059</v>
      </c>
      <c r="BH108">
        <v>1617.6071777340001</v>
      </c>
      <c r="BI108">
        <v>6</v>
      </c>
      <c r="BJ108">
        <v>6</v>
      </c>
      <c r="BK108">
        <v>11</v>
      </c>
      <c r="BL108">
        <v>12.2122978416692</v>
      </c>
      <c r="BM108">
        <f t="shared" si="22"/>
        <v>3079.589365687259</v>
      </c>
      <c r="BN108" t="str">
        <f t="shared" si="23"/>
        <v/>
      </c>
      <c r="BO108" t="str">
        <f t="shared" si="24"/>
        <v/>
      </c>
      <c r="BP108" t="str">
        <f t="shared" si="25"/>
        <v/>
      </c>
      <c r="BQ108">
        <f t="shared" si="26"/>
        <v>1</v>
      </c>
      <c r="BR108" t="str">
        <f t="shared" si="27"/>
        <v/>
      </c>
    </row>
    <row r="109" spans="1:70" x14ac:dyDescent="0.2">
      <c r="A109">
        <v>3</v>
      </c>
      <c r="B109">
        <v>500</v>
      </c>
      <c r="C109">
        <v>50</v>
      </c>
      <c r="D109">
        <v>0.5</v>
      </c>
      <c r="E109">
        <v>0.1</v>
      </c>
      <c r="F109">
        <v>1275</v>
      </c>
      <c r="G109">
        <v>630.26</v>
      </c>
      <c r="H109">
        <v>102</v>
      </c>
      <c r="I109">
        <v>3537.2751067099998</v>
      </c>
      <c r="J109">
        <v>3536.9742572219998</v>
      </c>
      <c r="K109">
        <v>160.995849609</v>
      </c>
      <c r="L109">
        <v>3228</v>
      </c>
      <c r="M109">
        <v>13</v>
      </c>
      <c r="N109">
        <v>7</v>
      </c>
      <c r="O109">
        <v>8</v>
      </c>
      <c r="P109" s="3">
        <f t="shared" si="14"/>
        <v>8.7433150484485522E-2</v>
      </c>
      <c r="Q109">
        <f t="shared" si="15"/>
        <v>0.56000000000000005</v>
      </c>
      <c r="R109" s="3">
        <f t="shared" si="16"/>
        <v>4.9071035241011647E-2</v>
      </c>
      <c r="S109">
        <v>30.927510671</v>
      </c>
      <c r="T109">
        <f t="shared" si="17"/>
        <v>3647.1962739296769</v>
      </c>
      <c r="U109">
        <v>1</v>
      </c>
      <c r="V109">
        <v>3101</v>
      </c>
      <c r="W109">
        <v>3101</v>
      </c>
      <c r="X109">
        <v>93.526855468999997</v>
      </c>
      <c r="Y109">
        <v>17</v>
      </c>
      <c r="Z109">
        <v>8</v>
      </c>
      <c r="AA109">
        <v>5</v>
      </c>
      <c r="AB109">
        <v>54.619627392967701</v>
      </c>
      <c r="AC109">
        <f t="shared" si="18"/>
        <v>3658.4250565981838</v>
      </c>
      <c r="AD109">
        <v>1</v>
      </c>
      <c r="AE109">
        <v>3223</v>
      </c>
      <c r="AF109">
        <v>3223</v>
      </c>
      <c r="AG109">
        <v>68.781005859000004</v>
      </c>
      <c r="AH109">
        <v>16</v>
      </c>
      <c r="AI109">
        <v>11</v>
      </c>
      <c r="AJ109">
        <v>4</v>
      </c>
      <c r="AK109">
        <v>43.542505659818403</v>
      </c>
      <c r="AL109">
        <f t="shared" si="19"/>
        <v>3727.1612038755429</v>
      </c>
      <c r="AM109">
        <v>1</v>
      </c>
      <c r="AN109">
        <v>3428</v>
      </c>
      <c r="AO109">
        <v>3428</v>
      </c>
      <c r="AP109">
        <v>102.677001953</v>
      </c>
      <c r="AQ109">
        <v>19</v>
      </c>
      <c r="AR109">
        <v>9</v>
      </c>
      <c r="AS109">
        <v>5</v>
      </c>
      <c r="AT109">
        <v>29.916120387554301</v>
      </c>
      <c r="AU109">
        <f t="shared" si="20"/>
        <v>3764.060255116533</v>
      </c>
      <c r="AV109">
        <v>1</v>
      </c>
      <c r="AW109">
        <v>3580</v>
      </c>
      <c r="AX109">
        <v>3580</v>
      </c>
      <c r="AY109">
        <v>74.092041015999996</v>
      </c>
      <c r="AZ109">
        <v>20</v>
      </c>
      <c r="BA109">
        <v>5</v>
      </c>
      <c r="BB109">
        <v>8</v>
      </c>
      <c r="BC109">
        <v>18.406025511653301</v>
      </c>
      <c r="BD109">
        <f t="shared" si="21"/>
        <v>3963.4176295377829</v>
      </c>
      <c r="BE109">
        <v>1</v>
      </c>
      <c r="BF109">
        <v>3799</v>
      </c>
      <c r="BG109">
        <v>3799</v>
      </c>
      <c r="BH109">
        <v>113.91699218799999</v>
      </c>
      <c r="BI109">
        <v>22</v>
      </c>
      <c r="BJ109">
        <v>7</v>
      </c>
      <c r="BK109">
        <v>7</v>
      </c>
      <c r="BL109">
        <v>16.441762953778301</v>
      </c>
      <c r="BM109">
        <f t="shared" si="22"/>
        <v>3647.1962739296769</v>
      </c>
      <c r="BN109">
        <f t="shared" si="23"/>
        <v>1</v>
      </c>
      <c r="BO109" t="str">
        <f t="shared" si="24"/>
        <v/>
      </c>
      <c r="BP109" t="str">
        <f t="shared" si="25"/>
        <v/>
      </c>
      <c r="BQ109" t="str">
        <f t="shared" si="26"/>
        <v/>
      </c>
      <c r="BR109" t="str">
        <f t="shared" si="27"/>
        <v/>
      </c>
    </row>
    <row r="110" spans="1:70" x14ac:dyDescent="0.2">
      <c r="A110">
        <v>3</v>
      </c>
      <c r="B110">
        <v>500</v>
      </c>
      <c r="C110">
        <v>50</v>
      </c>
      <c r="D110">
        <v>0.5</v>
      </c>
      <c r="E110">
        <v>0.15</v>
      </c>
      <c r="F110">
        <v>2260</v>
      </c>
      <c r="G110">
        <v>630.26</v>
      </c>
      <c r="H110">
        <v>102</v>
      </c>
      <c r="I110">
        <v>3319.053155698</v>
      </c>
      <c r="J110">
        <v>3318.7668233459999</v>
      </c>
      <c r="K110">
        <v>558.373046875</v>
      </c>
      <c r="L110">
        <v>3144</v>
      </c>
      <c r="M110">
        <v>7</v>
      </c>
      <c r="N110">
        <v>3</v>
      </c>
      <c r="O110">
        <v>13</v>
      </c>
      <c r="P110" s="3">
        <f t="shared" si="14"/>
        <v>5.2741895802264169E-2</v>
      </c>
      <c r="Q110">
        <f t="shared" si="15"/>
        <v>0.46</v>
      </c>
      <c r="R110" s="3">
        <f t="shared" si="16"/>
        <v>2.7774752594167489E-2</v>
      </c>
      <c r="S110">
        <v>17.50531557</v>
      </c>
      <c r="T110">
        <f t="shared" si="17"/>
        <v>3427.2641588428769</v>
      </c>
      <c r="U110">
        <v>1</v>
      </c>
      <c r="V110">
        <v>2767</v>
      </c>
      <c r="W110">
        <v>2767</v>
      </c>
      <c r="X110">
        <v>2519.2858886720001</v>
      </c>
      <c r="Y110">
        <v>8</v>
      </c>
      <c r="Z110">
        <v>7</v>
      </c>
      <c r="AA110">
        <v>8</v>
      </c>
      <c r="AB110">
        <v>66.026415884287701</v>
      </c>
      <c r="AC110">
        <f t="shared" si="18"/>
        <v>3380.6915270193158</v>
      </c>
      <c r="AD110">
        <v>1</v>
      </c>
      <c r="AE110">
        <v>2876</v>
      </c>
      <c r="AF110">
        <v>2876</v>
      </c>
      <c r="AG110">
        <v>748.66894531200001</v>
      </c>
      <c r="AH110">
        <v>6</v>
      </c>
      <c r="AI110">
        <v>6</v>
      </c>
      <c r="AJ110">
        <v>10</v>
      </c>
      <c r="AK110">
        <v>50.469152701931598</v>
      </c>
      <c r="AL110">
        <f t="shared" si="19"/>
        <v>3433.0143216005658</v>
      </c>
      <c r="AM110">
        <v>1</v>
      </c>
      <c r="AN110">
        <v>3113</v>
      </c>
      <c r="AO110">
        <v>3113</v>
      </c>
      <c r="AP110">
        <v>2219.3818359380002</v>
      </c>
      <c r="AQ110">
        <v>4</v>
      </c>
      <c r="AR110">
        <v>9</v>
      </c>
      <c r="AS110">
        <v>10</v>
      </c>
      <c r="AT110">
        <v>32.001432160056602</v>
      </c>
      <c r="AU110">
        <f t="shared" si="20"/>
        <v>3417.654093533411</v>
      </c>
      <c r="AV110">
        <v>1</v>
      </c>
      <c r="AW110">
        <v>3239</v>
      </c>
      <c r="AX110">
        <v>3239</v>
      </c>
      <c r="AY110">
        <v>1980.6281738279999</v>
      </c>
      <c r="AZ110">
        <v>8</v>
      </c>
      <c r="BA110">
        <v>6</v>
      </c>
      <c r="BB110">
        <v>11</v>
      </c>
      <c r="BC110">
        <v>17.8654093533411</v>
      </c>
      <c r="BD110">
        <f t="shared" si="21"/>
        <v>3554.010560361326</v>
      </c>
      <c r="BE110">
        <v>1</v>
      </c>
      <c r="BF110">
        <v>3421</v>
      </c>
      <c r="BG110">
        <v>3421</v>
      </c>
      <c r="BH110">
        <v>5673.6508789059999</v>
      </c>
      <c r="BI110">
        <v>8</v>
      </c>
      <c r="BJ110">
        <v>6</v>
      </c>
      <c r="BK110">
        <v>12</v>
      </c>
      <c r="BL110">
        <v>13.3010560361326</v>
      </c>
      <c r="BM110">
        <f t="shared" si="22"/>
        <v>3380.6915270193158</v>
      </c>
      <c r="BN110" t="str">
        <f t="shared" si="23"/>
        <v/>
      </c>
      <c r="BO110">
        <f t="shared" si="24"/>
        <v>1</v>
      </c>
      <c r="BP110" t="str">
        <f t="shared" si="25"/>
        <v/>
      </c>
      <c r="BQ110" t="str">
        <f t="shared" si="26"/>
        <v/>
      </c>
      <c r="BR110" t="str">
        <f t="shared" si="27"/>
        <v/>
      </c>
    </row>
    <row r="111" spans="1:70" x14ac:dyDescent="0.2">
      <c r="A111">
        <v>3</v>
      </c>
      <c r="B111">
        <v>300</v>
      </c>
      <c r="C111">
        <v>100</v>
      </c>
      <c r="D111">
        <v>0.5</v>
      </c>
      <c r="E111">
        <v>0.1</v>
      </c>
      <c r="F111">
        <v>1121</v>
      </c>
      <c r="G111">
        <v>1088.48</v>
      </c>
      <c r="H111">
        <v>102</v>
      </c>
      <c r="I111">
        <v>5695.1454727890005</v>
      </c>
      <c r="J111">
        <v>5694.5771900039999</v>
      </c>
      <c r="K111">
        <v>1167.3161621090001</v>
      </c>
      <c r="L111">
        <v>5137</v>
      </c>
      <c r="M111">
        <v>14</v>
      </c>
      <c r="N111">
        <v>13</v>
      </c>
      <c r="O111">
        <v>16</v>
      </c>
      <c r="P111" s="3">
        <f t="shared" si="14"/>
        <v>9.8003725358163249E-2</v>
      </c>
      <c r="Q111">
        <f t="shared" si="15"/>
        <v>0.43</v>
      </c>
      <c r="R111" s="3">
        <f t="shared" si="16"/>
        <v>5.1277512934550934E-2</v>
      </c>
      <c r="S111">
        <v>55.814547279000003</v>
      </c>
      <c r="T111">
        <f t="shared" si="17"/>
        <v>6020.0362053864401</v>
      </c>
      <c r="U111">
        <v>1</v>
      </c>
      <c r="V111">
        <v>4965</v>
      </c>
      <c r="W111">
        <v>4965</v>
      </c>
      <c r="X111">
        <v>210.423828125</v>
      </c>
      <c r="Y111">
        <v>20</v>
      </c>
      <c r="Z111">
        <v>16</v>
      </c>
      <c r="AA111">
        <v>10</v>
      </c>
      <c r="AB111">
        <v>105.503620538644</v>
      </c>
      <c r="AC111">
        <f t="shared" si="18"/>
        <v>5941.8508613784261</v>
      </c>
      <c r="AD111">
        <v>1</v>
      </c>
      <c r="AE111">
        <v>5246</v>
      </c>
      <c r="AF111">
        <v>5246</v>
      </c>
      <c r="AG111">
        <v>278.54003906200001</v>
      </c>
      <c r="AH111">
        <v>20</v>
      </c>
      <c r="AI111">
        <v>14</v>
      </c>
      <c r="AJ111">
        <v>13</v>
      </c>
      <c r="AK111">
        <v>69.585086137842595</v>
      </c>
      <c r="AL111">
        <f t="shared" si="19"/>
        <v>5933.3459747870884</v>
      </c>
      <c r="AM111">
        <v>1</v>
      </c>
      <c r="AN111">
        <v>5438</v>
      </c>
      <c r="AO111">
        <v>5438</v>
      </c>
      <c r="AP111">
        <v>180.405029297</v>
      </c>
      <c r="AQ111">
        <v>9</v>
      </c>
      <c r="AR111">
        <v>24</v>
      </c>
      <c r="AS111">
        <v>12</v>
      </c>
      <c r="AT111">
        <v>49.534597478708797</v>
      </c>
      <c r="AU111">
        <f t="shared" si="20"/>
        <v>6014.8614323971888</v>
      </c>
      <c r="AV111">
        <v>1</v>
      </c>
      <c r="AW111">
        <v>5691</v>
      </c>
      <c r="AX111">
        <v>5691</v>
      </c>
      <c r="AY111">
        <v>172.577880859</v>
      </c>
      <c r="AZ111">
        <v>21</v>
      </c>
      <c r="BA111">
        <v>17</v>
      </c>
      <c r="BB111">
        <v>13</v>
      </c>
      <c r="BC111">
        <v>32.386143239718898</v>
      </c>
      <c r="BD111">
        <f t="shared" si="21"/>
        <v>6228.2721947608852</v>
      </c>
      <c r="BE111">
        <v>1</v>
      </c>
      <c r="BF111">
        <v>5978</v>
      </c>
      <c r="BG111">
        <v>5978</v>
      </c>
      <c r="BH111">
        <v>175.106933594</v>
      </c>
      <c r="BI111">
        <v>17</v>
      </c>
      <c r="BJ111">
        <v>20</v>
      </c>
      <c r="BK111">
        <v>14</v>
      </c>
      <c r="BL111">
        <v>25.027219476088501</v>
      </c>
      <c r="BM111">
        <f t="shared" si="22"/>
        <v>5933.3459747870884</v>
      </c>
      <c r="BN111" t="str">
        <f t="shared" si="23"/>
        <v/>
      </c>
      <c r="BO111" t="str">
        <f t="shared" si="24"/>
        <v/>
      </c>
      <c r="BP111">
        <f t="shared" si="25"/>
        <v>1</v>
      </c>
      <c r="BQ111" t="str">
        <f t="shared" si="26"/>
        <v/>
      </c>
      <c r="BR111" t="str">
        <f t="shared" si="27"/>
        <v/>
      </c>
    </row>
    <row r="112" spans="1:70" x14ac:dyDescent="0.2">
      <c r="A112">
        <v>3</v>
      </c>
      <c r="B112">
        <v>300</v>
      </c>
      <c r="C112">
        <v>100</v>
      </c>
      <c r="D112">
        <v>0.5</v>
      </c>
      <c r="E112">
        <v>0.15</v>
      </c>
      <c r="F112">
        <v>2148</v>
      </c>
      <c r="G112">
        <v>1088.48</v>
      </c>
      <c r="H112">
        <v>102</v>
      </c>
      <c r="I112">
        <v>5197.3154386349997</v>
      </c>
      <c r="J112">
        <v>5196.7958833760003</v>
      </c>
      <c r="K112">
        <v>21760.496826171999</v>
      </c>
      <c r="L112">
        <v>4891</v>
      </c>
      <c r="M112">
        <v>4</v>
      </c>
      <c r="N112">
        <v>7</v>
      </c>
      <c r="O112">
        <v>24</v>
      </c>
      <c r="P112" s="3">
        <f t="shared" si="14"/>
        <v>5.8937242169863249E-2</v>
      </c>
      <c r="Q112">
        <f t="shared" si="15"/>
        <v>0.35</v>
      </c>
      <c r="R112" s="3">
        <f t="shared" si="16"/>
        <v>2.8141577120388065E-2</v>
      </c>
      <c r="S112">
        <v>30.631543864000001</v>
      </c>
      <c r="T112">
        <f t="shared" si="17"/>
        <v>5437.4988946063204</v>
      </c>
      <c r="U112">
        <v>1</v>
      </c>
      <c r="V112">
        <v>4237</v>
      </c>
      <c r="W112">
        <v>4237</v>
      </c>
      <c r="X112">
        <v>20697.630126953001</v>
      </c>
      <c r="Y112">
        <v>8</v>
      </c>
      <c r="Z112">
        <v>8</v>
      </c>
      <c r="AA112">
        <v>18</v>
      </c>
      <c r="AB112">
        <v>120.049889460632</v>
      </c>
      <c r="AC112">
        <f t="shared" si="18"/>
        <v>5353.0382043228255</v>
      </c>
      <c r="AD112">
        <v>1</v>
      </c>
      <c r="AE112">
        <v>4436</v>
      </c>
      <c r="AF112">
        <v>4436</v>
      </c>
      <c r="AG112">
        <v>1639.87109375</v>
      </c>
      <c r="AH112">
        <v>7</v>
      </c>
      <c r="AI112">
        <v>9</v>
      </c>
      <c r="AJ112">
        <v>19</v>
      </c>
      <c r="AK112">
        <v>91.703820432282598</v>
      </c>
      <c r="AL112">
        <f t="shared" si="19"/>
        <v>5318.863535657083</v>
      </c>
      <c r="AM112">
        <v>1</v>
      </c>
      <c r="AN112">
        <v>4702</v>
      </c>
      <c r="AO112">
        <v>4702</v>
      </c>
      <c r="AP112">
        <v>22074.313964844001</v>
      </c>
      <c r="AQ112">
        <v>8</v>
      </c>
      <c r="AR112">
        <v>9</v>
      </c>
      <c r="AS112">
        <v>20</v>
      </c>
      <c r="AT112">
        <v>61.686353565708302</v>
      </c>
      <c r="AU112">
        <f t="shared" si="20"/>
        <v>5242.5667660676081</v>
      </c>
      <c r="AV112">
        <v>1</v>
      </c>
      <c r="AW112">
        <v>4935</v>
      </c>
      <c r="AX112">
        <v>4935</v>
      </c>
      <c r="AY112">
        <v>3953.5290527339998</v>
      </c>
      <c r="AZ112">
        <v>8</v>
      </c>
      <c r="BA112">
        <v>8</v>
      </c>
      <c r="BB112">
        <v>22</v>
      </c>
      <c r="BC112">
        <v>30.756676606760799</v>
      </c>
      <c r="BD112">
        <f t="shared" si="21"/>
        <v>5404.201846887584</v>
      </c>
      <c r="BE112">
        <v>1</v>
      </c>
      <c r="BF112">
        <v>5190</v>
      </c>
      <c r="BG112">
        <v>5190</v>
      </c>
      <c r="BH112">
        <v>5213.3190917969996</v>
      </c>
      <c r="BI112">
        <v>7</v>
      </c>
      <c r="BJ112">
        <v>6</v>
      </c>
      <c r="BK112">
        <v>25</v>
      </c>
      <c r="BL112">
        <v>21.4201846887584</v>
      </c>
      <c r="BM112">
        <f t="shared" si="22"/>
        <v>5242.5667660676081</v>
      </c>
      <c r="BN112" t="str">
        <f t="shared" si="23"/>
        <v/>
      </c>
      <c r="BO112" t="str">
        <f t="shared" si="24"/>
        <v/>
      </c>
      <c r="BP112" t="str">
        <f t="shared" si="25"/>
        <v/>
      </c>
      <c r="BQ112">
        <f t="shared" si="26"/>
        <v>1</v>
      </c>
      <c r="BR112" t="str">
        <f t="shared" si="27"/>
        <v/>
      </c>
    </row>
    <row r="113" spans="1:70" x14ac:dyDescent="0.2">
      <c r="A113">
        <v>3</v>
      </c>
      <c r="B113">
        <v>500</v>
      </c>
      <c r="C113">
        <v>100</v>
      </c>
      <c r="D113">
        <v>0.5</v>
      </c>
      <c r="E113">
        <v>0.1</v>
      </c>
      <c r="F113">
        <v>1875</v>
      </c>
      <c r="G113">
        <v>1102.6500000000001</v>
      </c>
      <c r="H113">
        <v>102</v>
      </c>
      <c r="I113">
        <v>5828.5263910260001</v>
      </c>
      <c r="J113">
        <v>5827.9800400169997</v>
      </c>
      <c r="K113">
        <v>1440.6779785159999</v>
      </c>
      <c r="L113">
        <v>5310</v>
      </c>
      <c r="M113">
        <v>12</v>
      </c>
      <c r="N113">
        <v>14</v>
      </c>
      <c r="O113">
        <v>17</v>
      </c>
      <c r="P113" s="3">
        <f t="shared" si="14"/>
        <v>8.896354863012354E-2</v>
      </c>
      <c r="Q113">
        <f t="shared" si="15"/>
        <v>0.43</v>
      </c>
      <c r="R113" s="3">
        <f t="shared" si="16"/>
        <v>4.7025474178569809E-2</v>
      </c>
      <c r="S113">
        <v>51.852639103000001</v>
      </c>
      <c r="T113">
        <f t="shared" si="17"/>
        <v>6064.6067135371704</v>
      </c>
      <c r="U113">
        <v>1</v>
      </c>
      <c r="V113">
        <v>5030</v>
      </c>
      <c r="W113">
        <v>5030</v>
      </c>
      <c r="X113">
        <v>920.08203125</v>
      </c>
      <c r="Y113">
        <v>20</v>
      </c>
      <c r="Z113">
        <v>15</v>
      </c>
      <c r="AA113">
        <v>11</v>
      </c>
      <c r="AB113">
        <v>103.460671353717</v>
      </c>
      <c r="AC113">
        <f t="shared" si="18"/>
        <v>5991.9426424264748</v>
      </c>
      <c r="AD113">
        <v>1</v>
      </c>
      <c r="AE113">
        <v>5276</v>
      </c>
      <c r="AF113">
        <v>5276</v>
      </c>
      <c r="AG113">
        <v>1097.1860351559999</v>
      </c>
      <c r="AH113">
        <v>17</v>
      </c>
      <c r="AI113">
        <v>13</v>
      </c>
      <c r="AJ113">
        <v>15</v>
      </c>
      <c r="AK113">
        <v>71.594264242647498</v>
      </c>
      <c r="AL113">
        <f t="shared" si="19"/>
        <v>6105.9579908856322</v>
      </c>
      <c r="AM113">
        <v>1</v>
      </c>
      <c r="AN113">
        <v>5521</v>
      </c>
      <c r="AO113">
        <v>5521</v>
      </c>
      <c r="AP113">
        <v>288.46777343799999</v>
      </c>
      <c r="AQ113">
        <v>26</v>
      </c>
      <c r="AR113">
        <v>12</v>
      </c>
      <c r="AS113">
        <v>13</v>
      </c>
      <c r="AT113">
        <v>58.495799088563203</v>
      </c>
      <c r="AU113">
        <f t="shared" si="20"/>
        <v>6173.7518103228422</v>
      </c>
      <c r="AV113">
        <v>1</v>
      </c>
      <c r="AW113">
        <v>5847</v>
      </c>
      <c r="AX113">
        <v>5847</v>
      </c>
      <c r="AY113">
        <v>1077.2329101559999</v>
      </c>
      <c r="AZ113">
        <v>26</v>
      </c>
      <c r="BA113">
        <v>12</v>
      </c>
      <c r="BB113">
        <v>15</v>
      </c>
      <c r="BC113">
        <v>32.6751810322842</v>
      </c>
      <c r="BD113">
        <f t="shared" si="21"/>
        <v>6232.3109427905401</v>
      </c>
      <c r="BE113">
        <v>1</v>
      </c>
      <c r="BF113">
        <v>5983</v>
      </c>
      <c r="BG113">
        <v>5983</v>
      </c>
      <c r="BH113">
        <v>1171.9079589840001</v>
      </c>
      <c r="BI113">
        <v>18</v>
      </c>
      <c r="BJ113">
        <v>17</v>
      </c>
      <c r="BK113">
        <v>16</v>
      </c>
      <c r="BL113">
        <v>24.931094279054001</v>
      </c>
      <c r="BM113">
        <f t="shared" si="22"/>
        <v>5991.9426424264748</v>
      </c>
      <c r="BN113" t="str">
        <f t="shared" si="23"/>
        <v/>
      </c>
      <c r="BO113">
        <f t="shared" si="24"/>
        <v>1</v>
      </c>
      <c r="BP113" t="str">
        <f t="shared" si="25"/>
        <v/>
      </c>
      <c r="BQ113" t="str">
        <f t="shared" si="26"/>
        <v/>
      </c>
      <c r="BR113" t="str">
        <f t="shared" si="27"/>
        <v/>
      </c>
    </row>
    <row r="114" spans="1:70" x14ac:dyDescent="0.2">
      <c r="A114">
        <v>3</v>
      </c>
      <c r="B114">
        <v>500</v>
      </c>
      <c r="C114">
        <v>100</v>
      </c>
      <c r="D114">
        <v>0.5</v>
      </c>
      <c r="E114">
        <v>0.15</v>
      </c>
      <c r="F114">
        <v>3585</v>
      </c>
      <c r="G114">
        <v>1102.6500000000001</v>
      </c>
      <c r="H114">
        <v>102</v>
      </c>
      <c r="I114">
        <v>5284.5691583489997</v>
      </c>
      <c r="J114">
        <v>5284.0412501119999</v>
      </c>
      <c r="K114">
        <v>9339.9719238279995</v>
      </c>
      <c r="L114">
        <v>4939</v>
      </c>
      <c r="M114">
        <v>3</v>
      </c>
      <c r="N114">
        <v>8</v>
      </c>
      <c r="O114">
        <v>24</v>
      </c>
      <c r="P114" s="3">
        <f t="shared" si="14"/>
        <v>6.5392115798889899E-2</v>
      </c>
      <c r="Q114">
        <f t="shared" si="15"/>
        <v>0.35</v>
      </c>
      <c r="R114" s="3">
        <f t="shared" si="16"/>
        <v>3.1339877418038356E-2</v>
      </c>
      <c r="S114">
        <v>34.556915834999998</v>
      </c>
      <c r="T114">
        <f t="shared" si="17"/>
        <v>5528.5766288503901</v>
      </c>
      <c r="U114">
        <v>1</v>
      </c>
      <c r="V114">
        <v>4301</v>
      </c>
      <c r="W114">
        <v>4301</v>
      </c>
      <c r="X114">
        <v>4086.7080078119998</v>
      </c>
      <c r="Y114">
        <v>6</v>
      </c>
      <c r="Z114">
        <v>8</v>
      </c>
      <c r="AA114">
        <v>19</v>
      </c>
      <c r="AB114">
        <v>122.757662885039</v>
      </c>
      <c r="AC114">
        <f t="shared" si="18"/>
        <v>5447.9197512069495</v>
      </c>
      <c r="AD114">
        <v>1</v>
      </c>
      <c r="AE114">
        <v>4540</v>
      </c>
      <c r="AF114">
        <v>4540</v>
      </c>
      <c r="AG114">
        <v>3093.7680664059999</v>
      </c>
      <c r="AH114">
        <v>5</v>
      </c>
      <c r="AI114">
        <v>6</v>
      </c>
      <c r="AJ114">
        <v>22</v>
      </c>
      <c r="AK114">
        <v>90.791975120695</v>
      </c>
      <c r="AL114">
        <f t="shared" si="19"/>
        <v>5379.3774240094654</v>
      </c>
      <c r="AM114">
        <v>1</v>
      </c>
      <c r="AN114">
        <v>4785</v>
      </c>
      <c r="AO114">
        <v>4785</v>
      </c>
      <c r="AP114">
        <v>6139.037109375</v>
      </c>
      <c r="AQ114">
        <v>5</v>
      </c>
      <c r="AR114">
        <v>5</v>
      </c>
      <c r="AS114">
        <v>24</v>
      </c>
      <c r="AT114">
        <v>59.437742400946497</v>
      </c>
      <c r="AU114">
        <f t="shared" si="20"/>
        <v>5314.6091826874836</v>
      </c>
      <c r="AV114">
        <v>1</v>
      </c>
      <c r="AW114">
        <v>5021</v>
      </c>
      <c r="AX114">
        <v>5021</v>
      </c>
      <c r="AY114">
        <v>5988.7331542969996</v>
      </c>
      <c r="AZ114">
        <v>6</v>
      </c>
      <c r="BA114">
        <v>5</v>
      </c>
      <c r="BB114">
        <v>25</v>
      </c>
      <c r="BC114">
        <v>29.360918268748399</v>
      </c>
      <c r="BD114">
        <f t="shared" si="21"/>
        <v>5483.7775282795146</v>
      </c>
      <c r="BE114">
        <v>1</v>
      </c>
      <c r="BF114">
        <v>5268.999998448</v>
      </c>
      <c r="BG114">
        <v>5268.999998448</v>
      </c>
      <c r="BH114">
        <v>2217.8959960940001</v>
      </c>
      <c r="BI114">
        <v>7</v>
      </c>
      <c r="BJ114">
        <v>5</v>
      </c>
      <c r="BK114">
        <v>26</v>
      </c>
      <c r="BL114">
        <v>21.4777529831515</v>
      </c>
      <c r="BM114">
        <f t="shared" si="22"/>
        <v>5314.6091826874836</v>
      </c>
      <c r="BN114" t="str">
        <f t="shared" si="23"/>
        <v/>
      </c>
      <c r="BO114" t="str">
        <f t="shared" si="24"/>
        <v/>
      </c>
      <c r="BP114" t="str">
        <f t="shared" si="25"/>
        <v/>
      </c>
      <c r="BQ114">
        <f t="shared" si="26"/>
        <v>1</v>
      </c>
      <c r="BR114" t="str">
        <f t="shared" si="27"/>
        <v/>
      </c>
    </row>
    <row r="115" spans="1:70" x14ac:dyDescent="0.2">
      <c r="A115">
        <v>4</v>
      </c>
      <c r="B115">
        <v>300</v>
      </c>
      <c r="C115">
        <v>50</v>
      </c>
      <c r="D115">
        <v>0.5</v>
      </c>
      <c r="E115">
        <v>0.1</v>
      </c>
      <c r="F115">
        <v>807</v>
      </c>
      <c r="G115">
        <v>551.63</v>
      </c>
      <c r="H115">
        <v>1</v>
      </c>
      <c r="I115">
        <v>3388.6981410620001</v>
      </c>
      <c r="J115">
        <v>3388.6981410620001</v>
      </c>
      <c r="K115">
        <v>117.031982422</v>
      </c>
      <c r="L115">
        <v>3028</v>
      </c>
      <c r="M115">
        <v>18</v>
      </c>
      <c r="N115">
        <v>6</v>
      </c>
      <c r="O115">
        <v>5</v>
      </c>
      <c r="P115" s="3">
        <f t="shared" si="14"/>
        <v>0.10644150822680214</v>
      </c>
      <c r="Q115">
        <f t="shared" si="15"/>
        <v>0.57999999999999996</v>
      </c>
      <c r="R115" s="3">
        <f t="shared" si="16"/>
        <v>6.538769484255752E-2</v>
      </c>
      <c r="S115">
        <v>36.069814106000003</v>
      </c>
      <c r="T115">
        <f t="shared" si="17"/>
        <v>3575.1865798273402</v>
      </c>
      <c r="U115">
        <v>1</v>
      </c>
      <c r="V115">
        <v>3138</v>
      </c>
      <c r="W115">
        <v>3138</v>
      </c>
      <c r="X115">
        <v>86.266113281000003</v>
      </c>
      <c r="Y115">
        <v>29</v>
      </c>
      <c r="Z115">
        <v>4</v>
      </c>
      <c r="AA115">
        <v>2</v>
      </c>
      <c r="AB115">
        <v>43.718657982734001</v>
      </c>
      <c r="AC115">
        <f t="shared" si="18"/>
        <v>3440.314740911952</v>
      </c>
      <c r="AD115">
        <v>1</v>
      </c>
      <c r="AE115">
        <v>3162</v>
      </c>
      <c r="AF115">
        <v>3162</v>
      </c>
      <c r="AG115">
        <v>52.179931641000003</v>
      </c>
      <c r="AH115">
        <v>18</v>
      </c>
      <c r="AI115">
        <v>7</v>
      </c>
      <c r="AJ115">
        <v>5</v>
      </c>
      <c r="AK115">
        <v>27.831474091195201</v>
      </c>
      <c r="AL115">
        <f t="shared" si="19"/>
        <v>3477.9936684720519</v>
      </c>
      <c r="AM115">
        <v>1</v>
      </c>
      <c r="AN115">
        <v>3278</v>
      </c>
      <c r="AO115">
        <v>3278</v>
      </c>
      <c r="AP115">
        <v>63.739013671999999</v>
      </c>
      <c r="AQ115">
        <v>22</v>
      </c>
      <c r="AR115">
        <v>4</v>
      </c>
      <c r="AS115">
        <v>6</v>
      </c>
      <c r="AT115">
        <v>19.999366847205199</v>
      </c>
      <c r="AU115">
        <f t="shared" si="20"/>
        <v>3472.6581528928459</v>
      </c>
      <c r="AV115">
        <v>1</v>
      </c>
      <c r="AW115">
        <v>3345</v>
      </c>
      <c r="AX115">
        <v>3345</v>
      </c>
      <c r="AY115">
        <v>81.175048828000001</v>
      </c>
      <c r="AZ115">
        <v>20</v>
      </c>
      <c r="BA115">
        <v>1</v>
      </c>
      <c r="BB115">
        <v>9</v>
      </c>
      <c r="BC115">
        <v>12.7658152892846</v>
      </c>
      <c r="BD115">
        <f t="shared" si="21"/>
        <v>3640.1170561533031</v>
      </c>
      <c r="BE115">
        <v>1</v>
      </c>
      <c r="BF115">
        <v>3523</v>
      </c>
      <c r="BG115">
        <v>3523</v>
      </c>
      <c r="BH115">
        <v>91.547851562000005</v>
      </c>
      <c r="BI115">
        <v>21</v>
      </c>
      <c r="BJ115">
        <v>3</v>
      </c>
      <c r="BK115">
        <v>8</v>
      </c>
      <c r="BL115">
        <v>11.711705615330301</v>
      </c>
      <c r="BM115">
        <f t="shared" si="22"/>
        <v>3440.314740911952</v>
      </c>
      <c r="BN115" t="str">
        <f t="shared" si="23"/>
        <v/>
      </c>
      <c r="BO115">
        <f t="shared" si="24"/>
        <v>1</v>
      </c>
      <c r="BP115" t="str">
        <f t="shared" si="25"/>
        <v/>
      </c>
      <c r="BQ115" t="str">
        <f t="shared" si="26"/>
        <v/>
      </c>
      <c r="BR115" t="str">
        <f t="shared" si="27"/>
        <v/>
      </c>
    </row>
    <row r="116" spans="1:70" x14ac:dyDescent="0.2">
      <c r="A116">
        <v>4</v>
      </c>
      <c r="B116">
        <v>300</v>
      </c>
      <c r="C116">
        <v>50</v>
      </c>
      <c r="D116">
        <v>0.5</v>
      </c>
      <c r="E116">
        <v>0.15</v>
      </c>
      <c r="F116">
        <v>1363</v>
      </c>
      <c r="G116">
        <v>551.63</v>
      </c>
      <c r="H116">
        <v>102</v>
      </c>
      <c r="I116">
        <v>2966.8139832739998</v>
      </c>
      <c r="J116">
        <v>2966.6389176719999</v>
      </c>
      <c r="K116">
        <v>242.562988281</v>
      </c>
      <c r="L116">
        <v>2734</v>
      </c>
      <c r="M116">
        <v>6</v>
      </c>
      <c r="N116">
        <v>3</v>
      </c>
      <c r="O116">
        <v>11</v>
      </c>
      <c r="P116" s="3">
        <f t="shared" si="14"/>
        <v>7.8472726831724154E-2</v>
      </c>
      <c r="Q116">
        <f t="shared" si="15"/>
        <v>0.4</v>
      </c>
      <c r="R116" s="3">
        <f t="shared" si="16"/>
        <v>4.2204735650707904E-2</v>
      </c>
      <c r="S116">
        <v>23.281398327000002</v>
      </c>
      <c r="T116">
        <f t="shared" si="17"/>
        <v>3083.0991027508321</v>
      </c>
      <c r="U116">
        <v>1</v>
      </c>
      <c r="V116">
        <v>2569</v>
      </c>
      <c r="W116">
        <v>2569</v>
      </c>
      <c r="X116">
        <v>508.37207031200001</v>
      </c>
      <c r="Y116">
        <v>12</v>
      </c>
      <c r="Z116">
        <v>4</v>
      </c>
      <c r="AA116">
        <v>7</v>
      </c>
      <c r="AB116">
        <v>51.409910275083199</v>
      </c>
      <c r="AC116">
        <f t="shared" si="18"/>
        <v>3002.743001414261</v>
      </c>
      <c r="AD116">
        <v>1</v>
      </c>
      <c r="AE116">
        <v>2670</v>
      </c>
      <c r="AF116">
        <v>2670</v>
      </c>
      <c r="AG116">
        <v>784.062011719</v>
      </c>
      <c r="AH116">
        <v>7</v>
      </c>
      <c r="AI116">
        <v>5</v>
      </c>
      <c r="AJ116">
        <v>9</v>
      </c>
      <c r="AK116">
        <v>33.274300141426103</v>
      </c>
      <c r="AL116">
        <f t="shared" si="19"/>
        <v>3071.5484114899191</v>
      </c>
      <c r="AM116">
        <v>1</v>
      </c>
      <c r="AN116">
        <v>2816</v>
      </c>
      <c r="AO116">
        <v>2816</v>
      </c>
      <c r="AP116">
        <v>637.07104492200006</v>
      </c>
      <c r="AQ116">
        <v>8</v>
      </c>
      <c r="AR116">
        <v>7</v>
      </c>
      <c r="AS116">
        <v>8</v>
      </c>
      <c r="AT116">
        <v>25.554841148991901</v>
      </c>
      <c r="AU116">
        <f t="shared" si="20"/>
        <v>3093.015180693485</v>
      </c>
      <c r="AV116">
        <v>1</v>
      </c>
      <c r="AW116">
        <v>2936</v>
      </c>
      <c r="AX116">
        <v>2936</v>
      </c>
      <c r="AY116">
        <v>1287.9418945309999</v>
      </c>
      <c r="AZ116">
        <v>10</v>
      </c>
      <c r="BA116">
        <v>8</v>
      </c>
      <c r="BB116">
        <v>7</v>
      </c>
      <c r="BC116">
        <v>15.7015180693485</v>
      </c>
      <c r="BD116">
        <f t="shared" si="21"/>
        <v>3224.2204347062889</v>
      </c>
      <c r="BE116">
        <v>1</v>
      </c>
      <c r="BF116">
        <v>3092</v>
      </c>
      <c r="BG116">
        <v>3092</v>
      </c>
      <c r="BH116">
        <v>867.796875</v>
      </c>
      <c r="BI116">
        <v>17</v>
      </c>
      <c r="BJ116">
        <v>0</v>
      </c>
      <c r="BK116">
        <v>10</v>
      </c>
      <c r="BL116">
        <v>13.222043470628901</v>
      </c>
      <c r="BM116">
        <f t="shared" si="22"/>
        <v>3002.743001414261</v>
      </c>
      <c r="BN116" t="str">
        <f t="shared" si="23"/>
        <v/>
      </c>
      <c r="BO116">
        <f t="shared" si="24"/>
        <v>1</v>
      </c>
      <c r="BP116" t="str">
        <f t="shared" si="25"/>
        <v/>
      </c>
      <c r="BQ116" t="str">
        <f t="shared" si="26"/>
        <v/>
      </c>
      <c r="BR116" t="str">
        <f t="shared" si="27"/>
        <v/>
      </c>
    </row>
    <row r="117" spans="1:70" x14ac:dyDescent="0.2">
      <c r="A117">
        <v>4</v>
      </c>
      <c r="B117">
        <v>500</v>
      </c>
      <c r="C117">
        <v>50</v>
      </c>
      <c r="D117">
        <v>0.5</v>
      </c>
      <c r="E117">
        <v>0.1</v>
      </c>
      <c r="F117">
        <v>1343</v>
      </c>
      <c r="G117">
        <v>616.099999999999</v>
      </c>
      <c r="H117">
        <v>102</v>
      </c>
      <c r="I117">
        <v>3639.768537253</v>
      </c>
      <c r="J117">
        <v>3639.7677482720001</v>
      </c>
      <c r="K117">
        <v>120.844970703</v>
      </c>
      <c r="L117">
        <v>3273</v>
      </c>
      <c r="M117">
        <v>17</v>
      </c>
      <c r="N117">
        <v>7</v>
      </c>
      <c r="O117">
        <v>6</v>
      </c>
      <c r="P117" s="3">
        <f t="shared" si="14"/>
        <v>0.10076699479544568</v>
      </c>
      <c r="Q117">
        <f t="shared" si="15"/>
        <v>0.6</v>
      </c>
      <c r="R117" s="3">
        <f t="shared" si="16"/>
        <v>5.9530682884272129E-2</v>
      </c>
      <c r="S117">
        <v>36.676853725000001</v>
      </c>
      <c r="T117">
        <f t="shared" si="17"/>
        <v>3777.6055055912261</v>
      </c>
      <c r="U117">
        <v>1</v>
      </c>
      <c r="V117">
        <v>3270</v>
      </c>
      <c r="W117">
        <v>3270</v>
      </c>
      <c r="X117">
        <v>86.708984375</v>
      </c>
      <c r="Y117">
        <v>24</v>
      </c>
      <c r="Z117">
        <v>7</v>
      </c>
      <c r="AA117">
        <v>3</v>
      </c>
      <c r="AB117">
        <v>50.760550559122599</v>
      </c>
      <c r="AC117">
        <f t="shared" si="18"/>
        <v>3706.4202678828728</v>
      </c>
      <c r="AD117">
        <v>1</v>
      </c>
      <c r="AE117">
        <v>3316</v>
      </c>
      <c r="AF117">
        <v>3316</v>
      </c>
      <c r="AG117">
        <v>94.873046875</v>
      </c>
      <c r="AH117">
        <v>18</v>
      </c>
      <c r="AI117">
        <v>8</v>
      </c>
      <c r="AJ117">
        <v>5</v>
      </c>
      <c r="AK117">
        <v>39.042026788287302</v>
      </c>
      <c r="AL117">
        <f t="shared" si="19"/>
        <v>3814.7355708848731</v>
      </c>
      <c r="AM117">
        <v>1</v>
      </c>
      <c r="AN117">
        <v>3537</v>
      </c>
      <c r="AO117">
        <v>3537</v>
      </c>
      <c r="AP117">
        <v>90.136962890999996</v>
      </c>
      <c r="AQ117">
        <v>20</v>
      </c>
      <c r="AR117">
        <v>10</v>
      </c>
      <c r="AS117">
        <v>4</v>
      </c>
      <c r="AT117">
        <v>27.773557088487301</v>
      </c>
      <c r="AU117">
        <f t="shared" si="20"/>
        <v>3906.5701596759332</v>
      </c>
      <c r="AV117">
        <v>1</v>
      </c>
      <c r="AW117">
        <v>3738</v>
      </c>
      <c r="AX117">
        <v>3738</v>
      </c>
      <c r="AY117">
        <v>64.673095703000001</v>
      </c>
      <c r="AZ117">
        <v>18</v>
      </c>
      <c r="BA117">
        <v>8</v>
      </c>
      <c r="BB117">
        <v>7</v>
      </c>
      <c r="BC117">
        <v>16.857015967593298</v>
      </c>
      <c r="BD117">
        <f t="shared" si="21"/>
        <v>4114.29080845524</v>
      </c>
      <c r="BE117">
        <v>1</v>
      </c>
      <c r="BF117">
        <v>3987</v>
      </c>
      <c r="BG117">
        <v>3987</v>
      </c>
      <c r="BH117">
        <v>70.900878906000003</v>
      </c>
      <c r="BI117">
        <v>13</v>
      </c>
      <c r="BJ117">
        <v>13</v>
      </c>
      <c r="BK117">
        <v>7</v>
      </c>
      <c r="BL117">
        <v>12.729080845524001</v>
      </c>
      <c r="BM117">
        <f t="shared" si="22"/>
        <v>3706.4202678828728</v>
      </c>
      <c r="BN117" t="str">
        <f t="shared" si="23"/>
        <v/>
      </c>
      <c r="BO117">
        <f t="shared" si="24"/>
        <v>1</v>
      </c>
      <c r="BP117" t="str">
        <f t="shared" si="25"/>
        <v/>
      </c>
      <c r="BQ117" t="str">
        <f t="shared" si="26"/>
        <v/>
      </c>
      <c r="BR117" t="str">
        <f t="shared" si="27"/>
        <v/>
      </c>
    </row>
    <row r="118" spans="1:70" x14ac:dyDescent="0.2">
      <c r="A118">
        <v>4</v>
      </c>
      <c r="B118">
        <v>500</v>
      </c>
      <c r="C118">
        <v>50</v>
      </c>
      <c r="D118">
        <v>0.5</v>
      </c>
      <c r="E118">
        <v>0.15</v>
      </c>
      <c r="F118">
        <v>2297</v>
      </c>
      <c r="G118">
        <v>616.099999999999</v>
      </c>
      <c r="H118">
        <v>102</v>
      </c>
      <c r="I118">
        <v>3344.5626532050001</v>
      </c>
      <c r="J118">
        <v>3344.2697440070001</v>
      </c>
      <c r="K118">
        <v>516.38598632799994</v>
      </c>
      <c r="L118">
        <v>3061</v>
      </c>
      <c r="M118">
        <v>9</v>
      </c>
      <c r="N118">
        <v>2</v>
      </c>
      <c r="O118">
        <v>12</v>
      </c>
      <c r="P118" s="3">
        <f t="shared" si="14"/>
        <v>8.4783178729891606E-2</v>
      </c>
      <c r="Q118">
        <f t="shared" si="15"/>
        <v>0.46</v>
      </c>
      <c r="R118" s="3">
        <f t="shared" si="16"/>
        <v>4.6025426586593157E-2</v>
      </c>
      <c r="S118">
        <v>28.356265319999999</v>
      </c>
      <c r="T118">
        <f t="shared" si="17"/>
        <v>3405.4162808765391</v>
      </c>
      <c r="U118">
        <v>1</v>
      </c>
      <c r="V118">
        <v>2776</v>
      </c>
      <c r="W118">
        <v>2776</v>
      </c>
      <c r="X118">
        <v>175.816162109</v>
      </c>
      <c r="Y118">
        <v>8</v>
      </c>
      <c r="Z118">
        <v>5</v>
      </c>
      <c r="AA118">
        <v>9</v>
      </c>
      <c r="AB118">
        <v>62.941628087653903</v>
      </c>
      <c r="AC118">
        <f t="shared" si="18"/>
        <v>3487.935562128861</v>
      </c>
      <c r="AD118">
        <v>1</v>
      </c>
      <c r="AE118">
        <v>2984</v>
      </c>
      <c r="AF118">
        <v>2984</v>
      </c>
      <c r="AG118">
        <v>2352.7368164059999</v>
      </c>
      <c r="AH118">
        <v>16</v>
      </c>
      <c r="AI118">
        <v>3</v>
      </c>
      <c r="AJ118">
        <v>8</v>
      </c>
      <c r="AK118">
        <v>50.393556212886097</v>
      </c>
      <c r="AL118">
        <f t="shared" si="19"/>
        <v>3433.433028335844</v>
      </c>
      <c r="AM118">
        <v>1</v>
      </c>
      <c r="AN118">
        <v>3097</v>
      </c>
      <c r="AO118">
        <v>3097</v>
      </c>
      <c r="AP118">
        <v>1826.1140136720001</v>
      </c>
      <c r="AQ118">
        <v>10</v>
      </c>
      <c r="AR118">
        <v>6</v>
      </c>
      <c r="AS118">
        <v>9</v>
      </c>
      <c r="AT118">
        <v>33.6433028335844</v>
      </c>
      <c r="AU118">
        <f t="shared" si="20"/>
        <v>3462.3242670034801</v>
      </c>
      <c r="AV118">
        <v>1</v>
      </c>
      <c r="AW118">
        <v>3274</v>
      </c>
      <c r="AX118">
        <v>3274</v>
      </c>
      <c r="AY118">
        <v>2480.3581542970001</v>
      </c>
      <c r="AZ118">
        <v>10</v>
      </c>
      <c r="BA118">
        <v>9</v>
      </c>
      <c r="BB118">
        <v>8</v>
      </c>
      <c r="BC118">
        <v>18.832426700348002</v>
      </c>
      <c r="BD118">
        <f t="shared" si="21"/>
        <v>3593.6897316900909</v>
      </c>
      <c r="BE118">
        <v>1</v>
      </c>
      <c r="BF118">
        <v>3448</v>
      </c>
      <c r="BG118">
        <v>3448</v>
      </c>
      <c r="BH118">
        <v>3086.8891601559999</v>
      </c>
      <c r="BI118">
        <v>12</v>
      </c>
      <c r="BJ118">
        <v>6</v>
      </c>
      <c r="BK118">
        <v>10</v>
      </c>
      <c r="BL118">
        <v>14.5689731690091</v>
      </c>
      <c r="BM118">
        <f t="shared" si="22"/>
        <v>3405.4162808765391</v>
      </c>
      <c r="BN118">
        <f t="shared" si="23"/>
        <v>1</v>
      </c>
      <c r="BO118" t="str">
        <f t="shared" si="24"/>
        <v/>
      </c>
      <c r="BP118" t="str">
        <f t="shared" si="25"/>
        <v/>
      </c>
      <c r="BQ118" t="str">
        <f t="shared" si="26"/>
        <v/>
      </c>
      <c r="BR118" t="str">
        <f t="shared" si="27"/>
        <v/>
      </c>
    </row>
    <row r="119" spans="1:70" x14ac:dyDescent="0.2">
      <c r="A119">
        <v>4</v>
      </c>
      <c r="B119">
        <v>300</v>
      </c>
      <c r="C119">
        <v>100</v>
      </c>
      <c r="D119">
        <v>0.5</v>
      </c>
      <c r="E119">
        <v>0.1</v>
      </c>
      <c r="F119">
        <v>1263</v>
      </c>
      <c r="G119">
        <v>1037.95</v>
      </c>
      <c r="H119">
        <v>102</v>
      </c>
      <c r="I119">
        <v>5578.0247578870003</v>
      </c>
      <c r="J119">
        <v>5577.4718756660004</v>
      </c>
      <c r="K119">
        <v>490.486816406</v>
      </c>
      <c r="L119">
        <v>5109</v>
      </c>
      <c r="M119">
        <v>15</v>
      </c>
      <c r="N119">
        <v>13</v>
      </c>
      <c r="O119">
        <v>15</v>
      </c>
      <c r="P119" s="3">
        <f t="shared" si="14"/>
        <v>8.4084380806454195E-2</v>
      </c>
      <c r="Q119">
        <f t="shared" si="15"/>
        <v>0.43</v>
      </c>
      <c r="R119" s="3">
        <f t="shared" si="16"/>
        <v>4.5187606136133721E-2</v>
      </c>
      <c r="S119">
        <v>46.902475789</v>
      </c>
      <c r="T119">
        <f t="shared" si="17"/>
        <v>5751.8660979794568</v>
      </c>
      <c r="U119">
        <v>1</v>
      </c>
      <c r="V119">
        <v>4812</v>
      </c>
      <c r="W119">
        <v>4812</v>
      </c>
      <c r="X119">
        <v>160.66503906200001</v>
      </c>
      <c r="Y119">
        <v>18</v>
      </c>
      <c r="Z119">
        <v>16</v>
      </c>
      <c r="AA119">
        <v>10</v>
      </c>
      <c r="AB119">
        <v>93.986609797945704</v>
      </c>
      <c r="AC119">
        <f t="shared" si="18"/>
        <v>5768.6339587587308</v>
      </c>
      <c r="AD119">
        <v>1</v>
      </c>
      <c r="AE119">
        <v>5042</v>
      </c>
      <c r="AF119">
        <v>5042</v>
      </c>
      <c r="AG119">
        <v>191.146972656</v>
      </c>
      <c r="AH119">
        <v>24</v>
      </c>
      <c r="AI119">
        <v>11</v>
      </c>
      <c r="AJ119">
        <v>12</v>
      </c>
      <c r="AK119">
        <v>72.663395875873107</v>
      </c>
      <c r="AL119">
        <f t="shared" si="19"/>
        <v>5749.0203169524493</v>
      </c>
      <c r="AM119">
        <v>1</v>
      </c>
      <c r="AN119">
        <v>5291</v>
      </c>
      <c r="AO119">
        <v>5291</v>
      </c>
      <c r="AP119">
        <v>185.018798828</v>
      </c>
      <c r="AQ119">
        <v>19</v>
      </c>
      <c r="AR119">
        <v>15</v>
      </c>
      <c r="AS119">
        <v>13</v>
      </c>
      <c r="AT119">
        <v>45.802031695244899</v>
      </c>
      <c r="AU119">
        <f t="shared" si="20"/>
        <v>5804.3409306502099</v>
      </c>
      <c r="AV119">
        <v>1</v>
      </c>
      <c r="AW119">
        <v>5529</v>
      </c>
      <c r="AX119">
        <v>5529</v>
      </c>
      <c r="AY119">
        <v>152.998046875</v>
      </c>
      <c r="AZ119">
        <v>19</v>
      </c>
      <c r="BA119">
        <v>15</v>
      </c>
      <c r="BB119">
        <v>14</v>
      </c>
      <c r="BC119">
        <v>27.534093065021001</v>
      </c>
      <c r="BD119">
        <f t="shared" si="21"/>
        <v>5935.2196433374529</v>
      </c>
      <c r="BE119">
        <v>1</v>
      </c>
      <c r="BF119">
        <v>5707</v>
      </c>
      <c r="BG119">
        <v>5707</v>
      </c>
      <c r="BH119">
        <v>200.096923828</v>
      </c>
      <c r="BI119">
        <v>20</v>
      </c>
      <c r="BJ119">
        <v>16</v>
      </c>
      <c r="BK119">
        <v>14</v>
      </c>
      <c r="BL119">
        <v>22.821964333745299</v>
      </c>
      <c r="BM119">
        <f t="shared" si="22"/>
        <v>5749.0203169524493</v>
      </c>
      <c r="BN119" t="str">
        <f t="shared" si="23"/>
        <v/>
      </c>
      <c r="BO119" t="str">
        <f t="shared" si="24"/>
        <v/>
      </c>
      <c r="BP119">
        <f t="shared" si="25"/>
        <v>1</v>
      </c>
      <c r="BQ119" t="str">
        <f t="shared" si="26"/>
        <v/>
      </c>
      <c r="BR119" t="str">
        <f t="shared" si="27"/>
        <v/>
      </c>
    </row>
    <row r="120" spans="1:70" x14ac:dyDescent="0.2">
      <c r="A120">
        <v>4</v>
      </c>
      <c r="B120">
        <v>300</v>
      </c>
      <c r="C120">
        <v>100</v>
      </c>
      <c r="D120">
        <v>0.5</v>
      </c>
      <c r="E120">
        <v>0.15</v>
      </c>
      <c r="F120">
        <v>2276</v>
      </c>
      <c r="G120">
        <v>1037.95</v>
      </c>
      <c r="H120">
        <v>102</v>
      </c>
      <c r="I120">
        <v>5115.1890576899996</v>
      </c>
      <c r="J120">
        <v>5114.6779515019998</v>
      </c>
      <c r="K120">
        <v>6059.625</v>
      </c>
      <c r="L120">
        <v>4812</v>
      </c>
      <c r="M120">
        <v>3</v>
      </c>
      <c r="N120">
        <v>7</v>
      </c>
      <c r="O120">
        <v>23</v>
      </c>
      <c r="P120" s="3">
        <f t="shared" si="14"/>
        <v>5.9272307293157821E-2</v>
      </c>
      <c r="Q120">
        <f t="shared" si="15"/>
        <v>0.33</v>
      </c>
      <c r="R120" s="3">
        <f t="shared" si="16"/>
        <v>2.921037214605713E-2</v>
      </c>
      <c r="S120">
        <v>30.318905769000001</v>
      </c>
      <c r="T120">
        <f t="shared" si="17"/>
        <v>5350.5200574829105</v>
      </c>
      <c r="U120">
        <v>1</v>
      </c>
      <c r="V120">
        <v>4208</v>
      </c>
      <c r="W120">
        <v>4208</v>
      </c>
      <c r="X120">
        <v>23086.883056641</v>
      </c>
      <c r="Y120">
        <v>10</v>
      </c>
      <c r="Z120">
        <v>5</v>
      </c>
      <c r="AA120">
        <v>18</v>
      </c>
      <c r="AB120">
        <v>114.252005748291</v>
      </c>
      <c r="AC120">
        <f t="shared" si="18"/>
        <v>5281.7380581869829</v>
      </c>
      <c r="AD120">
        <v>1</v>
      </c>
      <c r="AE120">
        <v>4416</v>
      </c>
      <c r="AF120">
        <v>4416</v>
      </c>
      <c r="AG120">
        <v>4174.9619140619998</v>
      </c>
      <c r="AH120">
        <v>10</v>
      </c>
      <c r="AI120">
        <v>7</v>
      </c>
      <c r="AJ120">
        <v>18</v>
      </c>
      <c r="AK120">
        <v>86.573805818698304</v>
      </c>
      <c r="AL120">
        <f t="shared" si="19"/>
        <v>5223.4245122788006</v>
      </c>
      <c r="AM120">
        <v>1</v>
      </c>
      <c r="AN120">
        <v>4648</v>
      </c>
      <c r="AO120">
        <v>4648</v>
      </c>
      <c r="AP120">
        <v>18969.677001953001</v>
      </c>
      <c r="AQ120">
        <v>8</v>
      </c>
      <c r="AR120">
        <v>7</v>
      </c>
      <c r="AS120">
        <v>20</v>
      </c>
      <c r="AT120">
        <v>57.5424512278801</v>
      </c>
      <c r="AU120">
        <f t="shared" si="20"/>
        <v>5173.565315615826</v>
      </c>
      <c r="AV120">
        <v>1</v>
      </c>
      <c r="AW120">
        <v>4875</v>
      </c>
      <c r="AX120">
        <v>4875</v>
      </c>
      <c r="AY120">
        <v>7477.716796875</v>
      </c>
      <c r="AZ120">
        <v>8</v>
      </c>
      <c r="BA120">
        <v>9</v>
      </c>
      <c r="BB120">
        <v>20</v>
      </c>
      <c r="BC120">
        <v>29.856531561582599</v>
      </c>
      <c r="BD120">
        <f t="shared" si="21"/>
        <v>5308.8994211664603</v>
      </c>
      <c r="BE120">
        <v>1</v>
      </c>
      <c r="BF120">
        <v>5106</v>
      </c>
      <c r="BG120">
        <v>5106</v>
      </c>
      <c r="BH120">
        <v>1840.9780273440001</v>
      </c>
      <c r="BI120">
        <v>3</v>
      </c>
      <c r="BJ120">
        <v>11</v>
      </c>
      <c r="BK120">
        <v>22</v>
      </c>
      <c r="BL120">
        <v>20.289942116645999</v>
      </c>
      <c r="BM120">
        <f t="shared" si="22"/>
        <v>5173.565315615826</v>
      </c>
      <c r="BN120" t="str">
        <f t="shared" si="23"/>
        <v/>
      </c>
      <c r="BO120" t="str">
        <f t="shared" si="24"/>
        <v/>
      </c>
      <c r="BP120" t="str">
        <f t="shared" si="25"/>
        <v/>
      </c>
      <c r="BQ120">
        <f t="shared" si="26"/>
        <v>1</v>
      </c>
      <c r="BR120" t="str">
        <f t="shared" si="27"/>
        <v/>
      </c>
    </row>
    <row r="121" spans="1:70" x14ac:dyDescent="0.2">
      <c r="A121">
        <v>4</v>
      </c>
      <c r="B121">
        <v>500</v>
      </c>
      <c r="C121">
        <v>100</v>
      </c>
      <c r="D121">
        <v>0.5</v>
      </c>
      <c r="E121">
        <v>0.1</v>
      </c>
      <c r="F121">
        <v>2088</v>
      </c>
      <c r="G121">
        <v>1104.75</v>
      </c>
      <c r="H121">
        <v>102</v>
      </c>
      <c r="I121">
        <v>5933.7563012219998</v>
      </c>
      <c r="J121">
        <v>5933.172816278</v>
      </c>
      <c r="K121">
        <v>1439.623046875</v>
      </c>
      <c r="L121">
        <v>5377</v>
      </c>
      <c r="M121">
        <v>16</v>
      </c>
      <c r="N121">
        <v>8</v>
      </c>
      <c r="O121">
        <v>19</v>
      </c>
      <c r="P121" s="3">
        <f t="shared" si="14"/>
        <v>9.3828642929832062E-2</v>
      </c>
      <c r="Q121">
        <f t="shared" si="15"/>
        <v>0.43</v>
      </c>
      <c r="R121" s="3">
        <f t="shared" si="16"/>
        <v>5.0396587573659203E-2</v>
      </c>
      <c r="S121">
        <v>55.675630122000001</v>
      </c>
      <c r="T121">
        <f t="shared" si="17"/>
        <v>6150.2566064208604</v>
      </c>
      <c r="U121">
        <v>1</v>
      </c>
      <c r="V121">
        <v>5122</v>
      </c>
      <c r="W121">
        <v>5122</v>
      </c>
      <c r="X121">
        <v>262.898925781</v>
      </c>
      <c r="Y121">
        <v>18</v>
      </c>
      <c r="Z121">
        <v>15</v>
      </c>
      <c r="AA121">
        <v>12</v>
      </c>
      <c r="AB121">
        <v>102.82566064208601</v>
      </c>
      <c r="AC121">
        <f t="shared" si="18"/>
        <v>6137.0714727701215</v>
      </c>
      <c r="AD121">
        <v>1</v>
      </c>
      <c r="AE121">
        <v>5341</v>
      </c>
      <c r="AF121">
        <v>5341</v>
      </c>
      <c r="AG121">
        <v>305.485107422</v>
      </c>
      <c r="AH121">
        <v>18</v>
      </c>
      <c r="AI121">
        <v>20</v>
      </c>
      <c r="AJ121">
        <v>10</v>
      </c>
      <c r="AK121">
        <v>79.607147277012103</v>
      </c>
      <c r="AL121">
        <f t="shared" si="19"/>
        <v>6070.5011505027678</v>
      </c>
      <c r="AM121">
        <v>1</v>
      </c>
      <c r="AN121">
        <v>5572</v>
      </c>
      <c r="AO121">
        <v>5572</v>
      </c>
      <c r="AP121">
        <v>871.03198242200006</v>
      </c>
      <c r="AQ121">
        <v>17</v>
      </c>
      <c r="AR121">
        <v>12</v>
      </c>
      <c r="AS121">
        <v>17</v>
      </c>
      <c r="AT121">
        <v>49.850115050276798</v>
      </c>
      <c r="AU121">
        <f t="shared" si="20"/>
        <v>6126.6401674575636</v>
      </c>
      <c r="AV121">
        <v>1</v>
      </c>
      <c r="AW121">
        <v>5795</v>
      </c>
      <c r="AX121">
        <v>5795</v>
      </c>
      <c r="AY121">
        <v>922.291015625</v>
      </c>
      <c r="AZ121">
        <v>27</v>
      </c>
      <c r="BA121">
        <v>9</v>
      </c>
      <c r="BB121">
        <v>16</v>
      </c>
      <c r="BC121">
        <v>33.164016745756399</v>
      </c>
      <c r="BD121">
        <f t="shared" si="21"/>
        <v>6249.7999912985024</v>
      </c>
      <c r="BE121">
        <v>1</v>
      </c>
      <c r="BF121">
        <v>6012</v>
      </c>
      <c r="BG121">
        <v>6012</v>
      </c>
      <c r="BH121">
        <v>283.727783203</v>
      </c>
      <c r="BI121">
        <v>15</v>
      </c>
      <c r="BJ121">
        <v>15</v>
      </c>
      <c r="BK121">
        <v>18</v>
      </c>
      <c r="BL121">
        <v>23.7799991298502</v>
      </c>
      <c r="BM121">
        <f t="shared" si="22"/>
        <v>6070.5011505027678</v>
      </c>
      <c r="BN121" t="str">
        <f t="shared" si="23"/>
        <v/>
      </c>
      <c r="BO121" t="str">
        <f t="shared" si="24"/>
        <v/>
      </c>
      <c r="BP121">
        <f t="shared" si="25"/>
        <v>1</v>
      </c>
      <c r="BQ121" t="str">
        <f t="shared" si="26"/>
        <v/>
      </c>
      <c r="BR121" t="str">
        <f t="shared" si="27"/>
        <v/>
      </c>
    </row>
    <row r="122" spans="1:70" x14ac:dyDescent="0.2">
      <c r="A122">
        <v>4</v>
      </c>
      <c r="B122">
        <v>500</v>
      </c>
      <c r="C122">
        <v>100</v>
      </c>
      <c r="D122">
        <v>0.5</v>
      </c>
      <c r="E122">
        <v>0.15</v>
      </c>
      <c r="F122">
        <v>3797</v>
      </c>
      <c r="G122">
        <v>1104.75</v>
      </c>
      <c r="H122">
        <v>102</v>
      </c>
      <c r="I122">
        <v>5450.1815702490003</v>
      </c>
      <c r="J122">
        <v>5449.6376414790002</v>
      </c>
      <c r="K122">
        <v>12525.734130859</v>
      </c>
      <c r="L122">
        <v>5197</v>
      </c>
      <c r="M122">
        <v>5</v>
      </c>
      <c r="N122">
        <v>6</v>
      </c>
      <c r="O122">
        <v>25</v>
      </c>
      <c r="P122" s="3">
        <f t="shared" si="14"/>
        <v>4.645378635310915E-2</v>
      </c>
      <c r="Q122">
        <f t="shared" si="15"/>
        <v>0.36</v>
      </c>
      <c r="R122" s="3">
        <f t="shared" si="16"/>
        <v>2.2917544263408012E-2</v>
      </c>
      <c r="S122">
        <v>25.318157025000001</v>
      </c>
      <c r="T122">
        <f t="shared" si="17"/>
        <v>5654.1540054813195</v>
      </c>
      <c r="U122">
        <v>1</v>
      </c>
      <c r="V122">
        <v>4436</v>
      </c>
      <c r="W122">
        <v>4436</v>
      </c>
      <c r="X122">
        <v>12362.593994141</v>
      </c>
      <c r="Y122">
        <v>8</v>
      </c>
      <c r="Z122">
        <v>7</v>
      </c>
      <c r="AA122">
        <v>19</v>
      </c>
      <c r="AB122">
        <v>121.815400548132</v>
      </c>
      <c r="AC122">
        <f t="shared" si="18"/>
        <v>5626.2456229614663</v>
      </c>
      <c r="AD122">
        <v>1</v>
      </c>
      <c r="AE122">
        <v>4685</v>
      </c>
      <c r="AF122">
        <v>4685</v>
      </c>
      <c r="AG122">
        <v>17369.961914062002</v>
      </c>
      <c r="AH122">
        <v>8</v>
      </c>
      <c r="AI122">
        <v>9</v>
      </c>
      <c r="AJ122">
        <v>19</v>
      </c>
      <c r="AK122">
        <v>94.124562296146607</v>
      </c>
      <c r="AL122">
        <f t="shared" si="19"/>
        <v>5541.4401059293532</v>
      </c>
      <c r="AM122">
        <v>1</v>
      </c>
      <c r="AN122">
        <v>4920</v>
      </c>
      <c r="AO122">
        <v>4920</v>
      </c>
      <c r="AP122">
        <v>5833.2060546880002</v>
      </c>
      <c r="AQ122">
        <v>7</v>
      </c>
      <c r="AR122">
        <v>7</v>
      </c>
      <c r="AS122">
        <v>22</v>
      </c>
      <c r="AT122">
        <v>62.144010592935302</v>
      </c>
      <c r="AU122">
        <f t="shared" si="20"/>
        <v>5510.4762757610079</v>
      </c>
      <c r="AV122">
        <v>1</v>
      </c>
      <c r="AW122">
        <v>5214</v>
      </c>
      <c r="AX122">
        <v>5214</v>
      </c>
      <c r="AY122">
        <v>22919.736083984</v>
      </c>
      <c r="AZ122">
        <v>3</v>
      </c>
      <c r="BA122">
        <v>12</v>
      </c>
      <c r="BB122">
        <v>22</v>
      </c>
      <c r="BC122">
        <v>29.647627576100799</v>
      </c>
      <c r="BD122">
        <f t="shared" si="21"/>
        <v>5675.5578176660574</v>
      </c>
      <c r="BE122">
        <v>1</v>
      </c>
      <c r="BF122">
        <v>5465</v>
      </c>
      <c r="BG122">
        <v>5465</v>
      </c>
      <c r="BH122">
        <v>9068.4130859380002</v>
      </c>
      <c r="BI122">
        <v>6</v>
      </c>
      <c r="BJ122">
        <v>6</v>
      </c>
      <c r="BK122">
        <v>26</v>
      </c>
      <c r="BL122">
        <v>21.055781766605701</v>
      </c>
      <c r="BM122">
        <f t="shared" si="22"/>
        <v>5510.4762757610079</v>
      </c>
      <c r="BN122" t="str">
        <f t="shared" si="23"/>
        <v/>
      </c>
      <c r="BO122" t="str">
        <f t="shared" si="24"/>
        <v/>
      </c>
      <c r="BP122" t="str">
        <f t="shared" si="25"/>
        <v/>
      </c>
      <c r="BQ122">
        <f t="shared" si="26"/>
        <v>1</v>
      </c>
      <c r="BR122" t="str">
        <f t="shared" si="27"/>
        <v/>
      </c>
    </row>
    <row r="123" spans="1:70" x14ac:dyDescent="0.2">
      <c r="A123">
        <v>5</v>
      </c>
      <c r="B123">
        <v>300</v>
      </c>
      <c r="C123">
        <v>50</v>
      </c>
      <c r="D123">
        <v>0.5</v>
      </c>
      <c r="E123">
        <v>0.1</v>
      </c>
      <c r="F123">
        <v>705</v>
      </c>
      <c r="G123">
        <v>571.62</v>
      </c>
      <c r="H123">
        <v>102</v>
      </c>
      <c r="I123">
        <v>3427.7888490939999</v>
      </c>
      <c r="J123">
        <v>3427.4545786100002</v>
      </c>
      <c r="K123">
        <v>129.057128906</v>
      </c>
      <c r="L123">
        <v>2990</v>
      </c>
      <c r="M123">
        <v>14</v>
      </c>
      <c r="N123">
        <v>13</v>
      </c>
      <c r="O123">
        <v>2</v>
      </c>
      <c r="P123" s="3">
        <f t="shared" si="14"/>
        <v>0.12771756615221855</v>
      </c>
      <c r="Q123">
        <f t="shared" si="15"/>
        <v>0.57999999999999996</v>
      </c>
      <c r="R123" s="3">
        <f t="shared" si="16"/>
        <v>7.6587391814492145E-2</v>
      </c>
      <c r="S123">
        <v>43.778884908999999</v>
      </c>
      <c r="T123">
        <f t="shared" si="17"/>
        <v>3534.7485790675642</v>
      </c>
      <c r="U123">
        <v>1</v>
      </c>
      <c r="V123">
        <v>3090</v>
      </c>
      <c r="W123">
        <v>3090</v>
      </c>
      <c r="X123">
        <v>77.562988281000003</v>
      </c>
      <c r="Y123">
        <v>20</v>
      </c>
      <c r="Z123">
        <v>11</v>
      </c>
      <c r="AA123">
        <v>1</v>
      </c>
      <c r="AB123">
        <v>44.474857906756398</v>
      </c>
      <c r="AC123">
        <f t="shared" si="18"/>
        <v>3540.1477803638809</v>
      </c>
      <c r="AD123">
        <v>1</v>
      </c>
      <c r="AE123">
        <v>3246</v>
      </c>
      <c r="AF123">
        <v>3246</v>
      </c>
      <c r="AG123">
        <v>66.510986328000001</v>
      </c>
      <c r="AH123">
        <v>15</v>
      </c>
      <c r="AI123">
        <v>14</v>
      </c>
      <c r="AJ123">
        <v>2</v>
      </c>
      <c r="AK123">
        <v>29.4147780363881</v>
      </c>
      <c r="AL123">
        <f t="shared" si="19"/>
        <v>3647.9831952609161</v>
      </c>
      <c r="AM123">
        <v>1</v>
      </c>
      <c r="AN123">
        <v>3446</v>
      </c>
      <c r="AO123">
        <v>3446</v>
      </c>
      <c r="AP123">
        <v>63.330078125</v>
      </c>
      <c r="AQ123">
        <v>15</v>
      </c>
      <c r="AR123">
        <v>14</v>
      </c>
      <c r="AS123">
        <v>3</v>
      </c>
      <c r="AT123">
        <v>20.198319526091598</v>
      </c>
      <c r="AU123">
        <f t="shared" si="20"/>
        <v>3704.5891279313328</v>
      </c>
      <c r="AV123">
        <v>1</v>
      </c>
      <c r="AW123">
        <v>3545</v>
      </c>
      <c r="AX123">
        <v>3545</v>
      </c>
      <c r="AY123">
        <v>77.383056640999996</v>
      </c>
      <c r="AZ123">
        <v>19</v>
      </c>
      <c r="BA123">
        <v>12</v>
      </c>
      <c r="BB123">
        <v>3</v>
      </c>
      <c r="BC123">
        <v>15.958912793133299</v>
      </c>
      <c r="BD123">
        <f t="shared" si="21"/>
        <v>3814.2484564049728</v>
      </c>
      <c r="BE123">
        <v>1</v>
      </c>
      <c r="BF123">
        <v>3698</v>
      </c>
      <c r="BG123">
        <v>3698</v>
      </c>
      <c r="BH123">
        <v>87.837890625</v>
      </c>
      <c r="BI123">
        <v>14</v>
      </c>
      <c r="BJ123">
        <v>12</v>
      </c>
      <c r="BK123">
        <v>6</v>
      </c>
      <c r="BL123">
        <v>11.6248456404973</v>
      </c>
      <c r="BM123">
        <f t="shared" si="22"/>
        <v>3534.7485790675642</v>
      </c>
      <c r="BN123">
        <f t="shared" si="23"/>
        <v>1</v>
      </c>
      <c r="BO123" t="str">
        <f t="shared" si="24"/>
        <v/>
      </c>
      <c r="BP123" t="str">
        <f t="shared" si="25"/>
        <v/>
      </c>
      <c r="BQ123" t="str">
        <f t="shared" si="26"/>
        <v/>
      </c>
      <c r="BR123" t="str">
        <f t="shared" si="27"/>
        <v/>
      </c>
    </row>
    <row r="124" spans="1:70" x14ac:dyDescent="0.2">
      <c r="A124">
        <v>5</v>
      </c>
      <c r="B124">
        <v>300</v>
      </c>
      <c r="C124">
        <v>50</v>
      </c>
      <c r="D124">
        <v>0.5</v>
      </c>
      <c r="E124">
        <v>0.15</v>
      </c>
      <c r="F124">
        <v>1122</v>
      </c>
      <c r="G124">
        <v>571.62</v>
      </c>
      <c r="H124">
        <v>102</v>
      </c>
      <c r="I124">
        <v>3074.9329500690001</v>
      </c>
      <c r="J124">
        <v>3074.9322413519999</v>
      </c>
      <c r="K124">
        <v>132.04199218799999</v>
      </c>
      <c r="L124">
        <v>2783</v>
      </c>
      <c r="M124">
        <v>5</v>
      </c>
      <c r="N124">
        <v>7</v>
      </c>
      <c r="O124">
        <v>9</v>
      </c>
      <c r="P124" s="3">
        <f t="shared" si="14"/>
        <v>9.4939614882805543E-2</v>
      </c>
      <c r="Q124">
        <f t="shared" si="15"/>
        <v>0.42</v>
      </c>
      <c r="R124" s="3">
        <f t="shared" si="16"/>
        <v>5.1071157424512785E-2</v>
      </c>
      <c r="S124">
        <v>29.193295007</v>
      </c>
      <c r="T124">
        <f t="shared" si="17"/>
        <v>3177.8368082866173</v>
      </c>
      <c r="U124">
        <v>1</v>
      </c>
      <c r="V124">
        <v>2657</v>
      </c>
      <c r="W124">
        <v>2657</v>
      </c>
      <c r="X124">
        <v>99.048828125</v>
      </c>
      <c r="Y124">
        <v>9</v>
      </c>
      <c r="Z124">
        <v>8</v>
      </c>
      <c r="AA124">
        <v>6</v>
      </c>
      <c r="AB124">
        <v>52.083680828661699</v>
      </c>
      <c r="AC124">
        <f t="shared" si="18"/>
        <v>3140.0330027763189</v>
      </c>
      <c r="AD124">
        <v>1</v>
      </c>
      <c r="AE124">
        <v>2768</v>
      </c>
      <c r="AF124">
        <v>2768</v>
      </c>
      <c r="AG124">
        <v>90.718017578000001</v>
      </c>
      <c r="AH124">
        <v>8</v>
      </c>
      <c r="AI124">
        <v>8</v>
      </c>
      <c r="AJ124">
        <v>7</v>
      </c>
      <c r="AK124">
        <v>37.203300277631897</v>
      </c>
      <c r="AL124">
        <f t="shared" si="19"/>
        <v>3221.5399145003871</v>
      </c>
      <c r="AM124">
        <v>1</v>
      </c>
      <c r="AN124">
        <v>2940</v>
      </c>
      <c r="AO124">
        <v>2940</v>
      </c>
      <c r="AP124">
        <v>124.650146484</v>
      </c>
      <c r="AQ124">
        <v>14</v>
      </c>
      <c r="AR124">
        <v>4</v>
      </c>
      <c r="AS124">
        <v>8</v>
      </c>
      <c r="AT124">
        <v>28.153991450038699</v>
      </c>
      <c r="AU124">
        <f t="shared" si="20"/>
        <v>3233.659544904448</v>
      </c>
      <c r="AV124">
        <v>1</v>
      </c>
      <c r="AW124">
        <v>3064</v>
      </c>
      <c r="AX124">
        <v>3064</v>
      </c>
      <c r="AY124">
        <v>90.560058593999997</v>
      </c>
      <c r="AZ124">
        <v>13</v>
      </c>
      <c r="BA124">
        <v>4</v>
      </c>
      <c r="BB124">
        <v>9</v>
      </c>
      <c r="BC124">
        <v>16.965954490444801</v>
      </c>
      <c r="BD124">
        <f t="shared" si="21"/>
        <v>3352.2484125246692</v>
      </c>
      <c r="BE124">
        <v>1</v>
      </c>
      <c r="BF124">
        <v>3226</v>
      </c>
      <c r="BG124">
        <v>3226</v>
      </c>
      <c r="BH124">
        <v>173.16113281200001</v>
      </c>
      <c r="BI124">
        <v>7</v>
      </c>
      <c r="BJ124">
        <v>9</v>
      </c>
      <c r="BK124">
        <v>9</v>
      </c>
      <c r="BL124">
        <v>12.624841252466901</v>
      </c>
      <c r="BM124">
        <f t="shared" si="22"/>
        <v>3140.0330027763189</v>
      </c>
      <c r="BN124" t="str">
        <f t="shared" si="23"/>
        <v/>
      </c>
      <c r="BO124">
        <f t="shared" si="24"/>
        <v>1</v>
      </c>
      <c r="BP124" t="str">
        <f t="shared" si="25"/>
        <v/>
      </c>
      <c r="BQ124" t="str">
        <f t="shared" si="26"/>
        <v/>
      </c>
      <c r="BR124" t="str">
        <f t="shared" si="27"/>
        <v/>
      </c>
    </row>
    <row r="125" spans="1:70" x14ac:dyDescent="0.2">
      <c r="A125">
        <v>5</v>
      </c>
      <c r="B125">
        <v>500</v>
      </c>
      <c r="C125">
        <v>50</v>
      </c>
      <c r="D125">
        <v>0.5</v>
      </c>
      <c r="E125">
        <v>0.1</v>
      </c>
      <c r="F125">
        <v>1180</v>
      </c>
      <c r="G125">
        <v>628.6</v>
      </c>
      <c r="H125">
        <v>1</v>
      </c>
      <c r="I125">
        <v>3659.7388911580001</v>
      </c>
      <c r="J125">
        <v>3659.7388911580001</v>
      </c>
      <c r="K125">
        <v>150.293212891</v>
      </c>
      <c r="L125">
        <v>3208</v>
      </c>
      <c r="M125">
        <v>14</v>
      </c>
      <c r="N125">
        <v>10</v>
      </c>
      <c r="O125">
        <v>5</v>
      </c>
      <c r="P125" s="3">
        <f t="shared" si="14"/>
        <v>0.12343473253007473</v>
      </c>
      <c r="Q125">
        <f t="shared" si="15"/>
        <v>0.57999999999999996</v>
      </c>
      <c r="R125" s="3">
        <f t="shared" si="16"/>
        <v>7.1864284307985998E-2</v>
      </c>
      <c r="S125">
        <v>45.173889115999998</v>
      </c>
      <c r="T125">
        <f t="shared" si="17"/>
        <v>3727.5936462639488</v>
      </c>
      <c r="U125">
        <v>1</v>
      </c>
      <c r="V125">
        <v>3281</v>
      </c>
      <c r="W125">
        <v>3281</v>
      </c>
      <c r="X125">
        <v>72.475097656000003</v>
      </c>
      <c r="Y125">
        <v>12</v>
      </c>
      <c r="Z125">
        <v>13</v>
      </c>
      <c r="AA125">
        <v>4</v>
      </c>
      <c r="AB125">
        <v>44.659364626394897</v>
      </c>
      <c r="AC125">
        <f t="shared" si="18"/>
        <v>3804.7929704315538</v>
      </c>
      <c r="AD125">
        <v>1</v>
      </c>
      <c r="AE125">
        <v>3455</v>
      </c>
      <c r="AF125">
        <v>3455</v>
      </c>
      <c r="AG125">
        <v>70.511962890999996</v>
      </c>
      <c r="AH125">
        <v>16</v>
      </c>
      <c r="AI125">
        <v>12</v>
      </c>
      <c r="AJ125">
        <v>4</v>
      </c>
      <c r="AK125">
        <v>34.979297043155398</v>
      </c>
      <c r="AL125">
        <f t="shared" si="19"/>
        <v>3871.711778320569</v>
      </c>
      <c r="AM125">
        <v>1</v>
      </c>
      <c r="AN125">
        <v>3598</v>
      </c>
      <c r="AO125">
        <v>3598</v>
      </c>
      <c r="AP125">
        <v>107.104003906</v>
      </c>
      <c r="AQ125">
        <v>23</v>
      </c>
      <c r="AR125">
        <v>7</v>
      </c>
      <c r="AS125">
        <v>5</v>
      </c>
      <c r="AT125">
        <v>27.371177832056901</v>
      </c>
      <c r="AU125">
        <f t="shared" si="20"/>
        <v>3965.4963403899828</v>
      </c>
      <c r="AV125">
        <v>1</v>
      </c>
      <c r="AW125">
        <v>3797</v>
      </c>
      <c r="AX125">
        <v>3797</v>
      </c>
      <c r="AY125">
        <v>70.816162109000004</v>
      </c>
      <c r="AZ125">
        <v>15</v>
      </c>
      <c r="BA125">
        <v>12</v>
      </c>
      <c r="BB125">
        <v>6</v>
      </c>
      <c r="BC125">
        <v>16.8496340389983</v>
      </c>
      <c r="BD125">
        <f t="shared" si="21"/>
        <v>4152.9176270936978</v>
      </c>
      <c r="BE125">
        <v>1</v>
      </c>
      <c r="BF125">
        <v>4004</v>
      </c>
      <c r="BG125">
        <v>4004</v>
      </c>
      <c r="BH125">
        <v>76.328125</v>
      </c>
      <c r="BI125">
        <v>19</v>
      </c>
      <c r="BJ125">
        <v>11</v>
      </c>
      <c r="BK125">
        <v>6</v>
      </c>
      <c r="BL125">
        <v>14.8917627093698</v>
      </c>
      <c r="BM125">
        <f t="shared" si="22"/>
        <v>3727.5936462639488</v>
      </c>
      <c r="BN125">
        <f t="shared" si="23"/>
        <v>1</v>
      </c>
      <c r="BO125" t="str">
        <f t="shared" si="24"/>
        <v/>
      </c>
      <c r="BP125" t="str">
        <f t="shared" si="25"/>
        <v/>
      </c>
      <c r="BQ125" t="str">
        <f t="shared" si="26"/>
        <v/>
      </c>
      <c r="BR125" t="str">
        <f t="shared" si="27"/>
        <v/>
      </c>
    </row>
    <row r="126" spans="1:70" x14ac:dyDescent="0.2">
      <c r="A126">
        <v>5</v>
      </c>
      <c r="B126">
        <v>500</v>
      </c>
      <c r="C126">
        <v>50</v>
      </c>
      <c r="D126">
        <v>0.5</v>
      </c>
      <c r="E126">
        <v>0.15</v>
      </c>
      <c r="F126">
        <v>1858</v>
      </c>
      <c r="G126">
        <v>628.6</v>
      </c>
      <c r="H126">
        <v>102</v>
      </c>
      <c r="I126">
        <v>3366.9607090620002</v>
      </c>
      <c r="J126">
        <v>3366.6545626110001</v>
      </c>
      <c r="K126">
        <v>290.781005859</v>
      </c>
      <c r="L126">
        <v>3011</v>
      </c>
      <c r="M126">
        <v>5</v>
      </c>
      <c r="N126">
        <v>6</v>
      </c>
      <c r="O126">
        <v>11</v>
      </c>
      <c r="P126" s="3">
        <f t="shared" si="14"/>
        <v>0.1057216700218539</v>
      </c>
      <c r="Q126">
        <f t="shared" si="15"/>
        <v>0.44</v>
      </c>
      <c r="R126" s="3">
        <f t="shared" si="16"/>
        <v>5.6627538825962456E-2</v>
      </c>
      <c r="S126">
        <v>35.596070906000001</v>
      </c>
      <c r="T126">
        <f t="shared" si="17"/>
        <v>3537.0321385283391</v>
      </c>
      <c r="U126">
        <v>1</v>
      </c>
      <c r="V126">
        <v>2943</v>
      </c>
      <c r="W126">
        <v>2943</v>
      </c>
      <c r="X126">
        <v>229.626953125</v>
      </c>
      <c r="Y126">
        <v>11</v>
      </c>
      <c r="Z126">
        <v>9</v>
      </c>
      <c r="AA126">
        <v>6</v>
      </c>
      <c r="AB126">
        <v>59.4032138528339</v>
      </c>
      <c r="AC126">
        <f t="shared" si="18"/>
        <v>3458.7695718725172</v>
      </c>
      <c r="AD126">
        <v>1</v>
      </c>
      <c r="AE126">
        <v>2998</v>
      </c>
      <c r="AF126">
        <v>2998</v>
      </c>
      <c r="AG126">
        <v>219.468017578</v>
      </c>
      <c r="AH126">
        <v>7</v>
      </c>
      <c r="AI126">
        <v>9</v>
      </c>
      <c r="AJ126">
        <v>8</v>
      </c>
      <c r="AK126">
        <v>46.076957187251701</v>
      </c>
      <c r="AL126">
        <f t="shared" si="19"/>
        <v>3510.4352809993529</v>
      </c>
      <c r="AM126">
        <v>1</v>
      </c>
      <c r="AN126">
        <v>3192</v>
      </c>
      <c r="AO126">
        <v>3192</v>
      </c>
      <c r="AP126">
        <v>147.151855469</v>
      </c>
      <c r="AQ126">
        <v>12</v>
      </c>
      <c r="AR126">
        <v>4</v>
      </c>
      <c r="AS126">
        <v>10</v>
      </c>
      <c r="AT126">
        <v>31.843528099935298</v>
      </c>
      <c r="AU126">
        <f t="shared" si="20"/>
        <v>3501.16033759841</v>
      </c>
      <c r="AV126">
        <v>1</v>
      </c>
      <c r="AW126">
        <v>3333</v>
      </c>
      <c r="AX126">
        <v>3333</v>
      </c>
      <c r="AY126">
        <v>184.553955078</v>
      </c>
      <c r="AZ126">
        <v>10</v>
      </c>
      <c r="BA126">
        <v>5</v>
      </c>
      <c r="BB126">
        <v>11</v>
      </c>
      <c r="BC126">
        <v>16.816033759841002</v>
      </c>
      <c r="BD126">
        <f t="shared" si="21"/>
        <v>3638.4244226586529</v>
      </c>
      <c r="BE126">
        <v>1</v>
      </c>
      <c r="BF126">
        <v>3488</v>
      </c>
      <c r="BG126">
        <v>3488</v>
      </c>
      <c r="BH126">
        <v>192.104003906</v>
      </c>
      <c r="BI126">
        <v>11</v>
      </c>
      <c r="BJ126">
        <v>7</v>
      </c>
      <c r="BK126">
        <v>10</v>
      </c>
      <c r="BL126">
        <v>15.042442265865301</v>
      </c>
      <c r="BM126">
        <f t="shared" si="22"/>
        <v>3458.7695718725172</v>
      </c>
      <c r="BN126" t="str">
        <f t="shared" si="23"/>
        <v/>
      </c>
      <c r="BO126">
        <f t="shared" si="24"/>
        <v>1</v>
      </c>
      <c r="BP126" t="str">
        <f t="shared" si="25"/>
        <v/>
      </c>
      <c r="BQ126" t="str">
        <f t="shared" si="26"/>
        <v/>
      </c>
      <c r="BR126" t="str">
        <f t="shared" si="27"/>
        <v/>
      </c>
    </row>
    <row r="127" spans="1:70" x14ac:dyDescent="0.2">
      <c r="A127">
        <v>5</v>
      </c>
      <c r="B127">
        <v>300</v>
      </c>
      <c r="C127">
        <v>100</v>
      </c>
      <c r="D127">
        <v>0.5</v>
      </c>
      <c r="E127">
        <v>0.1</v>
      </c>
      <c r="F127">
        <v>1119</v>
      </c>
      <c r="G127">
        <v>1108.71</v>
      </c>
      <c r="H127">
        <v>102</v>
      </c>
      <c r="I127">
        <v>6216.5576769709996</v>
      </c>
      <c r="J127">
        <v>6215.9380332270002</v>
      </c>
      <c r="K127">
        <v>745.48706054700006</v>
      </c>
      <c r="L127">
        <v>5536</v>
      </c>
      <c r="M127">
        <v>17</v>
      </c>
      <c r="N127">
        <v>17</v>
      </c>
      <c r="O127">
        <v>13</v>
      </c>
      <c r="P127" s="3">
        <f t="shared" si="14"/>
        <v>0.10947500406713828</v>
      </c>
      <c r="Q127">
        <f t="shared" si="15"/>
        <v>0.47</v>
      </c>
      <c r="R127" s="3">
        <f t="shared" si="16"/>
        <v>6.1382839242903907E-2</v>
      </c>
      <c r="S127">
        <v>68.055767696999993</v>
      </c>
      <c r="T127">
        <f t="shared" si="17"/>
        <v>6433.6839069904299</v>
      </c>
      <c r="U127">
        <v>1</v>
      </c>
      <c r="V127">
        <v>5378</v>
      </c>
      <c r="W127">
        <v>5378</v>
      </c>
      <c r="X127">
        <v>496.875</v>
      </c>
      <c r="Y127">
        <v>25</v>
      </c>
      <c r="Z127">
        <v>16</v>
      </c>
      <c r="AA127">
        <v>9</v>
      </c>
      <c r="AB127">
        <v>105.56839069904299</v>
      </c>
      <c r="AC127">
        <f t="shared" si="18"/>
        <v>6429.2254666602621</v>
      </c>
      <c r="AD127">
        <v>1</v>
      </c>
      <c r="AE127">
        <v>5647</v>
      </c>
      <c r="AF127">
        <v>5647</v>
      </c>
      <c r="AG127">
        <v>533.34497070299994</v>
      </c>
      <c r="AH127">
        <v>24</v>
      </c>
      <c r="AI127">
        <v>14</v>
      </c>
      <c r="AJ127">
        <v>12</v>
      </c>
      <c r="AK127">
        <v>78.222546666026204</v>
      </c>
      <c r="AL127">
        <f t="shared" si="19"/>
        <v>6417.4036088940029</v>
      </c>
      <c r="AM127">
        <v>1</v>
      </c>
      <c r="AN127">
        <v>5857</v>
      </c>
      <c r="AO127">
        <v>5857</v>
      </c>
      <c r="AP127">
        <v>206.36816406200001</v>
      </c>
      <c r="AQ127">
        <v>22</v>
      </c>
      <c r="AR127">
        <v>17</v>
      </c>
      <c r="AS127">
        <v>12</v>
      </c>
      <c r="AT127">
        <v>56.040360889400297</v>
      </c>
      <c r="AU127">
        <f t="shared" si="20"/>
        <v>6451.5312607188334</v>
      </c>
      <c r="AV127">
        <v>1</v>
      </c>
      <c r="AW127">
        <v>6135</v>
      </c>
      <c r="AX127">
        <v>6135</v>
      </c>
      <c r="AY127">
        <v>1151.911132812</v>
      </c>
      <c r="AZ127">
        <v>18</v>
      </c>
      <c r="BA127">
        <v>22</v>
      </c>
      <c r="BB127">
        <v>12</v>
      </c>
      <c r="BC127">
        <v>31.6531260718833</v>
      </c>
      <c r="BD127">
        <f t="shared" si="21"/>
        <v>6710.3232503660411</v>
      </c>
      <c r="BE127">
        <v>1</v>
      </c>
      <c r="BF127">
        <v>6480</v>
      </c>
      <c r="BG127">
        <v>6480</v>
      </c>
      <c r="BH127">
        <v>668.936035156</v>
      </c>
      <c r="BI127">
        <v>17</v>
      </c>
      <c r="BJ127">
        <v>19</v>
      </c>
      <c r="BK127">
        <v>16</v>
      </c>
      <c r="BL127">
        <v>23.032325036604099</v>
      </c>
      <c r="BM127">
        <f t="shared" si="22"/>
        <v>6417.4036088940029</v>
      </c>
      <c r="BN127" t="str">
        <f t="shared" si="23"/>
        <v/>
      </c>
      <c r="BO127" t="str">
        <f t="shared" si="24"/>
        <v/>
      </c>
      <c r="BP127">
        <f t="shared" si="25"/>
        <v>1</v>
      </c>
      <c r="BQ127" t="str">
        <f t="shared" si="26"/>
        <v/>
      </c>
      <c r="BR127" t="str">
        <f t="shared" si="27"/>
        <v/>
      </c>
    </row>
    <row r="128" spans="1:70" x14ac:dyDescent="0.2">
      <c r="A128">
        <v>5</v>
      </c>
      <c r="B128">
        <v>300</v>
      </c>
      <c r="C128">
        <v>100</v>
      </c>
      <c r="D128">
        <v>0.5</v>
      </c>
      <c r="E128">
        <v>0.15</v>
      </c>
      <c r="F128">
        <v>2119</v>
      </c>
      <c r="G128">
        <v>1108.71</v>
      </c>
      <c r="H128">
        <v>102</v>
      </c>
      <c r="I128">
        <v>5520.7936125349997</v>
      </c>
      <c r="J128">
        <v>5520.247587455</v>
      </c>
      <c r="K128">
        <v>2539.4001464839998</v>
      </c>
      <c r="L128">
        <v>5233</v>
      </c>
      <c r="M128">
        <v>5</v>
      </c>
      <c r="N128">
        <v>6</v>
      </c>
      <c r="O128">
        <v>25</v>
      </c>
      <c r="P128" s="3">
        <f t="shared" si="14"/>
        <v>5.2129029400150489E-2</v>
      </c>
      <c r="Q128">
        <f t="shared" si="15"/>
        <v>0.36</v>
      </c>
      <c r="R128" s="3">
        <f t="shared" si="16"/>
        <v>2.5957519327867523E-2</v>
      </c>
      <c r="S128">
        <v>28.779361254000001</v>
      </c>
      <c r="T128">
        <f t="shared" si="17"/>
        <v>5706.5129199594403</v>
      </c>
      <c r="U128">
        <v>1</v>
      </c>
      <c r="V128">
        <v>4501</v>
      </c>
      <c r="W128">
        <v>4501</v>
      </c>
      <c r="X128">
        <v>5146.7868652340003</v>
      </c>
      <c r="Y128">
        <v>7</v>
      </c>
      <c r="Z128">
        <v>8</v>
      </c>
      <c r="AA128">
        <v>19</v>
      </c>
      <c r="AB128">
        <v>120.551291995944</v>
      </c>
      <c r="AC128">
        <f t="shared" si="18"/>
        <v>5669.35803068105</v>
      </c>
      <c r="AD128">
        <v>1</v>
      </c>
      <c r="AE128">
        <v>4732</v>
      </c>
      <c r="AF128">
        <v>4732</v>
      </c>
      <c r="AG128">
        <v>1305.9140625</v>
      </c>
      <c r="AH128">
        <v>9</v>
      </c>
      <c r="AI128">
        <v>7</v>
      </c>
      <c r="AJ128">
        <v>20</v>
      </c>
      <c r="AK128">
        <v>93.735803068105</v>
      </c>
      <c r="AL128">
        <f t="shared" si="19"/>
        <v>5590.7999212586028</v>
      </c>
      <c r="AM128">
        <v>1</v>
      </c>
      <c r="AN128">
        <v>4982</v>
      </c>
      <c r="AO128">
        <v>4982</v>
      </c>
      <c r="AP128">
        <v>1713.0678710940001</v>
      </c>
      <c r="AQ128">
        <v>6</v>
      </c>
      <c r="AR128">
        <v>8</v>
      </c>
      <c r="AS128">
        <v>22</v>
      </c>
      <c r="AT128">
        <v>60.879992125860298</v>
      </c>
      <c r="AU128">
        <f t="shared" si="20"/>
        <v>5571.4987540130123</v>
      </c>
      <c r="AV128">
        <v>1</v>
      </c>
      <c r="AW128">
        <v>5267</v>
      </c>
      <c r="AX128">
        <v>5267</v>
      </c>
      <c r="AY128">
        <v>1977.1208496090001</v>
      </c>
      <c r="AZ128">
        <v>7</v>
      </c>
      <c r="BA128">
        <v>8</v>
      </c>
      <c r="BB128">
        <v>23</v>
      </c>
      <c r="BC128">
        <v>30.449875401301199</v>
      </c>
      <c r="BD128">
        <f t="shared" si="21"/>
        <v>5754.0641184596243</v>
      </c>
      <c r="BE128">
        <v>1</v>
      </c>
      <c r="BF128">
        <v>5536</v>
      </c>
      <c r="BG128">
        <v>5536</v>
      </c>
      <c r="BH128">
        <v>44543.477050781003</v>
      </c>
      <c r="BI128">
        <v>5</v>
      </c>
      <c r="BJ128">
        <v>10</v>
      </c>
      <c r="BK128">
        <v>24</v>
      </c>
      <c r="BL128">
        <v>21.806411845962401</v>
      </c>
      <c r="BM128">
        <f t="shared" si="22"/>
        <v>5571.4987540130123</v>
      </c>
      <c r="BN128" t="str">
        <f t="shared" si="23"/>
        <v/>
      </c>
      <c r="BO128" t="str">
        <f t="shared" si="24"/>
        <v/>
      </c>
      <c r="BP128" t="str">
        <f t="shared" si="25"/>
        <v/>
      </c>
      <c r="BQ128">
        <f t="shared" si="26"/>
        <v>1</v>
      </c>
      <c r="BR128" t="str">
        <f t="shared" si="27"/>
        <v/>
      </c>
    </row>
    <row r="129" spans="1:70" x14ac:dyDescent="0.2">
      <c r="A129">
        <v>5</v>
      </c>
      <c r="B129">
        <v>500</v>
      </c>
      <c r="C129">
        <v>100</v>
      </c>
      <c r="D129">
        <v>0.5</v>
      </c>
      <c r="E129">
        <v>0.1</v>
      </c>
      <c r="F129">
        <v>1876</v>
      </c>
      <c r="G129">
        <v>1096.3800000000001</v>
      </c>
      <c r="H129">
        <v>102</v>
      </c>
      <c r="I129">
        <v>6127.5963839590004</v>
      </c>
      <c r="J129">
        <v>6126.993806257</v>
      </c>
      <c r="K129">
        <v>1275.8901367190001</v>
      </c>
      <c r="L129">
        <v>5513</v>
      </c>
      <c r="M129">
        <v>22</v>
      </c>
      <c r="N129">
        <v>15</v>
      </c>
      <c r="O129">
        <v>12</v>
      </c>
      <c r="P129" s="3">
        <f t="shared" si="14"/>
        <v>0.10029974976304057</v>
      </c>
      <c r="Q129">
        <f t="shared" si="15"/>
        <v>0.49</v>
      </c>
      <c r="R129" s="3">
        <f t="shared" si="16"/>
        <v>5.605687662671701E-2</v>
      </c>
      <c r="S129">
        <v>61.459638396000003</v>
      </c>
      <c r="T129">
        <f t="shared" si="17"/>
        <v>6472.7725264685305</v>
      </c>
      <c r="U129">
        <v>1</v>
      </c>
      <c r="V129">
        <v>5379</v>
      </c>
      <c r="W129">
        <v>5379</v>
      </c>
      <c r="X129">
        <v>799.86206054700006</v>
      </c>
      <c r="Y129">
        <v>34</v>
      </c>
      <c r="Z129">
        <v>13</v>
      </c>
      <c r="AA129">
        <v>7</v>
      </c>
      <c r="AB129">
        <v>109.37725264685299</v>
      </c>
      <c r="AC129">
        <f t="shared" si="18"/>
        <v>6337.0676414042337</v>
      </c>
      <c r="AD129">
        <v>1</v>
      </c>
      <c r="AE129">
        <v>5533</v>
      </c>
      <c r="AF129">
        <v>5533</v>
      </c>
      <c r="AG129">
        <v>1279.4831542970001</v>
      </c>
      <c r="AH129">
        <v>26</v>
      </c>
      <c r="AI129">
        <v>18</v>
      </c>
      <c r="AJ129">
        <v>8</v>
      </c>
      <c r="AK129">
        <v>80.406764140423405</v>
      </c>
      <c r="AL129">
        <f t="shared" si="19"/>
        <v>6352.1824951085073</v>
      </c>
      <c r="AM129">
        <v>1</v>
      </c>
      <c r="AN129">
        <v>5830</v>
      </c>
      <c r="AO129">
        <v>5830</v>
      </c>
      <c r="AP129">
        <v>2186.6640625</v>
      </c>
      <c r="AQ129">
        <v>26</v>
      </c>
      <c r="AR129">
        <v>16</v>
      </c>
      <c r="AS129">
        <v>11</v>
      </c>
      <c r="AT129">
        <v>52.218249510850697</v>
      </c>
      <c r="AU129">
        <f t="shared" si="20"/>
        <v>6364.9357249044251</v>
      </c>
      <c r="AV129">
        <v>1</v>
      </c>
      <c r="AW129">
        <v>6045</v>
      </c>
      <c r="AX129">
        <v>6045</v>
      </c>
      <c r="AY129">
        <v>280.216064453</v>
      </c>
      <c r="AZ129">
        <v>23</v>
      </c>
      <c r="BA129">
        <v>15</v>
      </c>
      <c r="BB129">
        <v>14</v>
      </c>
      <c r="BC129">
        <v>31.993572490442499</v>
      </c>
      <c r="BD129">
        <f t="shared" si="21"/>
        <v>6553.8252064587987</v>
      </c>
      <c r="BE129">
        <v>1</v>
      </c>
      <c r="BF129">
        <v>6289</v>
      </c>
      <c r="BG129">
        <v>6289</v>
      </c>
      <c r="BH129">
        <v>1298.8771972659999</v>
      </c>
      <c r="BI129">
        <v>21</v>
      </c>
      <c r="BJ129">
        <v>21</v>
      </c>
      <c r="BK129">
        <v>12</v>
      </c>
      <c r="BL129">
        <v>26.482520645879902</v>
      </c>
      <c r="BM129">
        <f t="shared" si="22"/>
        <v>6337.0676414042337</v>
      </c>
      <c r="BN129" t="str">
        <f t="shared" si="23"/>
        <v/>
      </c>
      <c r="BO129">
        <f t="shared" si="24"/>
        <v>1</v>
      </c>
      <c r="BP129" t="str">
        <f t="shared" si="25"/>
        <v/>
      </c>
      <c r="BQ129" t="str">
        <f t="shared" si="26"/>
        <v/>
      </c>
      <c r="BR129" t="str">
        <f t="shared" si="27"/>
        <v/>
      </c>
    </row>
    <row r="130" spans="1:70" x14ac:dyDescent="0.2">
      <c r="A130">
        <v>5</v>
      </c>
      <c r="B130">
        <v>500</v>
      </c>
      <c r="C130">
        <v>100</v>
      </c>
      <c r="D130">
        <v>0.5</v>
      </c>
      <c r="E130">
        <v>0.15</v>
      </c>
      <c r="F130">
        <v>3496</v>
      </c>
      <c r="G130">
        <v>1096.3800000000001</v>
      </c>
      <c r="H130">
        <v>102</v>
      </c>
      <c r="I130">
        <v>5460.1676585510004</v>
      </c>
      <c r="J130">
        <v>5459.6311622009998</v>
      </c>
      <c r="K130">
        <v>1101.124023438</v>
      </c>
      <c r="L130">
        <v>5215</v>
      </c>
      <c r="M130">
        <v>5</v>
      </c>
      <c r="N130">
        <v>4</v>
      </c>
      <c r="O130">
        <v>26</v>
      </c>
      <c r="P130" s="3">
        <f t="shared" si="14"/>
        <v>4.4901122800881488E-2</v>
      </c>
      <c r="Q130">
        <f t="shared" si="15"/>
        <v>0.35</v>
      </c>
      <c r="R130" s="3">
        <f t="shared" si="16"/>
        <v>2.236155881628632E-2</v>
      </c>
      <c r="S130">
        <v>24.516765854999999</v>
      </c>
      <c r="T130">
        <f t="shared" si="17"/>
        <v>5686.8140349242803</v>
      </c>
      <c r="U130">
        <v>1</v>
      </c>
      <c r="V130">
        <v>4446</v>
      </c>
      <c r="W130">
        <v>4446</v>
      </c>
      <c r="X130">
        <v>2265.1381835940001</v>
      </c>
      <c r="Y130">
        <v>11</v>
      </c>
      <c r="Z130">
        <v>8</v>
      </c>
      <c r="AA130">
        <v>17</v>
      </c>
      <c r="AB130">
        <v>124.081403492428</v>
      </c>
      <c r="AC130">
        <f t="shared" si="18"/>
        <v>5622.5843538023164</v>
      </c>
      <c r="AD130">
        <v>1</v>
      </c>
      <c r="AE130">
        <v>4701</v>
      </c>
      <c r="AF130">
        <v>4701</v>
      </c>
      <c r="AG130">
        <v>4432.8959960940001</v>
      </c>
      <c r="AH130">
        <v>10</v>
      </c>
      <c r="AI130">
        <v>6</v>
      </c>
      <c r="AJ130">
        <v>20</v>
      </c>
      <c r="AK130">
        <v>92.158435380231595</v>
      </c>
      <c r="AL130">
        <f t="shared" si="19"/>
        <v>5547.6708559072686</v>
      </c>
      <c r="AM130">
        <v>1</v>
      </c>
      <c r="AN130">
        <v>4946</v>
      </c>
      <c r="AO130">
        <v>4946</v>
      </c>
      <c r="AP130">
        <v>3595.6892089839998</v>
      </c>
      <c r="AQ130">
        <v>9</v>
      </c>
      <c r="AR130">
        <v>4</v>
      </c>
      <c r="AS130">
        <v>23</v>
      </c>
      <c r="AT130">
        <v>60.167085590726899</v>
      </c>
      <c r="AU130">
        <f t="shared" si="20"/>
        <v>5489.0010866289631</v>
      </c>
      <c r="AV130">
        <v>1</v>
      </c>
      <c r="AW130">
        <v>5194</v>
      </c>
      <c r="AX130">
        <v>5194</v>
      </c>
      <c r="AY130">
        <v>3029.0068359380002</v>
      </c>
      <c r="AZ130">
        <v>9</v>
      </c>
      <c r="BA130">
        <v>3</v>
      </c>
      <c r="BB130">
        <v>25</v>
      </c>
      <c r="BC130">
        <v>29.500108662896299</v>
      </c>
      <c r="BD130">
        <f t="shared" si="21"/>
        <v>5669.0319995265436</v>
      </c>
      <c r="BE130">
        <v>1</v>
      </c>
      <c r="BF130">
        <v>5455</v>
      </c>
      <c r="BG130">
        <v>5455</v>
      </c>
      <c r="BH130">
        <v>3254.7880859380002</v>
      </c>
      <c r="BI130">
        <v>6</v>
      </c>
      <c r="BJ130">
        <v>7</v>
      </c>
      <c r="BK130">
        <v>25</v>
      </c>
      <c r="BL130">
        <v>21.403199952654401</v>
      </c>
      <c r="BM130">
        <f t="shared" si="22"/>
        <v>5489.0010866289631</v>
      </c>
      <c r="BN130" t="str">
        <f t="shared" si="23"/>
        <v/>
      </c>
      <c r="BO130" t="str">
        <f t="shared" si="24"/>
        <v/>
      </c>
      <c r="BP130" t="str">
        <f t="shared" si="25"/>
        <v/>
      </c>
      <c r="BQ130">
        <f t="shared" si="26"/>
        <v>1</v>
      </c>
      <c r="BR130" t="str">
        <f t="shared" si="27"/>
        <v/>
      </c>
    </row>
    <row r="131" spans="1:70" x14ac:dyDescent="0.2">
      <c r="A131">
        <v>6</v>
      </c>
      <c r="B131">
        <v>300</v>
      </c>
      <c r="C131">
        <v>50</v>
      </c>
      <c r="D131">
        <v>0.5</v>
      </c>
      <c r="E131">
        <v>0.1</v>
      </c>
      <c r="F131">
        <v>746</v>
      </c>
      <c r="G131">
        <v>579.29</v>
      </c>
      <c r="H131">
        <v>1</v>
      </c>
      <c r="I131">
        <v>3500.7365628739999</v>
      </c>
      <c r="J131">
        <v>3500.7365628739999</v>
      </c>
      <c r="K131">
        <v>130.300048828</v>
      </c>
      <c r="L131">
        <v>3231</v>
      </c>
      <c r="M131">
        <v>21</v>
      </c>
      <c r="N131">
        <v>3</v>
      </c>
      <c r="O131">
        <v>7</v>
      </c>
      <c r="P131" s="3">
        <f t="shared" si="14"/>
        <v>7.7051374196678873E-2</v>
      </c>
      <c r="Q131">
        <f t="shared" si="15"/>
        <v>0.62</v>
      </c>
      <c r="R131" s="3">
        <f t="shared" si="16"/>
        <v>4.656330384953996E-2</v>
      </c>
      <c r="S131">
        <v>26.973656287000001</v>
      </c>
      <c r="T131">
        <f t="shared" si="17"/>
        <v>3599.9267420947799</v>
      </c>
      <c r="U131">
        <v>1</v>
      </c>
      <c r="V131">
        <v>3226</v>
      </c>
      <c r="W131">
        <v>3226</v>
      </c>
      <c r="X131">
        <v>67.568115234000004</v>
      </c>
      <c r="Y131">
        <v>21</v>
      </c>
      <c r="Z131">
        <v>9</v>
      </c>
      <c r="AA131">
        <v>3</v>
      </c>
      <c r="AB131">
        <v>37.392674209478002</v>
      </c>
      <c r="AC131">
        <f t="shared" si="18"/>
        <v>3589.5593917272781</v>
      </c>
      <c r="AD131">
        <v>1</v>
      </c>
      <c r="AE131">
        <v>3276</v>
      </c>
      <c r="AF131">
        <v>3276</v>
      </c>
      <c r="AG131">
        <v>66.387939453000001</v>
      </c>
      <c r="AH131">
        <v>23</v>
      </c>
      <c r="AI131">
        <v>5</v>
      </c>
      <c r="AJ131">
        <v>5</v>
      </c>
      <c r="AK131">
        <v>31.355939172727801</v>
      </c>
      <c r="AL131">
        <f t="shared" si="19"/>
        <v>3611.4873076525191</v>
      </c>
      <c r="AM131">
        <v>1</v>
      </c>
      <c r="AN131">
        <v>3391</v>
      </c>
      <c r="AO131">
        <v>3391</v>
      </c>
      <c r="AP131">
        <v>137.186035156</v>
      </c>
      <c r="AQ131">
        <v>23</v>
      </c>
      <c r="AR131">
        <v>6</v>
      </c>
      <c r="AS131">
        <v>5</v>
      </c>
      <c r="AT131">
        <v>22.0487307652519</v>
      </c>
      <c r="AU131">
        <f t="shared" si="20"/>
        <v>3699.8368451431288</v>
      </c>
      <c r="AV131">
        <v>1</v>
      </c>
      <c r="AW131">
        <v>3563</v>
      </c>
      <c r="AX131">
        <v>3563</v>
      </c>
      <c r="AY131">
        <v>68.156982421999999</v>
      </c>
      <c r="AZ131">
        <v>20</v>
      </c>
      <c r="BA131">
        <v>8</v>
      </c>
      <c r="BB131">
        <v>6</v>
      </c>
      <c r="BC131">
        <v>13.683684514312899</v>
      </c>
      <c r="BD131">
        <f t="shared" si="21"/>
        <v>3831.3757742607131</v>
      </c>
      <c r="BE131">
        <v>1</v>
      </c>
      <c r="BF131">
        <v>3730</v>
      </c>
      <c r="BG131">
        <v>3730</v>
      </c>
      <c r="BH131">
        <v>83.196044921999999</v>
      </c>
      <c r="BI131">
        <v>17</v>
      </c>
      <c r="BJ131">
        <v>8</v>
      </c>
      <c r="BK131">
        <v>8</v>
      </c>
      <c r="BL131">
        <v>10.137577426071299</v>
      </c>
      <c r="BM131">
        <f t="shared" si="22"/>
        <v>3589.5593917272781</v>
      </c>
      <c r="BN131" t="str">
        <f t="shared" si="23"/>
        <v/>
      </c>
      <c r="BO131">
        <f t="shared" si="24"/>
        <v>1</v>
      </c>
      <c r="BP131" t="str">
        <f t="shared" si="25"/>
        <v/>
      </c>
      <c r="BQ131" t="str">
        <f t="shared" si="26"/>
        <v/>
      </c>
      <c r="BR131" t="str">
        <f t="shared" si="27"/>
        <v/>
      </c>
    </row>
    <row r="132" spans="1:70" x14ac:dyDescent="0.2">
      <c r="A132">
        <v>6</v>
      </c>
      <c r="B132">
        <v>300</v>
      </c>
      <c r="C132">
        <v>50</v>
      </c>
      <c r="D132">
        <v>0.5</v>
      </c>
      <c r="E132">
        <v>0.15</v>
      </c>
      <c r="F132">
        <v>1244</v>
      </c>
      <c r="G132">
        <v>579.29</v>
      </c>
      <c r="H132">
        <v>102</v>
      </c>
      <c r="I132">
        <v>3107.3377524749999</v>
      </c>
      <c r="J132">
        <v>3107.0466201929999</v>
      </c>
      <c r="K132">
        <v>571.08496093799999</v>
      </c>
      <c r="L132">
        <v>2879</v>
      </c>
      <c r="M132">
        <v>8</v>
      </c>
      <c r="N132">
        <v>3</v>
      </c>
      <c r="O132">
        <v>11</v>
      </c>
      <c r="P132" s="3">
        <f t="shared" ref="P132:P162" si="28">S132*10/I132</f>
        <v>7.3483403047553672E-2</v>
      </c>
      <c r="Q132">
        <f>SUM(M132:O132)/C132</f>
        <v>0.44</v>
      </c>
      <c r="R132" s="3">
        <f>S132/G132</f>
        <v>3.9416829648362649E-2</v>
      </c>
      <c r="S132">
        <v>22.833775246999998</v>
      </c>
      <c r="T132">
        <f t="shared" ref="T132:T162" si="29">V132+AB132*10</f>
        <v>3218.3776172134731</v>
      </c>
      <c r="U132">
        <v>1</v>
      </c>
      <c r="V132">
        <v>2641</v>
      </c>
      <c r="W132">
        <v>2641</v>
      </c>
      <c r="X132">
        <v>744.28393554700006</v>
      </c>
      <c r="Y132">
        <v>12</v>
      </c>
      <c r="Z132">
        <v>3</v>
      </c>
      <c r="AA132">
        <v>8</v>
      </c>
      <c r="AB132">
        <v>57.737761721347297</v>
      </c>
      <c r="AC132">
        <f t="shared" ref="AC132:AC162" si="30">AE132+AK132*10</f>
        <v>3197.6447997558998</v>
      </c>
      <c r="AD132">
        <v>1</v>
      </c>
      <c r="AE132">
        <v>2737</v>
      </c>
      <c r="AF132">
        <v>2737</v>
      </c>
      <c r="AG132">
        <v>649.28295898399995</v>
      </c>
      <c r="AH132">
        <v>10</v>
      </c>
      <c r="AI132">
        <v>5</v>
      </c>
      <c r="AJ132">
        <v>8</v>
      </c>
      <c r="AK132">
        <v>46.064479975589997</v>
      </c>
      <c r="AL132">
        <f t="shared" ref="AL132:AL162" si="31">AN132+AT132*10</f>
        <v>3160.1566743138801</v>
      </c>
      <c r="AM132">
        <v>1</v>
      </c>
      <c r="AN132">
        <v>2853</v>
      </c>
      <c r="AO132">
        <v>2853</v>
      </c>
      <c r="AP132">
        <v>626.64916992200006</v>
      </c>
      <c r="AQ132">
        <v>7</v>
      </c>
      <c r="AR132">
        <v>8</v>
      </c>
      <c r="AS132">
        <v>8</v>
      </c>
      <c r="AT132">
        <v>30.715667431387999</v>
      </c>
      <c r="AU132">
        <f t="shared" ref="AU132:AU162" si="32">AW132+BC132*10</f>
        <v>3161.842545153027</v>
      </c>
      <c r="AV132">
        <v>1</v>
      </c>
      <c r="AW132">
        <v>2984</v>
      </c>
      <c r="AX132">
        <v>2984</v>
      </c>
      <c r="AY132">
        <v>778.311035156</v>
      </c>
      <c r="AZ132">
        <v>11</v>
      </c>
      <c r="BA132">
        <v>5</v>
      </c>
      <c r="BB132">
        <v>9</v>
      </c>
      <c r="BC132">
        <v>17.784254515302699</v>
      </c>
      <c r="BD132">
        <f t="shared" ref="BD132:BD162" si="33">BF132+BL132*10</f>
        <v>3250.6843876425828</v>
      </c>
      <c r="BE132">
        <v>1</v>
      </c>
      <c r="BF132">
        <v>3110</v>
      </c>
      <c r="BG132">
        <v>3110</v>
      </c>
      <c r="BH132">
        <v>639.63208007799994</v>
      </c>
      <c r="BI132">
        <v>11</v>
      </c>
      <c r="BJ132">
        <v>6</v>
      </c>
      <c r="BK132">
        <v>9</v>
      </c>
      <c r="BL132">
        <v>14.0684387642583</v>
      </c>
      <c r="BM132">
        <f t="shared" ref="BM132:BM162" si="34">MIN(BD132,AU132,AL132,AC132,T132)</f>
        <v>3160.1566743138801</v>
      </c>
      <c r="BN132" t="str">
        <f t="shared" ref="BN132:BN164" si="35">IF(T132=BM132,1,"")</f>
        <v/>
      </c>
      <c r="BO132" t="str">
        <f>IF(AC132=$BM132,1,"")</f>
        <v/>
      </c>
      <c r="BP132">
        <f t="shared" ref="BP132:BP162" si="36">IF(AL132=$BM132,1,"")</f>
        <v>1</v>
      </c>
      <c r="BQ132" t="str">
        <f t="shared" ref="BQ132:BQ162" si="37">IF(AU132=$BM132,1,"")</f>
        <v/>
      </c>
      <c r="BR132" t="str">
        <f>IF(BD132=$BM132,1,"")</f>
        <v/>
      </c>
    </row>
    <row r="133" spans="1:70" x14ac:dyDescent="0.2">
      <c r="A133">
        <v>6</v>
      </c>
      <c r="B133">
        <v>500</v>
      </c>
      <c r="C133">
        <v>50</v>
      </c>
      <c r="D133">
        <v>0.5</v>
      </c>
      <c r="E133">
        <v>0.1</v>
      </c>
      <c r="F133">
        <v>1229</v>
      </c>
      <c r="G133">
        <v>630.08000000000004</v>
      </c>
      <c r="H133">
        <v>1</v>
      </c>
      <c r="I133">
        <v>3754.2990772060002</v>
      </c>
      <c r="J133">
        <v>3754.2990772060002</v>
      </c>
      <c r="K133">
        <v>129.7890625</v>
      </c>
      <c r="L133">
        <v>3395</v>
      </c>
      <c r="M133">
        <v>21</v>
      </c>
      <c r="N133">
        <v>4</v>
      </c>
      <c r="O133">
        <v>7</v>
      </c>
      <c r="P133" s="3">
        <f t="shared" si="28"/>
        <v>9.57033709411865E-2</v>
      </c>
      <c r="Q133">
        <f>SUM(M133:O133)/C133</f>
        <v>0.64</v>
      </c>
      <c r="R133" s="3">
        <f>S133/G133</f>
        <v>5.702435836877856E-2</v>
      </c>
      <c r="S133">
        <v>35.929907720999999</v>
      </c>
      <c r="T133">
        <f t="shared" si="29"/>
        <v>3849.3821750513098</v>
      </c>
      <c r="U133">
        <v>1</v>
      </c>
      <c r="V133">
        <v>3376</v>
      </c>
      <c r="W133">
        <v>3376</v>
      </c>
      <c r="X133">
        <v>107.429931641</v>
      </c>
      <c r="Y133">
        <v>24</v>
      </c>
      <c r="Z133">
        <v>8</v>
      </c>
      <c r="AA133">
        <v>3</v>
      </c>
      <c r="AB133">
        <v>47.338217505130999</v>
      </c>
      <c r="AC133">
        <f t="shared" si="30"/>
        <v>3809.7889756377358</v>
      </c>
      <c r="AD133">
        <v>1</v>
      </c>
      <c r="AE133">
        <v>3431</v>
      </c>
      <c r="AF133">
        <v>3431</v>
      </c>
      <c r="AG133">
        <v>95.680175781000003</v>
      </c>
      <c r="AH133">
        <v>24</v>
      </c>
      <c r="AI133">
        <v>7</v>
      </c>
      <c r="AJ133">
        <v>4</v>
      </c>
      <c r="AK133">
        <v>37.878897563773599</v>
      </c>
      <c r="AL133">
        <f t="shared" si="31"/>
        <v>3940.5780224452119</v>
      </c>
      <c r="AM133">
        <v>1</v>
      </c>
      <c r="AN133">
        <v>3648</v>
      </c>
      <c r="AO133">
        <v>3648</v>
      </c>
      <c r="AP133">
        <v>70.287109375</v>
      </c>
      <c r="AQ133">
        <v>27</v>
      </c>
      <c r="AR133">
        <v>5</v>
      </c>
      <c r="AS133">
        <v>5</v>
      </c>
      <c r="AT133">
        <v>29.257802244521201</v>
      </c>
      <c r="AU133">
        <f t="shared" si="32"/>
        <v>4197.0063678399574</v>
      </c>
      <c r="AV133">
        <v>1</v>
      </c>
      <c r="AW133">
        <v>4038</v>
      </c>
      <c r="AX133">
        <v>4038</v>
      </c>
      <c r="AY133">
        <v>77.621826171999999</v>
      </c>
      <c r="AZ133">
        <v>23</v>
      </c>
      <c r="BA133">
        <v>9</v>
      </c>
      <c r="BB133">
        <v>6</v>
      </c>
      <c r="BC133">
        <v>15.900636783995701</v>
      </c>
      <c r="BD133">
        <f t="shared" si="33"/>
        <v>4262.6228847492557</v>
      </c>
      <c r="BE133">
        <v>1</v>
      </c>
      <c r="BF133">
        <v>4146</v>
      </c>
      <c r="BG133">
        <v>4146</v>
      </c>
      <c r="BH133">
        <v>95.384033203000001</v>
      </c>
      <c r="BI133">
        <v>16</v>
      </c>
      <c r="BJ133">
        <v>13</v>
      </c>
      <c r="BK133">
        <v>7</v>
      </c>
      <c r="BL133">
        <v>11.6622884749256</v>
      </c>
      <c r="BM133">
        <f t="shared" si="34"/>
        <v>3809.7889756377358</v>
      </c>
      <c r="BN133" t="str">
        <f t="shared" si="35"/>
        <v/>
      </c>
      <c r="BO133">
        <f>IF(AC133=$BM133,1,"")</f>
        <v>1</v>
      </c>
      <c r="BP133" t="str">
        <f t="shared" si="36"/>
        <v/>
      </c>
      <c r="BQ133" t="str">
        <f t="shared" si="37"/>
        <v/>
      </c>
      <c r="BR133" t="str">
        <f>IF(BD133=$BM133,1,"")</f>
        <v/>
      </c>
    </row>
    <row r="134" spans="1:70" x14ac:dyDescent="0.2">
      <c r="A134">
        <v>6</v>
      </c>
      <c r="B134">
        <v>500</v>
      </c>
      <c r="C134">
        <v>50</v>
      </c>
      <c r="D134">
        <v>0.5</v>
      </c>
      <c r="E134">
        <v>0.15</v>
      </c>
      <c r="F134">
        <v>2052</v>
      </c>
      <c r="G134">
        <v>630.08000000000004</v>
      </c>
      <c r="H134">
        <v>102</v>
      </c>
      <c r="I134">
        <v>3400.2951429549998</v>
      </c>
      <c r="J134">
        <v>3399.9553816429998</v>
      </c>
      <c r="K134">
        <v>2745.8291015619998</v>
      </c>
      <c r="L134">
        <v>3122</v>
      </c>
      <c r="M134">
        <v>8</v>
      </c>
      <c r="N134">
        <v>5</v>
      </c>
      <c r="O134">
        <v>11</v>
      </c>
      <c r="P134" s="3">
        <f t="shared" si="28"/>
        <v>8.1844407985169718E-2</v>
      </c>
      <c r="Q134">
        <f>SUM(M134:O134)/C134</f>
        <v>0.48</v>
      </c>
      <c r="R134" s="3">
        <f>S134/G134</f>
        <v>4.4168223550977652E-2</v>
      </c>
      <c r="S134">
        <v>27.829514294999999</v>
      </c>
      <c r="T134">
        <f t="shared" si="29"/>
        <v>3545.5139924635678</v>
      </c>
      <c r="U134">
        <v>1</v>
      </c>
      <c r="V134">
        <v>2853</v>
      </c>
      <c r="W134">
        <v>2853</v>
      </c>
      <c r="X134">
        <v>14964.423828125</v>
      </c>
      <c r="Y134">
        <v>10</v>
      </c>
      <c r="Z134">
        <v>9</v>
      </c>
      <c r="AA134">
        <v>6</v>
      </c>
      <c r="AB134">
        <v>69.251399246356797</v>
      </c>
      <c r="AC134">
        <f t="shared" si="30"/>
        <v>3480.6715853131941</v>
      </c>
      <c r="AD134">
        <v>1</v>
      </c>
      <c r="AE134">
        <v>2962</v>
      </c>
      <c r="AF134">
        <v>2962</v>
      </c>
      <c r="AG134">
        <v>2172.466796875</v>
      </c>
      <c r="AH134">
        <v>10</v>
      </c>
      <c r="AI134">
        <v>7</v>
      </c>
      <c r="AJ134">
        <v>8</v>
      </c>
      <c r="AK134">
        <v>51.867158531319397</v>
      </c>
      <c r="AL134">
        <f t="shared" si="31"/>
        <v>3469.364688605187</v>
      </c>
      <c r="AM134">
        <v>1</v>
      </c>
      <c r="AN134">
        <v>3117</v>
      </c>
      <c r="AO134">
        <v>3117</v>
      </c>
      <c r="AP134">
        <v>3235.5339355470001</v>
      </c>
      <c r="AQ134">
        <v>8</v>
      </c>
      <c r="AR134">
        <v>11</v>
      </c>
      <c r="AS134">
        <v>7</v>
      </c>
      <c r="AT134">
        <v>35.236468860518698</v>
      </c>
      <c r="AU134">
        <f t="shared" si="32"/>
        <v>3476.2507206733499</v>
      </c>
      <c r="AV134">
        <v>1</v>
      </c>
      <c r="AW134">
        <v>3293</v>
      </c>
      <c r="AX134">
        <v>3293</v>
      </c>
      <c r="AY134">
        <v>1803.6840820309999</v>
      </c>
      <c r="AZ134">
        <v>11</v>
      </c>
      <c r="BA134">
        <v>6</v>
      </c>
      <c r="BB134">
        <v>10</v>
      </c>
      <c r="BC134">
        <v>18.325072067335</v>
      </c>
      <c r="BD134">
        <f t="shared" si="33"/>
        <v>3599.6931978004341</v>
      </c>
      <c r="BE134">
        <v>1</v>
      </c>
      <c r="BF134">
        <v>3467</v>
      </c>
      <c r="BG134">
        <v>3467</v>
      </c>
      <c r="BH134">
        <v>2825.5051269529999</v>
      </c>
      <c r="BI134">
        <v>10</v>
      </c>
      <c r="BJ134">
        <v>5</v>
      </c>
      <c r="BK134">
        <v>12</v>
      </c>
      <c r="BL134">
        <v>13.2693197800434</v>
      </c>
      <c r="BM134">
        <f t="shared" si="34"/>
        <v>3469.364688605187</v>
      </c>
      <c r="BN134" t="str">
        <f t="shared" si="35"/>
        <v/>
      </c>
      <c r="BO134" t="str">
        <f>IF(AC134=$BM134,1,"")</f>
        <v/>
      </c>
      <c r="BP134">
        <f t="shared" si="36"/>
        <v>1</v>
      </c>
      <c r="BQ134" t="str">
        <f t="shared" si="37"/>
        <v/>
      </c>
      <c r="BR134" t="str">
        <f>IF(BD134=$BM134,1,"")</f>
        <v/>
      </c>
    </row>
    <row r="135" spans="1:70" x14ac:dyDescent="0.2">
      <c r="A135">
        <v>6</v>
      </c>
      <c r="B135">
        <v>300</v>
      </c>
      <c r="C135">
        <v>100</v>
      </c>
      <c r="D135">
        <v>0.5</v>
      </c>
      <c r="E135">
        <v>0.1</v>
      </c>
      <c r="F135">
        <v>1134</v>
      </c>
      <c r="G135">
        <v>1060.3899999999901</v>
      </c>
      <c r="H135">
        <v>102</v>
      </c>
      <c r="I135">
        <v>5852.2494443080004</v>
      </c>
      <c r="J135">
        <v>5851.6916366089999</v>
      </c>
      <c r="K135">
        <v>1240.5471191409999</v>
      </c>
      <c r="L135">
        <v>5391</v>
      </c>
      <c r="M135">
        <v>16</v>
      </c>
      <c r="N135">
        <v>10</v>
      </c>
      <c r="O135">
        <v>17</v>
      </c>
      <c r="P135" s="3">
        <f t="shared" si="28"/>
        <v>7.8815752592128363E-2</v>
      </c>
      <c r="Q135">
        <f>SUM(M135:O135)/C135</f>
        <v>0.43</v>
      </c>
      <c r="R135" s="3">
        <f>S135/G135</f>
        <v>4.3498094503909346E-2</v>
      </c>
      <c r="S135">
        <v>46.124944431000003</v>
      </c>
      <c r="T135">
        <f t="shared" si="29"/>
        <v>6148.8686234245197</v>
      </c>
      <c r="U135">
        <v>1</v>
      </c>
      <c r="V135">
        <v>4961</v>
      </c>
      <c r="W135">
        <v>4961</v>
      </c>
      <c r="X135">
        <v>290.845947266</v>
      </c>
      <c r="Y135">
        <v>29</v>
      </c>
      <c r="Z135">
        <v>13</v>
      </c>
      <c r="AA135">
        <v>7</v>
      </c>
      <c r="AB135">
        <v>118.786862342452</v>
      </c>
      <c r="AC135">
        <f t="shared" si="30"/>
        <v>6078.8097576359924</v>
      </c>
      <c r="AD135">
        <v>1</v>
      </c>
      <c r="AE135">
        <v>5251</v>
      </c>
      <c r="AF135">
        <v>5251</v>
      </c>
      <c r="AG135">
        <v>321.58105468799999</v>
      </c>
      <c r="AH135">
        <v>25</v>
      </c>
      <c r="AI135">
        <v>18</v>
      </c>
      <c r="AJ135">
        <v>7</v>
      </c>
      <c r="AK135">
        <v>82.780975763599201</v>
      </c>
      <c r="AL135">
        <f t="shared" si="31"/>
        <v>6012.676366612397</v>
      </c>
      <c r="AM135">
        <v>1</v>
      </c>
      <c r="AN135">
        <v>5430</v>
      </c>
      <c r="AO135">
        <v>5430</v>
      </c>
      <c r="AP135">
        <v>729.15112304700006</v>
      </c>
      <c r="AQ135">
        <v>20</v>
      </c>
      <c r="AR135">
        <v>18</v>
      </c>
      <c r="AS135">
        <v>10</v>
      </c>
      <c r="AT135">
        <v>58.267636661239699</v>
      </c>
      <c r="AU135">
        <f t="shared" si="32"/>
        <v>6072.6580907396774</v>
      </c>
      <c r="AV135">
        <v>1</v>
      </c>
      <c r="AW135">
        <v>5743</v>
      </c>
      <c r="AX135">
        <v>5743</v>
      </c>
      <c r="AY135">
        <v>254.019042969</v>
      </c>
      <c r="AZ135">
        <v>19</v>
      </c>
      <c r="BA135">
        <v>18</v>
      </c>
      <c r="BB135">
        <v>12</v>
      </c>
      <c r="BC135">
        <v>32.965809073967698</v>
      </c>
      <c r="BD135">
        <f t="shared" si="33"/>
        <v>6259.660933568066</v>
      </c>
      <c r="BE135">
        <v>1</v>
      </c>
      <c r="BF135">
        <v>6009</v>
      </c>
      <c r="BG135">
        <v>6009</v>
      </c>
      <c r="BH135">
        <v>1056.8840332029999</v>
      </c>
      <c r="BI135">
        <v>17</v>
      </c>
      <c r="BJ135">
        <v>20</v>
      </c>
      <c r="BK135">
        <v>13</v>
      </c>
      <c r="BL135">
        <v>25.066093356806601</v>
      </c>
      <c r="BM135">
        <f t="shared" si="34"/>
        <v>6012.676366612397</v>
      </c>
      <c r="BN135" t="str">
        <f t="shared" si="35"/>
        <v/>
      </c>
      <c r="BO135" t="str">
        <f>IF(AC135=$BM135,1,"")</f>
        <v/>
      </c>
      <c r="BP135">
        <f t="shared" si="36"/>
        <v>1</v>
      </c>
      <c r="BQ135" t="str">
        <f t="shared" si="37"/>
        <v/>
      </c>
      <c r="BR135" t="str">
        <f>IF(BD135=$BM135,1,"")</f>
        <v/>
      </c>
    </row>
    <row r="136" spans="1:70" x14ac:dyDescent="0.2">
      <c r="A136">
        <v>6</v>
      </c>
      <c r="B136">
        <v>300</v>
      </c>
      <c r="C136">
        <v>100</v>
      </c>
      <c r="D136">
        <v>0.5</v>
      </c>
      <c r="E136">
        <v>0.15</v>
      </c>
      <c r="F136">
        <v>1988</v>
      </c>
      <c r="G136">
        <v>1060.3899999999901</v>
      </c>
      <c r="H136">
        <v>102</v>
      </c>
      <c r="I136">
        <v>5350.860044608</v>
      </c>
      <c r="J136">
        <v>5350.3252069250002</v>
      </c>
      <c r="K136">
        <v>3144.4838867190001</v>
      </c>
      <c r="L136">
        <v>5071</v>
      </c>
      <c r="M136">
        <v>4</v>
      </c>
      <c r="N136">
        <v>3</v>
      </c>
      <c r="O136">
        <v>26</v>
      </c>
      <c r="P136" s="3">
        <f t="shared" si="28"/>
        <v>5.2301880870910041E-2</v>
      </c>
      <c r="Q136">
        <f>SUM(M136:O136)/C136</f>
        <v>0.33</v>
      </c>
      <c r="R136" s="3">
        <f>S136/G136</f>
        <v>2.6392180670319659E-2</v>
      </c>
      <c r="S136">
        <v>27.986004461</v>
      </c>
      <c r="T136">
        <f t="shared" si="29"/>
        <v>5549.3253947545199</v>
      </c>
      <c r="U136">
        <v>1</v>
      </c>
      <c r="V136">
        <v>4413</v>
      </c>
      <c r="W136">
        <v>4413</v>
      </c>
      <c r="X136">
        <v>2707.1560058589998</v>
      </c>
      <c r="Y136">
        <v>6</v>
      </c>
      <c r="Z136">
        <v>7</v>
      </c>
      <c r="AA136">
        <v>19</v>
      </c>
      <c r="AB136">
        <v>113.63253947545201</v>
      </c>
      <c r="AC136">
        <f t="shared" si="30"/>
        <v>5525.1583790319519</v>
      </c>
      <c r="AD136">
        <v>1</v>
      </c>
      <c r="AE136">
        <v>4654</v>
      </c>
      <c r="AF136">
        <v>4654</v>
      </c>
      <c r="AG136">
        <v>2402.4189453119998</v>
      </c>
      <c r="AH136">
        <v>11</v>
      </c>
      <c r="AI136">
        <v>6</v>
      </c>
      <c r="AJ136">
        <v>19</v>
      </c>
      <c r="AK136">
        <v>87.115837903195199</v>
      </c>
      <c r="AL136">
        <f t="shared" si="31"/>
        <v>5442.6542818373582</v>
      </c>
      <c r="AM136">
        <v>1</v>
      </c>
      <c r="AN136">
        <v>4882</v>
      </c>
      <c r="AO136">
        <v>4882</v>
      </c>
      <c r="AP136">
        <v>2038.833007812</v>
      </c>
      <c r="AQ136">
        <v>6</v>
      </c>
      <c r="AR136">
        <v>8</v>
      </c>
      <c r="AS136">
        <v>21</v>
      </c>
      <c r="AT136">
        <v>56.065428183735797</v>
      </c>
      <c r="AU136">
        <f t="shared" si="32"/>
        <v>5408.0422428053116</v>
      </c>
      <c r="AV136">
        <v>1</v>
      </c>
      <c r="AW136">
        <v>5124</v>
      </c>
      <c r="AX136">
        <v>5124</v>
      </c>
      <c r="AY136">
        <v>5554.4370117190001</v>
      </c>
      <c r="AZ136">
        <v>6</v>
      </c>
      <c r="BA136">
        <v>10</v>
      </c>
      <c r="BB136">
        <v>21</v>
      </c>
      <c r="BC136">
        <v>28.404224280531199</v>
      </c>
      <c r="BD136">
        <f t="shared" si="33"/>
        <v>5547.2301695899951</v>
      </c>
      <c r="BE136">
        <v>1</v>
      </c>
      <c r="BF136">
        <v>5341</v>
      </c>
      <c r="BG136">
        <v>5341</v>
      </c>
      <c r="BH136">
        <v>1004.5578613279999</v>
      </c>
      <c r="BI136">
        <v>8</v>
      </c>
      <c r="BJ136">
        <v>6</v>
      </c>
      <c r="BK136">
        <v>24</v>
      </c>
      <c r="BL136">
        <v>20.6230169589995</v>
      </c>
      <c r="BM136">
        <f t="shared" si="34"/>
        <v>5408.0422428053116</v>
      </c>
      <c r="BN136" t="str">
        <f t="shared" si="35"/>
        <v/>
      </c>
      <c r="BO136" t="str">
        <f>IF(AC136=$BM136,1,"")</f>
        <v/>
      </c>
      <c r="BP136" t="str">
        <f t="shared" si="36"/>
        <v/>
      </c>
      <c r="BQ136">
        <f t="shared" si="37"/>
        <v>1</v>
      </c>
      <c r="BR136" t="str">
        <f>IF(BD136=$BM136,1,"")</f>
        <v/>
      </c>
    </row>
    <row r="137" spans="1:70" x14ac:dyDescent="0.2">
      <c r="A137">
        <v>6</v>
      </c>
      <c r="B137">
        <v>500</v>
      </c>
      <c r="C137">
        <v>100</v>
      </c>
      <c r="D137">
        <v>0.5</v>
      </c>
      <c r="E137">
        <v>0.1</v>
      </c>
      <c r="F137">
        <v>1908</v>
      </c>
      <c r="G137">
        <v>1163.3800000000001</v>
      </c>
      <c r="H137">
        <v>102</v>
      </c>
      <c r="I137">
        <v>6261.8204752640004</v>
      </c>
      <c r="J137">
        <v>6261.2626303280003</v>
      </c>
      <c r="K137">
        <v>1381.2238769529999</v>
      </c>
      <c r="L137">
        <v>5873</v>
      </c>
      <c r="M137">
        <v>14</v>
      </c>
      <c r="N137">
        <v>10</v>
      </c>
      <c r="O137">
        <v>21</v>
      </c>
      <c r="P137" s="3">
        <f t="shared" si="28"/>
        <v>6.2093839450676237E-2</v>
      </c>
      <c r="Q137">
        <f>SUM(M137:O137)/C137</f>
        <v>0.45</v>
      </c>
      <c r="R137" s="3">
        <f>S137/G137</f>
        <v>3.3421622793928032E-2</v>
      </c>
      <c r="S137">
        <v>38.882047526000001</v>
      </c>
      <c r="T137">
        <f t="shared" si="29"/>
        <v>6558.2502730121996</v>
      </c>
      <c r="U137">
        <v>1</v>
      </c>
      <c r="V137">
        <v>5337</v>
      </c>
      <c r="W137">
        <v>5337</v>
      </c>
      <c r="X137">
        <v>258.99902343799999</v>
      </c>
      <c r="Y137">
        <v>25</v>
      </c>
      <c r="Z137">
        <v>15</v>
      </c>
      <c r="AA137">
        <v>10</v>
      </c>
      <c r="AB137">
        <v>122.12502730122</v>
      </c>
      <c r="AC137">
        <f t="shared" si="30"/>
        <v>6470.5266274991218</v>
      </c>
      <c r="AD137">
        <v>1</v>
      </c>
      <c r="AE137">
        <v>5612</v>
      </c>
      <c r="AF137">
        <v>5612</v>
      </c>
      <c r="AG137">
        <v>309.50097656200001</v>
      </c>
      <c r="AH137">
        <v>20</v>
      </c>
      <c r="AI137">
        <v>16</v>
      </c>
      <c r="AJ137">
        <v>13</v>
      </c>
      <c r="AK137">
        <v>85.852662749912199</v>
      </c>
      <c r="AL137">
        <f t="shared" si="31"/>
        <v>6443.2757701593073</v>
      </c>
      <c r="AM137">
        <v>1</v>
      </c>
      <c r="AN137">
        <v>5818</v>
      </c>
      <c r="AO137">
        <v>5818</v>
      </c>
      <c r="AP137">
        <v>242.412109375</v>
      </c>
      <c r="AQ137">
        <v>23</v>
      </c>
      <c r="AR137">
        <v>14</v>
      </c>
      <c r="AS137">
        <v>14</v>
      </c>
      <c r="AT137">
        <v>62.527577015930703</v>
      </c>
      <c r="AU137">
        <f t="shared" si="32"/>
        <v>6374.9297728721776</v>
      </c>
      <c r="AV137">
        <v>1</v>
      </c>
      <c r="AW137">
        <v>6038</v>
      </c>
      <c r="AX137">
        <v>6038</v>
      </c>
      <c r="AY137">
        <v>233.879150391</v>
      </c>
      <c r="AZ137">
        <v>15</v>
      </c>
      <c r="BA137">
        <v>18</v>
      </c>
      <c r="BB137">
        <v>16</v>
      </c>
      <c r="BC137">
        <v>33.692977287217801</v>
      </c>
      <c r="BD137">
        <f t="shared" si="33"/>
        <v>6655.903262204467</v>
      </c>
      <c r="BE137">
        <v>1</v>
      </c>
      <c r="BF137">
        <v>6368</v>
      </c>
      <c r="BG137">
        <v>6368</v>
      </c>
      <c r="BH137">
        <v>356.448974609</v>
      </c>
      <c r="BI137">
        <v>25</v>
      </c>
      <c r="BJ137">
        <v>11</v>
      </c>
      <c r="BK137">
        <v>18</v>
      </c>
      <c r="BL137">
        <v>28.790326220446701</v>
      </c>
      <c r="BM137">
        <f t="shared" si="34"/>
        <v>6374.9297728721776</v>
      </c>
      <c r="BN137" t="str">
        <f t="shared" si="35"/>
        <v/>
      </c>
      <c r="BO137" t="str">
        <f>IF(AC137=$BM137,1,"")</f>
        <v/>
      </c>
      <c r="BP137" t="str">
        <f t="shared" si="36"/>
        <v/>
      </c>
      <c r="BQ137">
        <f t="shared" si="37"/>
        <v>1</v>
      </c>
      <c r="BR137" t="str">
        <f>IF(BD137=$BM137,1,"")</f>
        <v/>
      </c>
    </row>
    <row r="138" spans="1:70" x14ac:dyDescent="0.2">
      <c r="A138">
        <v>6</v>
      </c>
      <c r="B138">
        <v>500</v>
      </c>
      <c r="C138">
        <v>100</v>
      </c>
      <c r="D138">
        <v>0.5</v>
      </c>
      <c r="E138">
        <v>0.15</v>
      </c>
      <c r="F138">
        <v>3315</v>
      </c>
      <c r="G138">
        <v>1163.3800000000001</v>
      </c>
      <c r="H138">
        <v>102</v>
      </c>
      <c r="I138">
        <v>5845.5651415700004</v>
      </c>
      <c r="J138">
        <v>5844.984220456</v>
      </c>
      <c r="K138">
        <v>1467.708984375</v>
      </c>
      <c r="L138">
        <v>5551</v>
      </c>
      <c r="M138">
        <v>2</v>
      </c>
      <c r="N138">
        <v>2</v>
      </c>
      <c r="O138">
        <v>30</v>
      </c>
      <c r="P138" s="3">
        <f t="shared" si="28"/>
        <v>5.0391217005732625E-2</v>
      </c>
      <c r="Q138">
        <f>SUM(M138:O138)/C138</f>
        <v>0.34</v>
      </c>
      <c r="R138" s="3">
        <f>S138/G138</f>
        <v>2.5319770115525449E-2</v>
      </c>
      <c r="S138">
        <v>29.456514157000001</v>
      </c>
      <c r="T138">
        <f t="shared" si="29"/>
        <v>6101.7914227271594</v>
      </c>
      <c r="U138">
        <v>1</v>
      </c>
      <c r="V138">
        <v>4836</v>
      </c>
      <c r="W138">
        <v>4836</v>
      </c>
      <c r="X138">
        <v>26777.239013671999</v>
      </c>
      <c r="Y138">
        <v>7</v>
      </c>
      <c r="Z138">
        <v>10</v>
      </c>
      <c r="AA138">
        <v>19</v>
      </c>
      <c r="AB138">
        <v>126.579142272716</v>
      </c>
      <c r="AC138">
        <f t="shared" si="30"/>
        <v>5997.9359721653827</v>
      </c>
      <c r="AD138">
        <v>1</v>
      </c>
      <c r="AE138">
        <v>5078</v>
      </c>
      <c r="AF138">
        <v>5078</v>
      </c>
      <c r="AG138">
        <v>67839.227050781003</v>
      </c>
      <c r="AH138">
        <v>6</v>
      </c>
      <c r="AI138">
        <v>5</v>
      </c>
      <c r="AJ138">
        <v>24</v>
      </c>
      <c r="AK138">
        <v>91.993597216538305</v>
      </c>
      <c r="AL138">
        <f t="shared" si="31"/>
        <v>5946.6006708025743</v>
      </c>
      <c r="AM138">
        <v>1</v>
      </c>
      <c r="AN138">
        <v>5316</v>
      </c>
      <c r="AO138">
        <v>5316</v>
      </c>
      <c r="AP138">
        <v>4245.2270507809999</v>
      </c>
      <c r="AQ138">
        <v>6</v>
      </c>
      <c r="AR138">
        <v>7</v>
      </c>
      <c r="AS138">
        <v>24</v>
      </c>
      <c r="AT138">
        <v>63.060067080257397</v>
      </c>
      <c r="AU138">
        <f t="shared" si="32"/>
        <v>5879.7217850762318</v>
      </c>
      <c r="AV138">
        <v>1</v>
      </c>
      <c r="AW138">
        <v>5586</v>
      </c>
      <c r="AX138">
        <v>5586</v>
      </c>
      <c r="AY138">
        <v>1942.1711425779999</v>
      </c>
      <c r="AZ138">
        <v>2</v>
      </c>
      <c r="BA138">
        <v>7</v>
      </c>
      <c r="BB138">
        <v>27</v>
      </c>
      <c r="BC138">
        <v>29.3721785076232</v>
      </c>
      <c r="BD138">
        <f t="shared" si="33"/>
        <v>6127.857853787923</v>
      </c>
      <c r="BE138">
        <v>1</v>
      </c>
      <c r="BF138">
        <v>5919</v>
      </c>
      <c r="BG138">
        <v>5919</v>
      </c>
      <c r="BH138">
        <v>3713.0400390619998</v>
      </c>
      <c r="BI138">
        <v>2</v>
      </c>
      <c r="BJ138">
        <v>8</v>
      </c>
      <c r="BK138">
        <v>28</v>
      </c>
      <c r="BL138">
        <v>20.885785378792299</v>
      </c>
      <c r="BM138">
        <f t="shared" si="34"/>
        <v>5879.7217850762318</v>
      </c>
      <c r="BN138" t="str">
        <f t="shared" si="35"/>
        <v/>
      </c>
      <c r="BO138" t="str">
        <f>IF(AC138=$BM138,1,"")</f>
        <v/>
      </c>
      <c r="BP138" t="str">
        <f t="shared" si="36"/>
        <v/>
      </c>
      <c r="BQ138">
        <f t="shared" si="37"/>
        <v>1</v>
      </c>
      <c r="BR138" t="str">
        <f>IF(BD138=$BM138,1,"")</f>
        <v/>
      </c>
    </row>
    <row r="139" spans="1:70" x14ac:dyDescent="0.2">
      <c r="A139">
        <v>7</v>
      </c>
      <c r="B139">
        <v>300</v>
      </c>
      <c r="C139">
        <v>50</v>
      </c>
      <c r="D139">
        <v>0.5</v>
      </c>
      <c r="E139">
        <v>0.1</v>
      </c>
      <c r="F139">
        <v>888</v>
      </c>
      <c r="G139">
        <v>567.19999999999902</v>
      </c>
      <c r="H139">
        <v>102</v>
      </c>
      <c r="I139">
        <v>3569.376508626</v>
      </c>
      <c r="J139">
        <v>3569.0277931999999</v>
      </c>
      <c r="K139">
        <v>199.353027344</v>
      </c>
      <c r="L139">
        <v>3293</v>
      </c>
      <c r="M139">
        <v>17</v>
      </c>
      <c r="N139">
        <v>9</v>
      </c>
      <c r="O139">
        <v>4</v>
      </c>
      <c r="P139" s="3">
        <f t="shared" si="28"/>
        <v>7.742991190816928E-2</v>
      </c>
      <c r="Q139">
        <f>SUM(M139:O139)/C139</f>
        <v>0.6</v>
      </c>
      <c r="R139" s="3">
        <f>S139/G139</f>
        <v>4.8726464850141128E-2</v>
      </c>
      <c r="S139">
        <v>27.637650863000001</v>
      </c>
      <c r="T139">
        <f t="shared" si="29"/>
        <v>3640.8712816618572</v>
      </c>
      <c r="U139">
        <v>1</v>
      </c>
      <c r="V139">
        <v>3191</v>
      </c>
      <c r="W139">
        <v>3191</v>
      </c>
      <c r="X139">
        <v>143.302978516</v>
      </c>
      <c r="Y139">
        <v>18</v>
      </c>
      <c r="Z139">
        <v>12</v>
      </c>
      <c r="AA139">
        <v>1</v>
      </c>
      <c r="AB139">
        <v>44.987128166185698</v>
      </c>
      <c r="AC139">
        <f t="shared" si="30"/>
        <v>3611.5476611832182</v>
      </c>
      <c r="AD139">
        <v>1</v>
      </c>
      <c r="AE139">
        <v>3246</v>
      </c>
      <c r="AF139">
        <v>3246</v>
      </c>
      <c r="AG139">
        <v>59.385986328000001</v>
      </c>
      <c r="AH139">
        <v>21</v>
      </c>
      <c r="AI139">
        <v>6</v>
      </c>
      <c r="AJ139">
        <v>4</v>
      </c>
      <c r="AK139">
        <v>36.554766118321801</v>
      </c>
      <c r="AL139">
        <f t="shared" si="31"/>
        <v>3689.0183235395361</v>
      </c>
      <c r="AM139">
        <v>1</v>
      </c>
      <c r="AN139">
        <v>3402</v>
      </c>
      <c r="AO139">
        <v>3402</v>
      </c>
      <c r="AP139">
        <v>73.432861328000001</v>
      </c>
      <c r="AQ139">
        <v>26</v>
      </c>
      <c r="AR139">
        <v>4</v>
      </c>
      <c r="AS139">
        <v>4</v>
      </c>
      <c r="AT139">
        <v>28.701832353953598</v>
      </c>
      <c r="AU139">
        <f t="shared" si="32"/>
        <v>3732.7029412484262</v>
      </c>
      <c r="AV139">
        <v>1</v>
      </c>
      <c r="AW139">
        <v>3537</v>
      </c>
      <c r="AX139">
        <v>3537</v>
      </c>
      <c r="AY139">
        <v>137.952880859</v>
      </c>
      <c r="AZ139">
        <v>25</v>
      </c>
      <c r="BA139">
        <v>7</v>
      </c>
      <c r="BB139">
        <v>3</v>
      </c>
      <c r="BC139">
        <v>19.570294124842601</v>
      </c>
      <c r="BD139">
        <f t="shared" si="33"/>
        <v>3841.5340127186769</v>
      </c>
      <c r="BE139">
        <v>1</v>
      </c>
      <c r="BF139">
        <v>3690</v>
      </c>
      <c r="BG139">
        <v>3690</v>
      </c>
      <c r="BH139">
        <v>155.587158203</v>
      </c>
      <c r="BI139">
        <v>23</v>
      </c>
      <c r="BJ139">
        <v>8</v>
      </c>
      <c r="BK139">
        <v>4</v>
      </c>
      <c r="BL139">
        <v>15.1534012718677</v>
      </c>
      <c r="BM139">
        <f t="shared" si="34"/>
        <v>3611.5476611832182</v>
      </c>
      <c r="BN139" t="str">
        <f t="shared" si="35"/>
        <v/>
      </c>
      <c r="BO139">
        <f>IF(AC139=$BM139,1,"")</f>
        <v>1</v>
      </c>
      <c r="BP139" t="str">
        <f t="shared" si="36"/>
        <v/>
      </c>
      <c r="BQ139" t="str">
        <f t="shared" si="37"/>
        <v/>
      </c>
      <c r="BR139" t="str">
        <f>IF(BD139=$BM139,1,"")</f>
        <v/>
      </c>
    </row>
    <row r="140" spans="1:70" x14ac:dyDescent="0.2">
      <c r="A140">
        <v>7</v>
      </c>
      <c r="B140">
        <v>300</v>
      </c>
      <c r="C140">
        <v>50</v>
      </c>
      <c r="D140">
        <v>0.5</v>
      </c>
      <c r="E140">
        <v>0.15</v>
      </c>
      <c r="F140">
        <v>1337</v>
      </c>
      <c r="G140">
        <v>567.19999999999902</v>
      </c>
      <c r="H140">
        <v>102</v>
      </c>
      <c r="I140">
        <v>3318.2285991540002</v>
      </c>
      <c r="J140">
        <v>3317.9704445080001</v>
      </c>
      <c r="K140">
        <v>456.62988281200001</v>
      </c>
      <c r="L140">
        <v>3019</v>
      </c>
      <c r="M140">
        <v>10</v>
      </c>
      <c r="N140">
        <v>4</v>
      </c>
      <c r="O140">
        <v>9</v>
      </c>
      <c r="P140" s="3">
        <f t="shared" si="28"/>
        <v>9.0177210583469114E-2</v>
      </c>
      <c r="Q140">
        <f>SUM(M140:O140)/C140</f>
        <v>0.46</v>
      </c>
      <c r="R140" s="3">
        <f>S140/G140</f>
        <v>5.2755394772567084E-2</v>
      </c>
      <c r="S140">
        <v>29.922859915</v>
      </c>
      <c r="T140">
        <f t="shared" si="29"/>
        <v>3455.2716175409023</v>
      </c>
      <c r="U140">
        <v>1</v>
      </c>
      <c r="V140">
        <v>2875</v>
      </c>
      <c r="W140">
        <v>2875</v>
      </c>
      <c r="X140">
        <v>752.51391601600005</v>
      </c>
      <c r="Y140">
        <v>16</v>
      </c>
      <c r="Z140">
        <v>5</v>
      </c>
      <c r="AA140">
        <v>5</v>
      </c>
      <c r="AB140">
        <v>58.027161754090201</v>
      </c>
      <c r="AC140">
        <f t="shared" si="30"/>
        <v>3386.6094118887668</v>
      </c>
      <c r="AD140">
        <v>1</v>
      </c>
      <c r="AE140">
        <v>2984</v>
      </c>
      <c r="AF140">
        <v>2984</v>
      </c>
      <c r="AG140">
        <v>212.935058594</v>
      </c>
      <c r="AH140">
        <v>11</v>
      </c>
      <c r="AI140">
        <v>3</v>
      </c>
      <c r="AJ140">
        <v>9</v>
      </c>
      <c r="AK140">
        <v>40.2609411888767</v>
      </c>
      <c r="AL140">
        <f t="shared" si="31"/>
        <v>3420.562260482438</v>
      </c>
      <c r="AM140">
        <v>1</v>
      </c>
      <c r="AN140">
        <v>3110</v>
      </c>
      <c r="AO140">
        <v>3110</v>
      </c>
      <c r="AP140">
        <v>1003.8000488279999</v>
      </c>
      <c r="AQ140">
        <v>16</v>
      </c>
      <c r="AR140">
        <v>4</v>
      </c>
      <c r="AS140">
        <v>7</v>
      </c>
      <c r="AT140">
        <v>31.056226048243801</v>
      </c>
      <c r="AU140">
        <f t="shared" si="32"/>
        <v>3429.0007647724101</v>
      </c>
      <c r="AV140">
        <v>1</v>
      </c>
      <c r="AW140">
        <v>3259</v>
      </c>
      <c r="AX140">
        <v>3259</v>
      </c>
      <c r="AY140">
        <v>361.488037109</v>
      </c>
      <c r="AZ140">
        <v>12</v>
      </c>
      <c r="BA140">
        <v>6</v>
      </c>
      <c r="BB140">
        <v>8</v>
      </c>
      <c r="BC140">
        <v>17.000076477240999</v>
      </c>
      <c r="BD140">
        <f t="shared" si="33"/>
        <v>3535.4229038219469</v>
      </c>
      <c r="BE140">
        <v>1</v>
      </c>
      <c r="BF140">
        <v>3414</v>
      </c>
      <c r="BG140">
        <v>3414</v>
      </c>
      <c r="BH140">
        <v>527.307128906</v>
      </c>
      <c r="BI140">
        <v>9</v>
      </c>
      <c r="BJ140">
        <v>6</v>
      </c>
      <c r="BK140">
        <v>10</v>
      </c>
      <c r="BL140">
        <v>12.1422903821947</v>
      </c>
      <c r="BM140">
        <f t="shared" si="34"/>
        <v>3386.6094118887668</v>
      </c>
      <c r="BN140" t="str">
        <f t="shared" si="35"/>
        <v/>
      </c>
      <c r="BO140">
        <f>IF(AC140=$BM140,1,"")</f>
        <v>1</v>
      </c>
      <c r="BP140" t="str">
        <f t="shared" si="36"/>
        <v/>
      </c>
      <c r="BQ140" t="str">
        <f t="shared" si="37"/>
        <v/>
      </c>
      <c r="BR140" t="str">
        <f>IF(BD140=$BM140,1,"")</f>
        <v/>
      </c>
    </row>
    <row r="141" spans="1:70" x14ac:dyDescent="0.2">
      <c r="A141">
        <v>7</v>
      </c>
      <c r="B141">
        <v>500</v>
      </c>
      <c r="C141">
        <v>50</v>
      </c>
      <c r="D141">
        <v>0.5</v>
      </c>
      <c r="E141">
        <v>0.1</v>
      </c>
      <c r="F141">
        <v>1473</v>
      </c>
      <c r="G141">
        <v>611.76</v>
      </c>
      <c r="H141">
        <v>1</v>
      </c>
      <c r="I141">
        <v>3790.2473376610001</v>
      </c>
      <c r="J141">
        <v>3790.2473376610001</v>
      </c>
      <c r="K141">
        <v>157.358886719</v>
      </c>
      <c r="L141">
        <v>3434</v>
      </c>
      <c r="M141">
        <v>14</v>
      </c>
      <c r="N141">
        <v>12</v>
      </c>
      <c r="O141">
        <v>4</v>
      </c>
      <c r="P141" s="3">
        <f t="shared" si="28"/>
        <v>9.3990525135450337E-2</v>
      </c>
      <c r="Q141">
        <f>SUM(M141:O141)/C141</f>
        <v>0.6</v>
      </c>
      <c r="R141" s="3">
        <f>S141/G141</f>
        <v>5.8233185834314111E-2</v>
      </c>
      <c r="S141">
        <v>35.624733765999999</v>
      </c>
      <c r="T141">
        <f t="shared" si="29"/>
        <v>3839.8735074112369</v>
      </c>
      <c r="U141">
        <v>1</v>
      </c>
      <c r="V141">
        <v>3310</v>
      </c>
      <c r="W141">
        <v>3310</v>
      </c>
      <c r="X141">
        <v>185.075927734</v>
      </c>
      <c r="Y141">
        <v>18</v>
      </c>
      <c r="Z141">
        <v>10</v>
      </c>
      <c r="AA141">
        <v>3</v>
      </c>
      <c r="AB141">
        <v>52.987350741123699</v>
      </c>
      <c r="AC141">
        <f t="shared" si="30"/>
        <v>3903.48122673738</v>
      </c>
      <c r="AD141">
        <v>1</v>
      </c>
      <c r="AE141">
        <v>3520</v>
      </c>
      <c r="AF141">
        <v>3520</v>
      </c>
      <c r="AG141">
        <v>82.287109375</v>
      </c>
      <c r="AH141">
        <v>25</v>
      </c>
      <c r="AI141">
        <v>4</v>
      </c>
      <c r="AJ141">
        <v>5</v>
      </c>
      <c r="AK141">
        <v>38.348122673737997</v>
      </c>
      <c r="AL141">
        <f t="shared" si="31"/>
        <v>3995.7811055503121</v>
      </c>
      <c r="AM141">
        <v>1</v>
      </c>
      <c r="AN141">
        <v>3689</v>
      </c>
      <c r="AO141">
        <v>3689</v>
      </c>
      <c r="AP141">
        <v>234.299072266</v>
      </c>
      <c r="AQ141">
        <v>26</v>
      </c>
      <c r="AR141">
        <v>6</v>
      </c>
      <c r="AS141">
        <v>4</v>
      </c>
      <c r="AT141">
        <v>30.6781105550312</v>
      </c>
      <c r="AU141">
        <f t="shared" si="32"/>
        <v>4002.9867383071978</v>
      </c>
      <c r="AV141">
        <v>1</v>
      </c>
      <c r="AW141">
        <v>3800</v>
      </c>
      <c r="AX141">
        <v>3800</v>
      </c>
      <c r="AY141">
        <v>183.759033203</v>
      </c>
      <c r="AZ141">
        <v>22</v>
      </c>
      <c r="BA141">
        <v>11</v>
      </c>
      <c r="BB141">
        <v>3</v>
      </c>
      <c r="BC141">
        <v>20.2986738307198</v>
      </c>
      <c r="BD141">
        <f t="shared" si="33"/>
        <v>4083.1753752179179</v>
      </c>
      <c r="BE141">
        <v>1</v>
      </c>
      <c r="BF141">
        <v>3907</v>
      </c>
      <c r="BG141">
        <v>3907</v>
      </c>
      <c r="BH141">
        <v>90.79296875</v>
      </c>
      <c r="BI141">
        <v>24</v>
      </c>
      <c r="BJ141">
        <v>9</v>
      </c>
      <c r="BK141">
        <v>4</v>
      </c>
      <c r="BL141">
        <v>17.6175375217918</v>
      </c>
      <c r="BM141">
        <f t="shared" si="34"/>
        <v>3839.8735074112369</v>
      </c>
      <c r="BN141">
        <f t="shared" si="35"/>
        <v>1</v>
      </c>
      <c r="BO141" t="str">
        <f>IF(AC141=$BM141,1,"")</f>
        <v/>
      </c>
      <c r="BP141" t="str">
        <f t="shared" si="36"/>
        <v/>
      </c>
      <c r="BQ141" t="str">
        <f t="shared" si="37"/>
        <v/>
      </c>
      <c r="BR141" t="str">
        <f>IF(BD141=$BM141,1,"")</f>
        <v/>
      </c>
    </row>
    <row r="142" spans="1:70" x14ac:dyDescent="0.2">
      <c r="A142">
        <v>7</v>
      </c>
      <c r="B142">
        <v>500</v>
      </c>
      <c r="C142">
        <v>50</v>
      </c>
      <c r="D142">
        <v>0.5</v>
      </c>
      <c r="E142">
        <v>0.15</v>
      </c>
      <c r="F142">
        <v>2237</v>
      </c>
      <c r="G142">
        <v>611.76</v>
      </c>
      <c r="H142">
        <v>102</v>
      </c>
      <c r="I142">
        <v>3535.9324982590001</v>
      </c>
      <c r="J142">
        <v>3535.5847810179998</v>
      </c>
      <c r="K142">
        <v>271.367919922</v>
      </c>
      <c r="L142">
        <v>3327</v>
      </c>
      <c r="M142">
        <v>9</v>
      </c>
      <c r="N142">
        <v>4</v>
      </c>
      <c r="O142">
        <v>11</v>
      </c>
      <c r="P142" s="3">
        <f t="shared" si="28"/>
        <v>5.9088372971733159E-2</v>
      </c>
      <c r="Q142">
        <f>SUM(M142:O142)/C142</f>
        <v>0.48</v>
      </c>
      <c r="R142" s="3">
        <f>S142/G142</f>
        <v>3.415269031319472E-2</v>
      </c>
      <c r="S142">
        <v>20.893249826000002</v>
      </c>
      <c r="T142">
        <f t="shared" si="29"/>
        <v>3655.0979817671732</v>
      </c>
      <c r="U142">
        <v>1</v>
      </c>
      <c r="V142">
        <v>3026</v>
      </c>
      <c r="W142">
        <v>3026</v>
      </c>
      <c r="X142">
        <v>1565.6547851559999</v>
      </c>
      <c r="Y142">
        <v>14</v>
      </c>
      <c r="Z142">
        <v>3</v>
      </c>
      <c r="AA142">
        <v>8</v>
      </c>
      <c r="AB142">
        <v>62.909798176717302</v>
      </c>
      <c r="AC142">
        <f t="shared" si="30"/>
        <v>3653.285246005707</v>
      </c>
      <c r="AD142">
        <v>1</v>
      </c>
      <c r="AE142">
        <v>3160</v>
      </c>
      <c r="AF142">
        <v>3160</v>
      </c>
      <c r="AG142">
        <v>4868.9880371090003</v>
      </c>
      <c r="AH142">
        <v>15</v>
      </c>
      <c r="AI142">
        <v>5</v>
      </c>
      <c r="AJ142">
        <v>7</v>
      </c>
      <c r="AK142">
        <v>49.328524600570702</v>
      </c>
      <c r="AL142">
        <f t="shared" si="31"/>
        <v>3610.1321232750101</v>
      </c>
      <c r="AM142">
        <v>1</v>
      </c>
      <c r="AN142">
        <v>3265</v>
      </c>
      <c r="AO142">
        <v>3265</v>
      </c>
      <c r="AP142">
        <v>2144.166015625</v>
      </c>
      <c r="AQ142">
        <v>14</v>
      </c>
      <c r="AR142">
        <v>5</v>
      </c>
      <c r="AS142">
        <v>8</v>
      </c>
      <c r="AT142">
        <v>34.513212327501002</v>
      </c>
      <c r="AU142">
        <f t="shared" si="32"/>
        <v>3579.2413199981061</v>
      </c>
      <c r="AV142">
        <v>1</v>
      </c>
      <c r="AW142">
        <v>3379</v>
      </c>
      <c r="AX142">
        <v>3379</v>
      </c>
      <c r="AY142">
        <v>509.397949219</v>
      </c>
      <c r="AZ142">
        <v>13</v>
      </c>
      <c r="BA142">
        <v>5</v>
      </c>
      <c r="BB142">
        <v>9</v>
      </c>
      <c r="BC142">
        <v>20.024131999810599</v>
      </c>
      <c r="BD142">
        <f t="shared" si="33"/>
        <v>3800.1263376529491</v>
      </c>
      <c r="BE142">
        <v>1</v>
      </c>
      <c r="BF142">
        <v>3649</v>
      </c>
      <c r="BG142">
        <v>3649</v>
      </c>
      <c r="BH142">
        <v>1796.8029785159999</v>
      </c>
      <c r="BI142">
        <v>12</v>
      </c>
      <c r="BJ142">
        <v>9</v>
      </c>
      <c r="BK142">
        <v>8</v>
      </c>
      <c r="BL142">
        <v>15.1126337652949</v>
      </c>
      <c r="BM142">
        <f t="shared" si="34"/>
        <v>3579.2413199981061</v>
      </c>
      <c r="BN142" t="str">
        <f t="shared" si="35"/>
        <v/>
      </c>
      <c r="BO142" t="str">
        <f>IF(AC142=$BM142,1,"")</f>
        <v/>
      </c>
      <c r="BP142" t="str">
        <f t="shared" si="36"/>
        <v/>
      </c>
      <c r="BQ142">
        <f t="shared" si="37"/>
        <v>1</v>
      </c>
      <c r="BR142" t="str">
        <f>IF(BD142=$BM142,1,"")</f>
        <v/>
      </c>
    </row>
    <row r="143" spans="1:70" x14ac:dyDescent="0.2">
      <c r="A143">
        <v>7</v>
      </c>
      <c r="B143">
        <v>300</v>
      </c>
      <c r="C143">
        <v>100</v>
      </c>
      <c r="D143">
        <v>0.5</v>
      </c>
      <c r="E143">
        <v>0.1</v>
      </c>
      <c r="F143">
        <v>1092</v>
      </c>
      <c r="G143">
        <v>1087.54</v>
      </c>
      <c r="H143">
        <v>102</v>
      </c>
      <c r="I143">
        <v>5912.7074120429997</v>
      </c>
      <c r="J143">
        <v>5912.1329049810001</v>
      </c>
      <c r="K143">
        <v>1102.00390625</v>
      </c>
      <c r="L143">
        <v>5326</v>
      </c>
      <c r="M143">
        <v>18</v>
      </c>
      <c r="N143">
        <v>11</v>
      </c>
      <c r="O143">
        <v>16</v>
      </c>
      <c r="P143" s="3">
        <f t="shared" si="28"/>
        <v>9.9228216644881601E-2</v>
      </c>
      <c r="Q143">
        <f>SUM(M143:O143)/C143</f>
        <v>0.45</v>
      </c>
      <c r="R143" s="3">
        <f>S143/G143</f>
        <v>5.3948122555492216E-2</v>
      </c>
      <c r="S143">
        <v>58.670741204000002</v>
      </c>
      <c r="T143">
        <f t="shared" si="29"/>
        <v>6190.6818894959451</v>
      </c>
      <c r="U143">
        <v>1</v>
      </c>
      <c r="V143">
        <v>5201</v>
      </c>
      <c r="W143">
        <v>5201</v>
      </c>
      <c r="X143">
        <v>248.093017578</v>
      </c>
      <c r="Y143">
        <v>28</v>
      </c>
      <c r="Z143">
        <v>11</v>
      </c>
      <c r="AA143">
        <v>11</v>
      </c>
      <c r="AB143">
        <v>98.968188949594506</v>
      </c>
      <c r="AC143">
        <f t="shared" si="30"/>
        <v>6176.1867819550098</v>
      </c>
      <c r="AD143">
        <v>1</v>
      </c>
      <c r="AE143">
        <v>5348</v>
      </c>
      <c r="AF143">
        <v>5348</v>
      </c>
      <c r="AG143">
        <v>618.87597656200001</v>
      </c>
      <c r="AH143">
        <v>26</v>
      </c>
      <c r="AI143">
        <v>13</v>
      </c>
      <c r="AJ143">
        <v>11</v>
      </c>
      <c r="AK143">
        <v>82.818678195500993</v>
      </c>
      <c r="AL143">
        <f t="shared" si="31"/>
        <v>6246.63279520591</v>
      </c>
      <c r="AM143">
        <v>1</v>
      </c>
      <c r="AN143">
        <v>5723</v>
      </c>
      <c r="AO143">
        <v>5723</v>
      </c>
      <c r="AP143">
        <v>168.270019531</v>
      </c>
      <c r="AQ143">
        <v>24</v>
      </c>
      <c r="AR143">
        <v>14</v>
      </c>
      <c r="AS143">
        <v>13</v>
      </c>
      <c r="AT143">
        <v>52.363279520591</v>
      </c>
      <c r="AU143">
        <f t="shared" si="32"/>
        <v>6183.7139761769922</v>
      </c>
      <c r="AV143">
        <v>1</v>
      </c>
      <c r="AW143">
        <v>5880</v>
      </c>
      <c r="AX143">
        <v>5880</v>
      </c>
      <c r="AY143">
        <v>587.224121094</v>
      </c>
      <c r="AZ143">
        <v>25</v>
      </c>
      <c r="BA143">
        <v>12</v>
      </c>
      <c r="BB143">
        <v>15</v>
      </c>
      <c r="BC143">
        <v>30.371397617699198</v>
      </c>
      <c r="BD143">
        <f t="shared" si="33"/>
        <v>6309.2000824667484</v>
      </c>
      <c r="BE143">
        <v>1</v>
      </c>
      <c r="BF143">
        <v>6046</v>
      </c>
      <c r="BG143">
        <v>6046</v>
      </c>
      <c r="BH143">
        <v>632.40795898399995</v>
      </c>
      <c r="BI143">
        <v>28</v>
      </c>
      <c r="BJ143">
        <v>10</v>
      </c>
      <c r="BK143">
        <v>16</v>
      </c>
      <c r="BL143">
        <v>26.320008246674799</v>
      </c>
      <c r="BM143">
        <f t="shared" si="34"/>
        <v>6176.1867819550098</v>
      </c>
      <c r="BN143" t="str">
        <f t="shared" si="35"/>
        <v/>
      </c>
      <c r="BO143">
        <f>IF(AC143=$BM143,1,"")</f>
        <v>1</v>
      </c>
      <c r="BP143" t="str">
        <f t="shared" si="36"/>
        <v/>
      </c>
      <c r="BQ143" t="str">
        <f t="shared" si="37"/>
        <v/>
      </c>
      <c r="BR143" t="str">
        <f>IF(BD143=$BM143,1,"")</f>
        <v/>
      </c>
    </row>
    <row r="144" spans="1:70" x14ac:dyDescent="0.2">
      <c r="A144">
        <v>7</v>
      </c>
      <c r="B144">
        <v>300</v>
      </c>
      <c r="C144">
        <v>100</v>
      </c>
      <c r="D144">
        <v>0.5</v>
      </c>
      <c r="E144">
        <v>0.15</v>
      </c>
      <c r="F144">
        <v>2059</v>
      </c>
      <c r="G144">
        <v>1087.54</v>
      </c>
      <c r="H144">
        <v>102</v>
      </c>
      <c r="I144">
        <v>5152.9278492940002</v>
      </c>
      <c r="J144">
        <v>5152.4131901600003</v>
      </c>
      <c r="K144">
        <v>4513.3330078119998</v>
      </c>
      <c r="L144">
        <v>4823</v>
      </c>
      <c r="M144">
        <v>1</v>
      </c>
      <c r="N144">
        <v>7</v>
      </c>
      <c r="O144">
        <v>25</v>
      </c>
      <c r="P144" s="3">
        <f t="shared" si="28"/>
        <v>6.402725963554938E-2</v>
      </c>
      <c r="Q144">
        <f>SUM(M144:O144)/C144</f>
        <v>0.33</v>
      </c>
      <c r="R144" s="3">
        <f>S144/G144</f>
        <v>3.0337077191643528E-2</v>
      </c>
      <c r="S144">
        <v>32.992784929000003</v>
      </c>
      <c r="T144">
        <f t="shared" si="29"/>
        <v>5442.72080467664</v>
      </c>
      <c r="U144">
        <v>1</v>
      </c>
      <c r="V144">
        <v>4219</v>
      </c>
      <c r="W144">
        <v>4219</v>
      </c>
      <c r="X144">
        <v>38811.265869141003</v>
      </c>
      <c r="Y144">
        <v>7</v>
      </c>
      <c r="Z144">
        <v>10</v>
      </c>
      <c r="AA144">
        <v>17</v>
      </c>
      <c r="AB144">
        <v>122.37208046766401</v>
      </c>
      <c r="AC144">
        <f t="shared" si="30"/>
        <v>5340.9386013737676</v>
      </c>
      <c r="AD144">
        <v>1</v>
      </c>
      <c r="AE144">
        <v>4430</v>
      </c>
      <c r="AF144">
        <v>4430</v>
      </c>
      <c r="AG144">
        <v>2322.8100585940001</v>
      </c>
      <c r="AH144">
        <v>7</v>
      </c>
      <c r="AI144">
        <v>9</v>
      </c>
      <c r="AJ144">
        <v>19</v>
      </c>
      <c r="AK144">
        <v>91.093860137376794</v>
      </c>
      <c r="AL144">
        <f t="shared" si="31"/>
        <v>5282.1212657195738</v>
      </c>
      <c r="AM144">
        <v>1</v>
      </c>
      <c r="AN144">
        <v>4691</v>
      </c>
      <c r="AO144">
        <v>4691</v>
      </c>
      <c r="AP144">
        <v>16917.627929687998</v>
      </c>
      <c r="AQ144">
        <v>6</v>
      </c>
      <c r="AR144">
        <v>7</v>
      </c>
      <c r="AS144">
        <v>22</v>
      </c>
      <c r="AT144">
        <v>59.112126571957397</v>
      </c>
      <c r="AU144">
        <f t="shared" si="32"/>
        <v>5207.7312514458226</v>
      </c>
      <c r="AV144">
        <v>1</v>
      </c>
      <c r="AW144">
        <v>4914</v>
      </c>
      <c r="AX144">
        <v>4914</v>
      </c>
      <c r="AY144">
        <v>3400.1440429690001</v>
      </c>
      <c r="AZ144">
        <v>6</v>
      </c>
      <c r="BA144">
        <v>6</v>
      </c>
      <c r="BB144">
        <v>24</v>
      </c>
      <c r="BC144">
        <v>29.3731251445823</v>
      </c>
      <c r="BD144">
        <f t="shared" si="33"/>
        <v>5357.5145152807627</v>
      </c>
      <c r="BE144">
        <v>1</v>
      </c>
      <c r="BF144">
        <v>5142</v>
      </c>
      <c r="BG144">
        <v>5142</v>
      </c>
      <c r="BH144">
        <v>3141.0170898440001</v>
      </c>
      <c r="BI144">
        <v>4</v>
      </c>
      <c r="BJ144">
        <v>11</v>
      </c>
      <c r="BK144">
        <v>23</v>
      </c>
      <c r="BL144">
        <v>21.551451528076299</v>
      </c>
      <c r="BM144">
        <f t="shared" si="34"/>
        <v>5207.7312514458226</v>
      </c>
      <c r="BN144" t="str">
        <f t="shared" si="35"/>
        <v/>
      </c>
      <c r="BO144" t="str">
        <f>IF(AC144=$BM144,1,"")</f>
        <v/>
      </c>
      <c r="BP144" t="str">
        <f t="shared" si="36"/>
        <v/>
      </c>
      <c r="BQ144">
        <f t="shared" si="37"/>
        <v>1</v>
      </c>
      <c r="BR144" t="str">
        <f>IF(BD144=$BM144,1,"")</f>
        <v/>
      </c>
    </row>
    <row r="145" spans="1:70" x14ac:dyDescent="0.2">
      <c r="A145">
        <v>7</v>
      </c>
      <c r="B145">
        <v>500</v>
      </c>
      <c r="C145">
        <v>100</v>
      </c>
      <c r="D145">
        <v>0.5</v>
      </c>
      <c r="E145">
        <v>0.1</v>
      </c>
      <c r="F145">
        <v>1804</v>
      </c>
      <c r="G145">
        <v>1104.6500000000001</v>
      </c>
      <c r="H145">
        <v>102</v>
      </c>
      <c r="I145">
        <v>6005.5104530569997</v>
      </c>
      <c r="J145">
        <v>6004.9157892869998</v>
      </c>
      <c r="K145">
        <v>1333.081054688</v>
      </c>
      <c r="L145">
        <v>5326</v>
      </c>
      <c r="M145">
        <v>21</v>
      </c>
      <c r="N145">
        <v>6</v>
      </c>
      <c r="O145">
        <v>18</v>
      </c>
      <c r="P145" s="3">
        <f t="shared" si="28"/>
        <v>0.11314782621252571</v>
      </c>
      <c r="Q145">
        <f>SUM(M145:O145)/C145</f>
        <v>0.45</v>
      </c>
      <c r="R145" s="3">
        <f>S145/G145</f>
        <v>6.1513642607160635E-2</v>
      </c>
      <c r="S145">
        <v>67.951045305999997</v>
      </c>
      <c r="T145">
        <f t="shared" si="29"/>
        <v>6204.4903385329317</v>
      </c>
      <c r="U145">
        <v>1</v>
      </c>
      <c r="V145">
        <v>5223</v>
      </c>
      <c r="W145">
        <v>5223</v>
      </c>
      <c r="X145">
        <v>444.71191406200001</v>
      </c>
      <c r="Y145">
        <v>22</v>
      </c>
      <c r="Z145">
        <v>13</v>
      </c>
      <c r="AA145">
        <v>12</v>
      </c>
      <c r="AB145">
        <v>98.149033853293204</v>
      </c>
      <c r="AC145">
        <f t="shared" si="30"/>
        <v>6218.7996637996121</v>
      </c>
      <c r="AD145">
        <v>1</v>
      </c>
      <c r="AE145">
        <v>5388</v>
      </c>
      <c r="AF145">
        <v>5388</v>
      </c>
      <c r="AG145">
        <v>961.058105469</v>
      </c>
      <c r="AH145">
        <v>29</v>
      </c>
      <c r="AI145">
        <v>10</v>
      </c>
      <c r="AJ145">
        <v>12</v>
      </c>
      <c r="AK145">
        <v>83.079966379961206</v>
      </c>
      <c r="AL145">
        <f t="shared" si="31"/>
        <v>6224.4758890300773</v>
      </c>
      <c r="AM145">
        <v>1</v>
      </c>
      <c r="AN145">
        <v>5702</v>
      </c>
      <c r="AO145">
        <v>5702</v>
      </c>
      <c r="AP145">
        <v>1083.6750488279999</v>
      </c>
      <c r="AQ145">
        <v>23</v>
      </c>
      <c r="AR145">
        <v>14</v>
      </c>
      <c r="AS145">
        <v>14</v>
      </c>
      <c r="AT145">
        <v>52.247588903007703</v>
      </c>
      <c r="AU145">
        <f t="shared" si="32"/>
        <v>6269.4396048077097</v>
      </c>
      <c r="AV145">
        <v>1</v>
      </c>
      <c r="AW145">
        <v>5962</v>
      </c>
      <c r="AX145">
        <v>5962</v>
      </c>
      <c r="AY145">
        <v>382.302978516</v>
      </c>
      <c r="AZ145">
        <v>23</v>
      </c>
      <c r="BA145">
        <v>14</v>
      </c>
      <c r="BB145">
        <v>15</v>
      </c>
      <c r="BC145">
        <v>30.743960480771001</v>
      </c>
      <c r="BD145">
        <f t="shared" si="33"/>
        <v>6434.4878512574314</v>
      </c>
      <c r="BE145">
        <v>1</v>
      </c>
      <c r="BF145">
        <v>6167</v>
      </c>
      <c r="BG145">
        <v>6167</v>
      </c>
      <c r="BH145">
        <v>208.143798828</v>
      </c>
      <c r="BI145">
        <v>29</v>
      </c>
      <c r="BJ145">
        <v>14</v>
      </c>
      <c r="BK145">
        <v>14</v>
      </c>
      <c r="BL145">
        <v>26.748785125743101</v>
      </c>
      <c r="BM145">
        <f t="shared" si="34"/>
        <v>6204.4903385329317</v>
      </c>
      <c r="BN145">
        <f t="shared" si="35"/>
        <v>1</v>
      </c>
      <c r="BO145" t="str">
        <f>IF(AC145=$BM145,1,"")</f>
        <v/>
      </c>
      <c r="BP145" t="str">
        <f t="shared" si="36"/>
        <v/>
      </c>
      <c r="BQ145" t="str">
        <f t="shared" si="37"/>
        <v/>
      </c>
      <c r="BR145" t="str">
        <f>IF(BD145=$BM145,1,"")</f>
        <v/>
      </c>
    </row>
    <row r="146" spans="1:70" x14ac:dyDescent="0.2">
      <c r="A146">
        <v>7</v>
      </c>
      <c r="B146">
        <v>500</v>
      </c>
      <c r="C146">
        <v>100</v>
      </c>
      <c r="D146">
        <v>0.5</v>
      </c>
      <c r="E146">
        <v>0.15</v>
      </c>
      <c r="F146">
        <v>3411</v>
      </c>
      <c r="G146">
        <v>1104.6500000000001</v>
      </c>
      <c r="H146">
        <v>102</v>
      </c>
      <c r="I146">
        <v>5292.5043574310002</v>
      </c>
      <c r="J146">
        <v>5291.97622331</v>
      </c>
      <c r="K146">
        <v>6258.7980957030004</v>
      </c>
      <c r="L146">
        <v>4904</v>
      </c>
      <c r="M146">
        <v>4</v>
      </c>
      <c r="N146">
        <v>4</v>
      </c>
      <c r="O146">
        <v>26</v>
      </c>
      <c r="P146" s="3">
        <f t="shared" si="28"/>
        <v>7.3406525756472177E-2</v>
      </c>
      <c r="Q146">
        <f>SUM(M146:O146)/C146</f>
        <v>0.34</v>
      </c>
      <c r="R146" s="3">
        <f>S146/G146</f>
        <v>3.5169905167247544E-2</v>
      </c>
      <c r="S146">
        <v>38.850435742999998</v>
      </c>
      <c r="T146">
        <f t="shared" si="29"/>
        <v>5548.6530918325398</v>
      </c>
      <c r="U146">
        <v>1</v>
      </c>
      <c r="V146">
        <v>4318</v>
      </c>
      <c r="W146">
        <v>4318</v>
      </c>
      <c r="X146">
        <v>21915.677001953001</v>
      </c>
      <c r="Y146">
        <v>10</v>
      </c>
      <c r="Z146">
        <v>9</v>
      </c>
      <c r="AA146">
        <v>17</v>
      </c>
      <c r="AB146">
        <v>123.065309183254</v>
      </c>
      <c r="AC146">
        <f t="shared" si="30"/>
        <v>5481.6151809264611</v>
      </c>
      <c r="AD146">
        <v>1</v>
      </c>
      <c r="AE146">
        <v>4541</v>
      </c>
      <c r="AF146">
        <v>4541</v>
      </c>
      <c r="AG146">
        <v>2977.8181152339998</v>
      </c>
      <c r="AH146">
        <v>8</v>
      </c>
      <c r="AI146">
        <v>9</v>
      </c>
      <c r="AJ146">
        <v>19</v>
      </c>
      <c r="AK146">
        <v>94.061518092646097</v>
      </c>
      <c r="AL146">
        <f t="shared" si="31"/>
        <v>5394.8009538892838</v>
      </c>
      <c r="AM146">
        <v>1</v>
      </c>
      <c r="AN146">
        <v>4774</v>
      </c>
      <c r="AO146">
        <v>4774</v>
      </c>
      <c r="AP146">
        <v>2839.5690917970001</v>
      </c>
      <c r="AQ146">
        <v>7</v>
      </c>
      <c r="AR146">
        <v>7</v>
      </c>
      <c r="AS146">
        <v>22</v>
      </c>
      <c r="AT146">
        <v>62.080095388928399</v>
      </c>
      <c r="AU146">
        <f t="shared" si="32"/>
        <v>5331.6938518307379</v>
      </c>
      <c r="AV146">
        <v>1</v>
      </c>
      <c r="AW146">
        <v>5035</v>
      </c>
      <c r="AX146">
        <v>5035</v>
      </c>
      <c r="AY146">
        <v>9018.5610351560008</v>
      </c>
      <c r="AZ146">
        <v>5</v>
      </c>
      <c r="BA146">
        <v>9</v>
      </c>
      <c r="BB146">
        <v>23</v>
      </c>
      <c r="BC146">
        <v>29.6693851830738</v>
      </c>
      <c r="BD146">
        <f t="shared" si="33"/>
        <v>5512.2252181652912</v>
      </c>
      <c r="BE146">
        <v>1</v>
      </c>
      <c r="BF146">
        <v>5291</v>
      </c>
      <c r="BG146">
        <v>5291</v>
      </c>
      <c r="BH146">
        <v>6627.0419921880002</v>
      </c>
      <c r="BI146">
        <v>3</v>
      </c>
      <c r="BJ146">
        <v>14</v>
      </c>
      <c r="BK146">
        <v>22</v>
      </c>
      <c r="BL146">
        <v>22.122521816529101</v>
      </c>
      <c r="BM146">
        <f t="shared" si="34"/>
        <v>5331.6938518307379</v>
      </c>
      <c r="BN146" t="str">
        <f t="shared" si="35"/>
        <v/>
      </c>
      <c r="BO146" t="str">
        <f>IF(AC146=$BM146,1,"")</f>
        <v/>
      </c>
      <c r="BP146" t="str">
        <f t="shared" si="36"/>
        <v/>
      </c>
      <c r="BQ146">
        <f t="shared" si="37"/>
        <v>1</v>
      </c>
      <c r="BR146" t="str">
        <f>IF(BD146=$BM146,1,"")</f>
        <v/>
      </c>
    </row>
    <row r="147" spans="1:70" x14ac:dyDescent="0.2">
      <c r="A147">
        <v>8</v>
      </c>
      <c r="B147">
        <v>300</v>
      </c>
      <c r="C147">
        <v>50</v>
      </c>
      <c r="D147">
        <v>0.5</v>
      </c>
      <c r="E147">
        <v>0.1</v>
      </c>
      <c r="F147">
        <v>621</v>
      </c>
      <c r="G147">
        <v>583.17999999999995</v>
      </c>
      <c r="H147">
        <v>1</v>
      </c>
      <c r="I147">
        <v>3718.4433873429998</v>
      </c>
      <c r="J147">
        <v>3718.4433873429998</v>
      </c>
      <c r="K147">
        <v>118.083984375</v>
      </c>
      <c r="L147">
        <v>3342</v>
      </c>
      <c r="M147">
        <v>25</v>
      </c>
      <c r="N147">
        <v>5</v>
      </c>
      <c r="O147">
        <v>4</v>
      </c>
      <c r="P147" s="3">
        <f t="shared" si="28"/>
        <v>0.10123682092925079</v>
      </c>
      <c r="Q147">
        <f>SUM(M147:O147)/C147</f>
        <v>0.68</v>
      </c>
      <c r="R147" s="3">
        <f>S147/G147</f>
        <v>6.4550119575431261E-2</v>
      </c>
      <c r="S147">
        <v>37.644338734000002</v>
      </c>
      <c r="T147">
        <f t="shared" si="29"/>
        <v>3741.810692067078</v>
      </c>
      <c r="U147">
        <v>1</v>
      </c>
      <c r="V147">
        <v>3426</v>
      </c>
      <c r="W147">
        <v>3426</v>
      </c>
      <c r="X147">
        <v>52.624023438000002</v>
      </c>
      <c r="Y147">
        <v>23</v>
      </c>
      <c r="Z147">
        <v>7</v>
      </c>
      <c r="AA147">
        <v>4</v>
      </c>
      <c r="AB147">
        <v>31.581069206707799</v>
      </c>
      <c r="AC147">
        <f t="shared" si="30"/>
        <v>3785.5894556827579</v>
      </c>
      <c r="AD147">
        <v>1</v>
      </c>
      <c r="AE147">
        <v>3449</v>
      </c>
      <c r="AF147">
        <v>3449</v>
      </c>
      <c r="AG147">
        <v>59.381103516000003</v>
      </c>
      <c r="AH147">
        <v>26</v>
      </c>
      <c r="AI147">
        <v>7</v>
      </c>
      <c r="AJ147">
        <v>3</v>
      </c>
      <c r="AK147">
        <v>33.658945568275797</v>
      </c>
      <c r="AL147">
        <f t="shared" si="31"/>
        <v>3860.893805443277</v>
      </c>
      <c r="AM147">
        <v>1</v>
      </c>
      <c r="AN147">
        <v>3631</v>
      </c>
      <c r="AO147">
        <v>3631</v>
      </c>
      <c r="AP147">
        <v>54.476806641000003</v>
      </c>
      <c r="AQ147">
        <v>33</v>
      </c>
      <c r="AR147">
        <v>4</v>
      </c>
      <c r="AS147">
        <v>3</v>
      </c>
      <c r="AT147">
        <v>22.989380544327702</v>
      </c>
      <c r="AU147">
        <f t="shared" si="32"/>
        <v>3937.2437252228128</v>
      </c>
      <c r="AV147">
        <v>1</v>
      </c>
      <c r="AW147">
        <v>3755</v>
      </c>
      <c r="AX147">
        <v>3755</v>
      </c>
      <c r="AY147">
        <v>61.843017578000001</v>
      </c>
      <c r="AZ147">
        <v>32</v>
      </c>
      <c r="BA147">
        <v>7</v>
      </c>
      <c r="BB147">
        <v>2</v>
      </c>
      <c r="BC147">
        <v>18.2243725222813</v>
      </c>
      <c r="BD147">
        <f t="shared" si="33"/>
        <v>3997.0676215945</v>
      </c>
      <c r="BE147">
        <v>1</v>
      </c>
      <c r="BF147">
        <v>3850</v>
      </c>
      <c r="BG147">
        <v>3850</v>
      </c>
      <c r="BH147">
        <v>54.305908203000001</v>
      </c>
      <c r="BI147">
        <v>27</v>
      </c>
      <c r="BJ147">
        <v>11</v>
      </c>
      <c r="BK147">
        <v>2</v>
      </c>
      <c r="BL147">
        <v>14.706762159449999</v>
      </c>
      <c r="BM147">
        <f t="shared" si="34"/>
        <v>3741.810692067078</v>
      </c>
      <c r="BN147">
        <f t="shared" si="35"/>
        <v>1</v>
      </c>
      <c r="BO147" t="str">
        <f>IF(AC147=$BM147,1,"")</f>
        <v/>
      </c>
      <c r="BP147" t="str">
        <f t="shared" si="36"/>
        <v/>
      </c>
      <c r="BQ147" t="str">
        <f t="shared" si="37"/>
        <v/>
      </c>
      <c r="BR147" t="str">
        <f>IF(BD147=$BM147,1,"")</f>
        <v/>
      </c>
    </row>
    <row r="148" spans="1:70" x14ac:dyDescent="0.2">
      <c r="A148">
        <v>8</v>
      </c>
      <c r="B148">
        <v>300</v>
      </c>
      <c r="C148">
        <v>50</v>
      </c>
      <c r="D148">
        <v>0.5</v>
      </c>
      <c r="E148">
        <v>0.15</v>
      </c>
      <c r="F148">
        <v>1161</v>
      </c>
      <c r="G148">
        <v>583.17999999999995</v>
      </c>
      <c r="H148">
        <v>102</v>
      </c>
      <c r="I148">
        <v>3159.8348321110002</v>
      </c>
      <c r="J148">
        <v>3159.5624296559999</v>
      </c>
      <c r="K148">
        <v>269.16796875</v>
      </c>
      <c r="L148">
        <v>2900</v>
      </c>
      <c r="M148">
        <v>10</v>
      </c>
      <c r="N148">
        <v>7</v>
      </c>
      <c r="O148">
        <v>8</v>
      </c>
      <c r="P148" s="3">
        <f t="shared" si="28"/>
        <v>8.2230510743630025E-2</v>
      </c>
      <c r="Q148">
        <f>SUM(M148:O148)/C148</f>
        <v>0.5</v>
      </c>
      <c r="R148" s="3">
        <f>S148/G148</f>
        <v>4.4554825630165648E-2</v>
      </c>
      <c r="S148">
        <v>25.983483210999999</v>
      </c>
      <c r="T148">
        <f t="shared" si="29"/>
        <v>3302.4625102581831</v>
      </c>
      <c r="U148">
        <v>1</v>
      </c>
      <c r="V148">
        <v>2723</v>
      </c>
      <c r="W148">
        <v>2723</v>
      </c>
      <c r="X148">
        <v>389.91796875</v>
      </c>
      <c r="Y148">
        <v>12</v>
      </c>
      <c r="Z148">
        <v>10</v>
      </c>
      <c r="AA148">
        <v>4</v>
      </c>
      <c r="AB148">
        <v>57.946251025818299</v>
      </c>
      <c r="AC148">
        <f t="shared" si="30"/>
        <v>3293.765034432638</v>
      </c>
      <c r="AD148">
        <v>1</v>
      </c>
      <c r="AE148">
        <v>2820</v>
      </c>
      <c r="AF148">
        <v>2820</v>
      </c>
      <c r="AG148">
        <v>518.266113281</v>
      </c>
      <c r="AH148">
        <v>15</v>
      </c>
      <c r="AI148">
        <v>9</v>
      </c>
      <c r="AJ148">
        <v>4</v>
      </c>
      <c r="AK148">
        <v>47.3765034432638</v>
      </c>
      <c r="AL148">
        <f t="shared" si="31"/>
        <v>3209.068237376182</v>
      </c>
      <c r="AM148">
        <v>1</v>
      </c>
      <c r="AN148">
        <v>2913</v>
      </c>
      <c r="AO148">
        <v>2913</v>
      </c>
      <c r="AP148">
        <v>382.178955078</v>
      </c>
      <c r="AQ148">
        <v>9</v>
      </c>
      <c r="AR148">
        <v>9</v>
      </c>
      <c r="AS148">
        <v>7</v>
      </c>
      <c r="AT148">
        <v>29.6068237376182</v>
      </c>
      <c r="AU148">
        <f t="shared" si="32"/>
        <v>3215.1298214546082</v>
      </c>
      <c r="AV148">
        <v>1</v>
      </c>
      <c r="AW148">
        <v>3059</v>
      </c>
      <c r="AX148">
        <v>3059</v>
      </c>
      <c r="AY148">
        <v>1373.665039062</v>
      </c>
      <c r="AZ148">
        <v>11</v>
      </c>
      <c r="BA148">
        <v>6</v>
      </c>
      <c r="BB148">
        <v>9</v>
      </c>
      <c r="BC148">
        <v>15.6129821454608</v>
      </c>
      <c r="BD148">
        <f t="shared" si="33"/>
        <v>3320.8829034310411</v>
      </c>
      <c r="BE148">
        <v>1</v>
      </c>
      <c r="BF148">
        <v>3197</v>
      </c>
      <c r="BG148">
        <v>3197</v>
      </c>
      <c r="BH148">
        <v>1040.5681152340001</v>
      </c>
      <c r="BI148">
        <v>8</v>
      </c>
      <c r="BJ148">
        <v>9</v>
      </c>
      <c r="BK148">
        <v>9</v>
      </c>
      <c r="BL148">
        <v>12.388290343104099</v>
      </c>
      <c r="BM148">
        <f t="shared" si="34"/>
        <v>3209.068237376182</v>
      </c>
      <c r="BN148" t="str">
        <f t="shared" si="35"/>
        <v/>
      </c>
      <c r="BO148" t="str">
        <f>IF(AC148=$BM148,1,"")</f>
        <v/>
      </c>
      <c r="BP148">
        <f t="shared" si="36"/>
        <v>1</v>
      </c>
      <c r="BQ148" t="str">
        <f t="shared" si="37"/>
        <v/>
      </c>
      <c r="BR148" t="str">
        <f>IF(BD148=$BM148,1,"")</f>
        <v/>
      </c>
    </row>
    <row r="149" spans="1:70" x14ac:dyDescent="0.2">
      <c r="A149">
        <v>8</v>
      </c>
      <c r="B149">
        <v>500</v>
      </c>
      <c r="C149">
        <v>50</v>
      </c>
      <c r="D149">
        <v>0.5</v>
      </c>
      <c r="E149">
        <v>0.1</v>
      </c>
      <c r="F149">
        <v>1042</v>
      </c>
      <c r="G149">
        <v>637.07000000000005</v>
      </c>
      <c r="H149">
        <v>1</v>
      </c>
      <c r="I149">
        <v>3900.3135421080001</v>
      </c>
      <c r="J149">
        <v>3900.3135421080001</v>
      </c>
      <c r="K149">
        <v>114.348144531</v>
      </c>
      <c r="L149">
        <v>3495</v>
      </c>
      <c r="M149">
        <v>23</v>
      </c>
      <c r="N149">
        <v>6</v>
      </c>
      <c r="O149">
        <v>5</v>
      </c>
      <c r="P149" s="3">
        <f t="shared" si="28"/>
        <v>0.10391819471286415</v>
      </c>
      <c r="Q149">
        <f>SUM(M149:O149)/C149</f>
        <v>0.68</v>
      </c>
      <c r="R149" s="3">
        <f>S149/G149</f>
        <v>6.3621508171786453E-2</v>
      </c>
      <c r="S149">
        <v>40.531354211</v>
      </c>
      <c r="T149">
        <f t="shared" si="29"/>
        <v>3971.7164294249378</v>
      </c>
      <c r="U149">
        <v>1</v>
      </c>
      <c r="V149">
        <v>3448</v>
      </c>
      <c r="W149">
        <v>3448</v>
      </c>
      <c r="X149">
        <v>57.139160156000003</v>
      </c>
      <c r="Y149">
        <v>25</v>
      </c>
      <c r="Z149">
        <v>9</v>
      </c>
      <c r="AA149">
        <v>2</v>
      </c>
      <c r="AB149">
        <v>52.3716429424938</v>
      </c>
      <c r="AC149">
        <f t="shared" si="30"/>
        <v>4031.1242459473879</v>
      </c>
      <c r="AD149">
        <v>1</v>
      </c>
      <c r="AE149">
        <v>3668</v>
      </c>
      <c r="AF149">
        <v>3668</v>
      </c>
      <c r="AG149">
        <v>70.175048828000001</v>
      </c>
      <c r="AH149">
        <v>25</v>
      </c>
      <c r="AI149">
        <v>8</v>
      </c>
      <c r="AJ149">
        <v>4</v>
      </c>
      <c r="AK149">
        <v>36.3124245947388</v>
      </c>
      <c r="AL149">
        <f t="shared" si="31"/>
        <v>4214.4305534233536</v>
      </c>
      <c r="AM149">
        <v>1</v>
      </c>
      <c r="AN149">
        <v>3944</v>
      </c>
      <c r="AO149">
        <v>3944</v>
      </c>
      <c r="AP149">
        <v>57.943115233999997</v>
      </c>
      <c r="AQ149">
        <v>27</v>
      </c>
      <c r="AR149">
        <v>10</v>
      </c>
      <c r="AS149">
        <v>3</v>
      </c>
      <c r="AT149">
        <v>27.0430553423354</v>
      </c>
      <c r="AU149">
        <f t="shared" si="32"/>
        <v>4236.2491949818905</v>
      </c>
      <c r="AV149">
        <v>1</v>
      </c>
      <c r="AW149">
        <v>4020</v>
      </c>
      <c r="AX149">
        <v>4020</v>
      </c>
      <c r="AY149">
        <v>64.650878906000003</v>
      </c>
      <c r="AZ149">
        <v>32</v>
      </c>
      <c r="BA149">
        <v>9</v>
      </c>
      <c r="BB149">
        <v>2</v>
      </c>
      <c r="BC149">
        <v>21.624919498189001</v>
      </c>
      <c r="BD149">
        <f t="shared" si="33"/>
        <v>4416.6857997242141</v>
      </c>
      <c r="BE149">
        <v>1</v>
      </c>
      <c r="BF149">
        <v>4252</v>
      </c>
      <c r="BG149">
        <v>4252</v>
      </c>
      <c r="BH149">
        <v>75.100097656000003</v>
      </c>
      <c r="BI149">
        <v>26</v>
      </c>
      <c r="BJ149">
        <v>13</v>
      </c>
      <c r="BK149">
        <v>3</v>
      </c>
      <c r="BL149">
        <v>16.468579972421399</v>
      </c>
      <c r="BM149">
        <f t="shared" si="34"/>
        <v>3971.7164294249378</v>
      </c>
      <c r="BN149">
        <f t="shared" si="35"/>
        <v>1</v>
      </c>
      <c r="BO149" t="str">
        <f>IF(AC149=$BM149,1,"")</f>
        <v/>
      </c>
      <c r="BP149" t="str">
        <f t="shared" si="36"/>
        <v/>
      </c>
      <c r="BQ149" t="str">
        <f t="shared" si="37"/>
        <v/>
      </c>
      <c r="BR149" t="str">
        <f>IF(BD149=$BM149,1,"")</f>
        <v/>
      </c>
    </row>
    <row r="150" spans="1:70" x14ac:dyDescent="0.2">
      <c r="A150">
        <v>8</v>
      </c>
      <c r="B150">
        <v>500</v>
      </c>
      <c r="C150">
        <v>50</v>
      </c>
      <c r="D150">
        <v>0.5</v>
      </c>
      <c r="E150">
        <v>0.15</v>
      </c>
      <c r="F150">
        <v>1934</v>
      </c>
      <c r="G150">
        <v>637.07000000000005</v>
      </c>
      <c r="H150">
        <v>102</v>
      </c>
      <c r="I150">
        <v>3384.4388774099998</v>
      </c>
      <c r="J150">
        <v>3384.1265185269999</v>
      </c>
      <c r="K150">
        <v>405.311035156</v>
      </c>
      <c r="L150">
        <v>3122</v>
      </c>
      <c r="M150">
        <v>10</v>
      </c>
      <c r="N150">
        <v>6</v>
      </c>
      <c r="O150">
        <v>10</v>
      </c>
      <c r="P150" s="3">
        <f t="shared" si="28"/>
        <v>7.754280308079782E-2</v>
      </c>
      <c r="Q150">
        <f>SUM(M150:O150)/C150</f>
        <v>0.52</v>
      </c>
      <c r="R150" s="3">
        <f>S150/G150</f>
        <v>4.1194668939049085E-2</v>
      </c>
      <c r="S150">
        <v>26.243887741000002</v>
      </c>
      <c r="T150">
        <f t="shared" si="29"/>
        <v>3487.730717374779</v>
      </c>
      <c r="U150">
        <v>1</v>
      </c>
      <c r="V150">
        <v>2866</v>
      </c>
      <c r="W150">
        <v>2866</v>
      </c>
      <c r="X150">
        <v>441.057128906</v>
      </c>
      <c r="Y150">
        <v>9</v>
      </c>
      <c r="Z150">
        <v>9</v>
      </c>
      <c r="AA150">
        <v>7</v>
      </c>
      <c r="AB150">
        <v>62.173071737477898</v>
      </c>
      <c r="AC150">
        <f t="shared" si="30"/>
        <v>3505.646627594278</v>
      </c>
      <c r="AD150">
        <v>1</v>
      </c>
      <c r="AE150">
        <v>3024</v>
      </c>
      <c r="AF150">
        <v>3024</v>
      </c>
      <c r="AG150">
        <v>528.78198242200006</v>
      </c>
      <c r="AH150">
        <v>13</v>
      </c>
      <c r="AI150">
        <v>8</v>
      </c>
      <c r="AJ150">
        <v>7</v>
      </c>
      <c r="AK150">
        <v>48.164662759427799</v>
      </c>
      <c r="AL150">
        <f t="shared" si="31"/>
        <v>3453.4815533672991</v>
      </c>
      <c r="AM150">
        <v>1</v>
      </c>
      <c r="AN150">
        <v>3137</v>
      </c>
      <c r="AO150">
        <v>3137</v>
      </c>
      <c r="AP150">
        <v>476.617919922</v>
      </c>
      <c r="AQ150">
        <v>14</v>
      </c>
      <c r="AR150">
        <v>2</v>
      </c>
      <c r="AS150">
        <v>11</v>
      </c>
      <c r="AT150">
        <v>31.6481553367299</v>
      </c>
      <c r="AU150">
        <f t="shared" si="32"/>
        <v>3493.242721391026</v>
      </c>
      <c r="AV150">
        <v>1</v>
      </c>
      <c r="AW150">
        <v>3320</v>
      </c>
      <c r="AX150">
        <v>3320</v>
      </c>
      <c r="AY150">
        <v>683.79199218799999</v>
      </c>
      <c r="AZ150">
        <v>10</v>
      </c>
      <c r="BA150">
        <v>6</v>
      </c>
      <c r="BB150">
        <v>11</v>
      </c>
      <c r="BC150">
        <v>17.3242721391026</v>
      </c>
      <c r="BD150">
        <f t="shared" si="33"/>
        <v>3597.212657937604</v>
      </c>
      <c r="BE150">
        <v>1</v>
      </c>
      <c r="BF150">
        <v>3472</v>
      </c>
      <c r="BG150">
        <v>3472</v>
      </c>
      <c r="BH150">
        <v>574.648925781</v>
      </c>
      <c r="BI150">
        <v>8</v>
      </c>
      <c r="BJ150">
        <v>7</v>
      </c>
      <c r="BK150">
        <v>12</v>
      </c>
      <c r="BL150">
        <v>12.521265793760399</v>
      </c>
      <c r="BM150">
        <f t="shared" si="34"/>
        <v>3453.4815533672991</v>
      </c>
      <c r="BN150" t="str">
        <f t="shared" si="35"/>
        <v/>
      </c>
      <c r="BO150" t="str">
        <f>IF(AC150=$BM150,1,"")</f>
        <v/>
      </c>
      <c r="BP150">
        <f t="shared" si="36"/>
        <v>1</v>
      </c>
      <c r="BQ150" t="str">
        <f t="shared" si="37"/>
        <v/>
      </c>
      <c r="BR150" t="str">
        <f>IF(BD150=$BM150,1,"")</f>
        <v/>
      </c>
    </row>
    <row r="151" spans="1:70" x14ac:dyDescent="0.2">
      <c r="A151">
        <v>8</v>
      </c>
      <c r="B151">
        <v>300</v>
      </c>
      <c r="C151">
        <v>100</v>
      </c>
      <c r="D151">
        <v>0.5</v>
      </c>
      <c r="E151">
        <v>0.1</v>
      </c>
      <c r="F151">
        <v>1204</v>
      </c>
      <c r="G151">
        <v>1104.77999999999</v>
      </c>
      <c r="H151">
        <v>102</v>
      </c>
      <c r="I151">
        <v>6067.3181004950002</v>
      </c>
      <c r="J151">
        <v>6066.7317556170001</v>
      </c>
      <c r="K151">
        <v>980.501953125</v>
      </c>
      <c r="L151">
        <v>5520</v>
      </c>
      <c r="M151">
        <v>22</v>
      </c>
      <c r="N151">
        <v>11</v>
      </c>
      <c r="O151">
        <v>15</v>
      </c>
      <c r="P151" s="3">
        <f t="shared" si="28"/>
        <v>9.0207582893230415E-2</v>
      </c>
      <c r="Q151">
        <f>SUM(M151:O151)/C151</f>
        <v>0.48</v>
      </c>
      <c r="R151" s="3">
        <f>S151/G151</f>
        <v>4.9540913167327887E-2</v>
      </c>
      <c r="S151">
        <v>54.731810049000003</v>
      </c>
      <c r="T151">
        <f t="shared" si="29"/>
        <v>6369.0633433789599</v>
      </c>
      <c r="U151">
        <v>1</v>
      </c>
      <c r="V151">
        <v>5234</v>
      </c>
      <c r="W151">
        <v>5234</v>
      </c>
      <c r="X151">
        <v>248.050048828</v>
      </c>
      <c r="Y151">
        <v>31</v>
      </c>
      <c r="Z151">
        <v>13</v>
      </c>
      <c r="AA151">
        <v>8</v>
      </c>
      <c r="AB151">
        <v>113.50633433789601</v>
      </c>
      <c r="AC151">
        <f t="shared" si="30"/>
        <v>6254.0454879361569</v>
      </c>
      <c r="AD151">
        <v>1</v>
      </c>
      <c r="AE151">
        <v>5423</v>
      </c>
      <c r="AF151">
        <v>5423</v>
      </c>
      <c r="AG151">
        <v>273.836181641</v>
      </c>
      <c r="AH151">
        <v>22</v>
      </c>
      <c r="AI151">
        <v>19</v>
      </c>
      <c r="AJ151">
        <v>9</v>
      </c>
      <c r="AK151">
        <v>83.104548793615706</v>
      </c>
      <c r="AL151">
        <f t="shared" si="31"/>
        <v>6240.1619295604396</v>
      </c>
      <c r="AM151">
        <v>1</v>
      </c>
      <c r="AN151">
        <v>5639</v>
      </c>
      <c r="AO151">
        <v>5639</v>
      </c>
      <c r="AP151">
        <v>543.49316406200001</v>
      </c>
      <c r="AQ151">
        <v>23</v>
      </c>
      <c r="AR151">
        <v>17</v>
      </c>
      <c r="AS151">
        <v>11</v>
      </c>
      <c r="AT151">
        <v>60.116192956044003</v>
      </c>
      <c r="AU151">
        <f t="shared" si="32"/>
        <v>6310.9283481883012</v>
      </c>
      <c r="AV151">
        <v>1</v>
      </c>
      <c r="AW151">
        <v>5965</v>
      </c>
      <c r="AX151">
        <v>5965</v>
      </c>
      <c r="AY151">
        <v>391.45019531200001</v>
      </c>
      <c r="AZ151">
        <v>24</v>
      </c>
      <c r="BA151">
        <v>19</v>
      </c>
      <c r="BB151">
        <v>11</v>
      </c>
      <c r="BC151">
        <v>34.592834818830099</v>
      </c>
      <c r="BD151">
        <f t="shared" si="33"/>
        <v>6429.0304571926827</v>
      </c>
      <c r="BE151">
        <v>1</v>
      </c>
      <c r="BF151">
        <v>6180</v>
      </c>
      <c r="BG151">
        <v>6180</v>
      </c>
      <c r="BH151">
        <v>161.031005859</v>
      </c>
      <c r="BI151">
        <v>19</v>
      </c>
      <c r="BJ151">
        <v>18</v>
      </c>
      <c r="BK151">
        <v>15</v>
      </c>
      <c r="BL151">
        <v>24.903045719268299</v>
      </c>
      <c r="BM151">
        <f t="shared" si="34"/>
        <v>6240.1619295604396</v>
      </c>
      <c r="BN151" t="str">
        <f t="shared" si="35"/>
        <v/>
      </c>
      <c r="BO151" t="str">
        <f>IF(AC151=$BM151,1,"")</f>
        <v/>
      </c>
      <c r="BP151">
        <f t="shared" si="36"/>
        <v>1</v>
      </c>
      <c r="BQ151" t="str">
        <f t="shared" si="37"/>
        <v/>
      </c>
      <c r="BR151" t="str">
        <f>IF(BD151=$BM151,1,"")</f>
        <v/>
      </c>
    </row>
    <row r="152" spans="1:70" x14ac:dyDescent="0.2">
      <c r="A152">
        <v>8</v>
      </c>
      <c r="B152">
        <v>300</v>
      </c>
      <c r="C152">
        <v>100</v>
      </c>
      <c r="D152">
        <v>0.5</v>
      </c>
      <c r="E152">
        <v>0.15</v>
      </c>
      <c r="F152">
        <v>2155</v>
      </c>
      <c r="G152">
        <v>1104.77999999999</v>
      </c>
      <c r="H152">
        <v>102</v>
      </c>
      <c r="I152">
        <v>5396.008518091</v>
      </c>
      <c r="J152">
        <v>5395.4698436600002</v>
      </c>
      <c r="K152">
        <v>1680.120117188</v>
      </c>
      <c r="L152">
        <v>5167</v>
      </c>
      <c r="M152">
        <v>3</v>
      </c>
      <c r="N152">
        <v>4</v>
      </c>
      <c r="O152">
        <v>27</v>
      </c>
      <c r="P152" s="3">
        <f t="shared" si="28"/>
        <v>4.2440355185172807E-2</v>
      </c>
      <c r="Q152">
        <f>SUM(M152:O152)/C152</f>
        <v>0.34</v>
      </c>
      <c r="R152" s="3">
        <f>S152/G152</f>
        <v>2.0728879785115777E-2</v>
      </c>
      <c r="S152">
        <v>22.900851808999999</v>
      </c>
      <c r="T152">
        <f t="shared" si="29"/>
        <v>5611.4990392648997</v>
      </c>
      <c r="U152">
        <v>1</v>
      </c>
      <c r="V152">
        <v>4412</v>
      </c>
      <c r="W152">
        <v>4412</v>
      </c>
      <c r="X152">
        <v>2357.7958984380002</v>
      </c>
      <c r="Y152">
        <v>5</v>
      </c>
      <c r="Z152">
        <v>4</v>
      </c>
      <c r="AA152">
        <v>22</v>
      </c>
      <c r="AB152">
        <v>119.94990392648999</v>
      </c>
      <c r="AC152">
        <f t="shared" si="30"/>
        <v>5541.6148312749938</v>
      </c>
      <c r="AD152">
        <v>1</v>
      </c>
      <c r="AE152">
        <v>4655</v>
      </c>
      <c r="AF152">
        <v>4655</v>
      </c>
      <c r="AG152">
        <v>1694.6000976559999</v>
      </c>
      <c r="AH152">
        <v>2</v>
      </c>
      <c r="AI152">
        <v>8</v>
      </c>
      <c r="AJ152">
        <v>22</v>
      </c>
      <c r="AK152">
        <v>88.661483127499395</v>
      </c>
      <c r="AL152">
        <f t="shared" si="31"/>
        <v>5461.6621457470847</v>
      </c>
      <c r="AM152">
        <v>1</v>
      </c>
      <c r="AN152">
        <v>4890</v>
      </c>
      <c r="AO152">
        <v>4890</v>
      </c>
      <c r="AP152">
        <v>885.42309570299994</v>
      </c>
      <c r="AQ152">
        <v>5</v>
      </c>
      <c r="AR152">
        <v>2</v>
      </c>
      <c r="AS152">
        <v>26</v>
      </c>
      <c r="AT152">
        <v>57.166214574708498</v>
      </c>
      <c r="AU152">
        <f t="shared" si="32"/>
        <v>5469.0290815830767</v>
      </c>
      <c r="AV152">
        <v>1</v>
      </c>
      <c r="AW152">
        <v>5184</v>
      </c>
      <c r="AX152">
        <v>5184</v>
      </c>
      <c r="AY152">
        <v>644.25610351600005</v>
      </c>
      <c r="AZ152">
        <v>4</v>
      </c>
      <c r="BA152">
        <v>5</v>
      </c>
      <c r="BB152">
        <v>26</v>
      </c>
      <c r="BC152">
        <v>28.502908158307701</v>
      </c>
      <c r="BD152">
        <f t="shared" si="33"/>
        <v>5649.6061862236857</v>
      </c>
      <c r="BE152">
        <v>1</v>
      </c>
      <c r="BF152">
        <v>5439</v>
      </c>
      <c r="BG152">
        <v>5439</v>
      </c>
      <c r="BH152">
        <v>2457.3149414059999</v>
      </c>
      <c r="BI152">
        <v>6</v>
      </c>
      <c r="BJ152">
        <v>6</v>
      </c>
      <c r="BK152">
        <v>26</v>
      </c>
      <c r="BL152">
        <v>21.060618622368601</v>
      </c>
      <c r="BM152">
        <f t="shared" si="34"/>
        <v>5461.6621457470847</v>
      </c>
      <c r="BN152" t="str">
        <f t="shared" si="35"/>
        <v/>
      </c>
      <c r="BO152" t="str">
        <f>IF(AC152=$BM152,1,"")</f>
        <v/>
      </c>
      <c r="BP152">
        <f t="shared" si="36"/>
        <v>1</v>
      </c>
      <c r="BQ152" t="str">
        <f t="shared" si="37"/>
        <v/>
      </c>
      <c r="BR152" t="str">
        <f>IF(BD152=$BM152,1,"")</f>
        <v/>
      </c>
    </row>
    <row r="153" spans="1:70" x14ac:dyDescent="0.2">
      <c r="A153">
        <v>8</v>
      </c>
      <c r="B153">
        <v>500</v>
      </c>
      <c r="C153">
        <v>100</v>
      </c>
      <c r="D153">
        <v>0.5</v>
      </c>
      <c r="E153">
        <v>0.1</v>
      </c>
      <c r="F153">
        <v>2012</v>
      </c>
      <c r="G153">
        <v>1103.3800000000001</v>
      </c>
      <c r="H153">
        <v>102</v>
      </c>
      <c r="I153">
        <v>6031.6435764010002</v>
      </c>
      <c r="J153">
        <v>6031.0929647390003</v>
      </c>
      <c r="K153">
        <v>1429.6311035159999</v>
      </c>
      <c r="L153">
        <v>5490</v>
      </c>
      <c r="M153">
        <v>23</v>
      </c>
      <c r="N153">
        <v>7</v>
      </c>
      <c r="O153">
        <v>17</v>
      </c>
      <c r="P153" s="3">
        <f t="shared" si="28"/>
        <v>8.9800328805766633E-2</v>
      </c>
      <c r="Q153">
        <f>SUM(M153:O153)/C153</f>
        <v>0.47</v>
      </c>
      <c r="R153" s="3">
        <f>S153/G153</f>
        <v>4.9089486523228622E-2</v>
      </c>
      <c r="S153">
        <v>54.164357639999999</v>
      </c>
      <c r="T153">
        <f t="shared" si="29"/>
        <v>6262.5930487789001</v>
      </c>
      <c r="U153">
        <v>1</v>
      </c>
      <c r="V153">
        <v>5128</v>
      </c>
      <c r="W153">
        <v>5128</v>
      </c>
      <c r="X153">
        <v>1009.271972656</v>
      </c>
      <c r="Y153">
        <v>32</v>
      </c>
      <c r="Z153">
        <v>12</v>
      </c>
      <c r="AA153">
        <v>8</v>
      </c>
      <c r="AB153">
        <v>113.45930487789001</v>
      </c>
      <c r="AC153">
        <f t="shared" si="30"/>
        <v>6199.4438993463</v>
      </c>
      <c r="AD153">
        <v>1</v>
      </c>
      <c r="AE153">
        <v>5372</v>
      </c>
      <c r="AF153">
        <v>5372</v>
      </c>
      <c r="AG153">
        <v>1261.0209960940001</v>
      </c>
      <c r="AH153">
        <v>23</v>
      </c>
      <c r="AI153">
        <v>15</v>
      </c>
      <c r="AJ153">
        <v>11</v>
      </c>
      <c r="AK153">
        <v>82.744389934629993</v>
      </c>
      <c r="AL153">
        <f t="shared" si="31"/>
        <v>6230.4430122519498</v>
      </c>
      <c r="AM153">
        <v>1</v>
      </c>
      <c r="AN153">
        <v>5628</v>
      </c>
      <c r="AO153">
        <v>5628</v>
      </c>
      <c r="AP153">
        <v>1294.9399414059999</v>
      </c>
      <c r="AQ153">
        <v>30</v>
      </c>
      <c r="AR153">
        <v>8</v>
      </c>
      <c r="AS153">
        <v>14</v>
      </c>
      <c r="AT153">
        <v>60.244301225195002</v>
      </c>
      <c r="AU153">
        <f t="shared" si="32"/>
        <v>6232.8371386964882</v>
      </c>
      <c r="AV153">
        <v>1</v>
      </c>
      <c r="AW153">
        <v>5903</v>
      </c>
      <c r="AX153">
        <v>5903</v>
      </c>
      <c r="AY153">
        <v>947.62207031200001</v>
      </c>
      <c r="AZ153">
        <v>20</v>
      </c>
      <c r="BA153">
        <v>18</v>
      </c>
      <c r="BB153">
        <v>13</v>
      </c>
      <c r="BC153">
        <v>32.983713869648803</v>
      </c>
      <c r="BD153">
        <f t="shared" si="33"/>
        <v>6459.169062443415</v>
      </c>
      <c r="BE153">
        <v>1</v>
      </c>
      <c r="BF153">
        <v>6197</v>
      </c>
      <c r="BG153">
        <v>6197</v>
      </c>
      <c r="BH153">
        <v>1174.203125</v>
      </c>
      <c r="BI153">
        <v>20</v>
      </c>
      <c r="BJ153">
        <v>19</v>
      </c>
      <c r="BK153">
        <v>14</v>
      </c>
      <c r="BL153">
        <v>26.216906244341502</v>
      </c>
      <c r="BM153">
        <f t="shared" si="34"/>
        <v>6199.4438993463</v>
      </c>
      <c r="BN153" t="str">
        <f t="shared" si="35"/>
        <v/>
      </c>
      <c r="BO153">
        <f>IF(AC153=$BM153,1,"")</f>
        <v>1</v>
      </c>
      <c r="BP153" t="str">
        <f t="shared" si="36"/>
        <v/>
      </c>
      <c r="BQ153" t="str">
        <f t="shared" si="37"/>
        <v/>
      </c>
      <c r="BR153" t="str">
        <f>IF(BD153=$BM153,1,"")</f>
        <v/>
      </c>
    </row>
    <row r="154" spans="1:70" x14ac:dyDescent="0.2">
      <c r="A154">
        <v>8</v>
      </c>
      <c r="B154">
        <v>500</v>
      </c>
      <c r="C154">
        <v>100</v>
      </c>
      <c r="D154">
        <v>0.5</v>
      </c>
      <c r="E154">
        <v>0.15</v>
      </c>
      <c r="F154">
        <v>3611</v>
      </c>
      <c r="G154">
        <v>1103.3800000000001</v>
      </c>
      <c r="H154">
        <v>102</v>
      </c>
      <c r="I154">
        <v>5400.2759751619997</v>
      </c>
      <c r="J154">
        <v>5399.7362960889996</v>
      </c>
      <c r="K154">
        <v>5950.4130859380002</v>
      </c>
      <c r="L154">
        <v>5189</v>
      </c>
      <c r="M154">
        <v>4</v>
      </c>
      <c r="N154">
        <v>2</v>
      </c>
      <c r="O154">
        <v>28</v>
      </c>
      <c r="P154" s="3">
        <f t="shared" si="28"/>
        <v>3.912318113587928E-2</v>
      </c>
      <c r="Q154">
        <f>SUM(M154:O154)/C154</f>
        <v>0.34</v>
      </c>
      <c r="R154" s="3">
        <f>S154/G154</f>
        <v>1.914807003570846E-2</v>
      </c>
      <c r="S154">
        <v>21.127597516000002</v>
      </c>
      <c r="T154">
        <f t="shared" si="29"/>
        <v>5608.3658749143506</v>
      </c>
      <c r="U154">
        <v>1</v>
      </c>
      <c r="V154">
        <v>4406</v>
      </c>
      <c r="W154">
        <v>4406</v>
      </c>
      <c r="X154">
        <v>2321.6220703119998</v>
      </c>
      <c r="Y154">
        <v>5</v>
      </c>
      <c r="Z154">
        <v>4</v>
      </c>
      <c r="AA154">
        <v>22</v>
      </c>
      <c r="AB154">
        <v>120.236587491435</v>
      </c>
      <c r="AC154">
        <f t="shared" si="30"/>
        <v>5540.6924709281184</v>
      </c>
      <c r="AD154">
        <v>1</v>
      </c>
      <c r="AE154">
        <v>4652</v>
      </c>
      <c r="AF154">
        <v>4652</v>
      </c>
      <c r="AG154">
        <v>1890.421875</v>
      </c>
      <c r="AH154">
        <v>5</v>
      </c>
      <c r="AI154">
        <v>3</v>
      </c>
      <c r="AJ154">
        <v>24</v>
      </c>
      <c r="AK154">
        <v>88.869247092811804</v>
      </c>
      <c r="AL154">
        <f t="shared" si="31"/>
        <v>5477.4576777828006</v>
      </c>
      <c r="AM154">
        <v>1</v>
      </c>
      <c r="AN154">
        <v>4896</v>
      </c>
      <c r="AO154">
        <v>4896</v>
      </c>
      <c r="AP154">
        <v>2221.958984375</v>
      </c>
      <c r="AQ154">
        <v>6</v>
      </c>
      <c r="AR154">
        <v>3</v>
      </c>
      <c r="AS154">
        <v>25</v>
      </c>
      <c r="AT154">
        <v>58.145767778280103</v>
      </c>
      <c r="AU154">
        <f t="shared" si="32"/>
        <v>5437.6263756173848</v>
      </c>
      <c r="AV154">
        <v>1</v>
      </c>
      <c r="AW154">
        <v>5147</v>
      </c>
      <c r="AX154">
        <v>5147</v>
      </c>
      <c r="AY154">
        <v>1910.3249511720001</v>
      </c>
      <c r="AZ154">
        <v>4</v>
      </c>
      <c r="BA154">
        <v>8</v>
      </c>
      <c r="BB154">
        <v>24</v>
      </c>
      <c r="BC154">
        <v>29.062637561738502</v>
      </c>
      <c r="BD154">
        <f t="shared" si="33"/>
        <v>5595.5121894481354</v>
      </c>
      <c r="BE154">
        <v>1</v>
      </c>
      <c r="BF154">
        <v>5389</v>
      </c>
      <c r="BG154">
        <v>5389</v>
      </c>
      <c r="BH154">
        <v>1744.3029785159999</v>
      </c>
      <c r="BI154">
        <v>4</v>
      </c>
      <c r="BJ154">
        <v>7</v>
      </c>
      <c r="BK154">
        <v>26</v>
      </c>
      <c r="BL154">
        <v>20.6512189448135</v>
      </c>
      <c r="BM154">
        <f t="shared" si="34"/>
        <v>5437.6263756173848</v>
      </c>
      <c r="BN154" t="str">
        <f t="shared" si="35"/>
        <v/>
      </c>
      <c r="BO154" t="str">
        <f>IF(AC154=$BM154,1,"")</f>
        <v/>
      </c>
      <c r="BP154" t="str">
        <f t="shared" si="36"/>
        <v/>
      </c>
      <c r="BQ154">
        <f t="shared" si="37"/>
        <v>1</v>
      </c>
      <c r="BR154" t="str">
        <f>IF(BD154=$BM154,1,"")</f>
        <v/>
      </c>
    </row>
    <row r="155" spans="1:70" x14ac:dyDescent="0.2">
      <c r="A155">
        <v>9</v>
      </c>
      <c r="B155">
        <v>300</v>
      </c>
      <c r="C155">
        <v>50</v>
      </c>
      <c r="D155">
        <v>0.5</v>
      </c>
      <c r="E155">
        <v>0.1</v>
      </c>
      <c r="F155">
        <v>628</v>
      </c>
      <c r="G155">
        <v>567.17999999999904</v>
      </c>
      <c r="H155">
        <v>102</v>
      </c>
      <c r="I155">
        <v>3629.0672364050001</v>
      </c>
      <c r="J155">
        <v>3629.01217318</v>
      </c>
      <c r="K155">
        <v>117.180908203</v>
      </c>
      <c r="L155">
        <v>3316</v>
      </c>
      <c r="M155">
        <v>16</v>
      </c>
      <c r="N155">
        <v>8</v>
      </c>
      <c r="O155">
        <v>5</v>
      </c>
      <c r="P155" s="3">
        <f t="shared" si="28"/>
        <v>8.6266584774033664E-2</v>
      </c>
      <c r="Q155">
        <f>SUM(M155:O155)/C155</f>
        <v>0.57999999999999996</v>
      </c>
      <c r="R155" s="3">
        <f>S155/G155</f>
        <v>5.5197157234035149E-2</v>
      </c>
      <c r="S155">
        <v>31.306723640000001</v>
      </c>
      <c r="T155">
        <f t="shared" si="29"/>
        <v>3725.7214737184959</v>
      </c>
      <c r="U155">
        <v>1</v>
      </c>
      <c r="V155">
        <v>3426</v>
      </c>
      <c r="W155">
        <v>3426</v>
      </c>
      <c r="X155">
        <v>60.679931641000003</v>
      </c>
      <c r="Y155">
        <v>18</v>
      </c>
      <c r="Z155">
        <v>9</v>
      </c>
      <c r="AA155">
        <v>4</v>
      </c>
      <c r="AB155">
        <v>29.972147371849601</v>
      </c>
      <c r="AC155">
        <f t="shared" si="30"/>
        <v>3760.7391111025609</v>
      </c>
      <c r="AD155">
        <v>1</v>
      </c>
      <c r="AE155">
        <v>3498</v>
      </c>
      <c r="AF155">
        <v>3498</v>
      </c>
      <c r="AG155">
        <v>59.050048828000001</v>
      </c>
      <c r="AH155">
        <v>19</v>
      </c>
      <c r="AI155">
        <v>9</v>
      </c>
      <c r="AJ155">
        <v>4</v>
      </c>
      <c r="AK155">
        <v>26.273911110256101</v>
      </c>
      <c r="AL155">
        <f t="shared" si="31"/>
        <v>3858.8810422115862</v>
      </c>
      <c r="AM155">
        <v>1</v>
      </c>
      <c r="AN155">
        <v>3673</v>
      </c>
      <c r="AO155">
        <v>3673</v>
      </c>
      <c r="AP155">
        <v>55.479003906000003</v>
      </c>
      <c r="AQ155">
        <v>16</v>
      </c>
      <c r="AR155">
        <v>12</v>
      </c>
      <c r="AS155">
        <v>4</v>
      </c>
      <c r="AT155">
        <v>18.588104221158599</v>
      </c>
      <c r="AU155">
        <f t="shared" si="32"/>
        <v>3996.40394202364</v>
      </c>
      <c r="AV155">
        <v>1</v>
      </c>
      <c r="AW155">
        <v>3845</v>
      </c>
      <c r="AX155">
        <v>3845</v>
      </c>
      <c r="AY155">
        <v>60.693847656000003</v>
      </c>
      <c r="AZ155">
        <v>24</v>
      </c>
      <c r="BA155">
        <v>8</v>
      </c>
      <c r="BB155">
        <v>4</v>
      </c>
      <c r="BC155">
        <v>15.140394202364</v>
      </c>
      <c r="BD155">
        <f t="shared" si="33"/>
        <v>4055.6147145883388</v>
      </c>
      <c r="BE155">
        <v>1</v>
      </c>
      <c r="BF155">
        <v>3925</v>
      </c>
      <c r="BG155">
        <v>3925</v>
      </c>
      <c r="BH155">
        <v>67.130126953000001</v>
      </c>
      <c r="BI155">
        <v>25</v>
      </c>
      <c r="BJ155">
        <v>5</v>
      </c>
      <c r="BK155">
        <v>6</v>
      </c>
      <c r="BL155">
        <v>13.0614714588339</v>
      </c>
      <c r="BM155">
        <f t="shared" si="34"/>
        <v>3725.7214737184959</v>
      </c>
      <c r="BN155">
        <f t="shared" si="35"/>
        <v>1</v>
      </c>
      <c r="BO155" t="str">
        <f>IF(AC155=$BM155,1,"")</f>
        <v/>
      </c>
      <c r="BP155" t="str">
        <f t="shared" si="36"/>
        <v/>
      </c>
      <c r="BQ155" t="str">
        <f t="shared" si="37"/>
        <v/>
      </c>
      <c r="BR155" t="str">
        <f>IF(BD155=$BM155,1,"")</f>
        <v/>
      </c>
    </row>
    <row r="156" spans="1:70" x14ac:dyDescent="0.2">
      <c r="A156">
        <v>9</v>
      </c>
      <c r="B156">
        <v>300</v>
      </c>
      <c r="C156">
        <v>50</v>
      </c>
      <c r="D156">
        <v>0.5</v>
      </c>
      <c r="E156">
        <v>0.15</v>
      </c>
      <c r="F156">
        <v>1187</v>
      </c>
      <c r="G156">
        <v>567.17999999999904</v>
      </c>
      <c r="H156">
        <v>102</v>
      </c>
      <c r="I156">
        <v>3013.7730925840001</v>
      </c>
      <c r="J156">
        <v>3013.4795136859998</v>
      </c>
      <c r="K156">
        <v>178.708984375</v>
      </c>
      <c r="L156">
        <v>2760</v>
      </c>
      <c r="M156">
        <v>4</v>
      </c>
      <c r="N156">
        <v>6</v>
      </c>
      <c r="O156">
        <v>10</v>
      </c>
      <c r="P156" s="3">
        <f t="shared" si="28"/>
        <v>8.4204445651353169E-2</v>
      </c>
      <c r="Q156">
        <f>SUM(M156:O156)/C156</f>
        <v>0.4</v>
      </c>
      <c r="R156" s="3">
        <f>S156/G156</f>
        <v>4.4742955072463841E-2</v>
      </c>
      <c r="S156">
        <v>25.377309258</v>
      </c>
      <c r="T156">
        <f t="shared" si="29"/>
        <v>3145.6253969931713</v>
      </c>
      <c r="U156">
        <v>1</v>
      </c>
      <c r="V156">
        <v>2578</v>
      </c>
      <c r="W156">
        <v>2578</v>
      </c>
      <c r="X156">
        <v>416.394042969</v>
      </c>
      <c r="Y156">
        <v>12</v>
      </c>
      <c r="Z156">
        <v>4</v>
      </c>
      <c r="AA156">
        <v>7</v>
      </c>
      <c r="AB156">
        <v>56.762539699317102</v>
      </c>
      <c r="AC156">
        <f t="shared" si="30"/>
        <v>3100.8964419830891</v>
      </c>
      <c r="AD156">
        <v>1</v>
      </c>
      <c r="AE156">
        <v>2705</v>
      </c>
      <c r="AF156">
        <v>2705</v>
      </c>
      <c r="AG156">
        <v>376.267822266</v>
      </c>
      <c r="AH156">
        <v>8</v>
      </c>
      <c r="AI156">
        <v>6</v>
      </c>
      <c r="AJ156">
        <v>8</v>
      </c>
      <c r="AK156">
        <v>39.589644198308903</v>
      </c>
      <c r="AL156">
        <f t="shared" si="31"/>
        <v>3077.5902948943212</v>
      </c>
      <c r="AM156">
        <v>1</v>
      </c>
      <c r="AN156">
        <v>2802</v>
      </c>
      <c r="AO156">
        <v>2802</v>
      </c>
      <c r="AP156">
        <v>135.062011719</v>
      </c>
      <c r="AQ156">
        <v>5</v>
      </c>
      <c r="AR156">
        <v>7</v>
      </c>
      <c r="AS156">
        <v>9</v>
      </c>
      <c r="AT156">
        <v>27.559029489432099</v>
      </c>
      <c r="AU156">
        <f t="shared" si="32"/>
        <v>3135.246352803058</v>
      </c>
      <c r="AV156">
        <v>1</v>
      </c>
      <c r="AW156">
        <v>2951</v>
      </c>
      <c r="AX156">
        <v>2951</v>
      </c>
      <c r="AY156">
        <v>120.020996094</v>
      </c>
      <c r="AZ156">
        <v>11</v>
      </c>
      <c r="BA156">
        <v>6</v>
      </c>
      <c r="BB156">
        <v>8</v>
      </c>
      <c r="BC156">
        <v>18.4246352803058</v>
      </c>
      <c r="BD156">
        <f t="shared" si="33"/>
        <v>3200.6313611537689</v>
      </c>
      <c r="BE156">
        <v>1</v>
      </c>
      <c r="BF156">
        <v>3064</v>
      </c>
      <c r="BG156">
        <v>3064</v>
      </c>
      <c r="BH156">
        <v>123.300048828</v>
      </c>
      <c r="BI156">
        <v>11</v>
      </c>
      <c r="BJ156">
        <v>2</v>
      </c>
      <c r="BK156">
        <v>11</v>
      </c>
      <c r="BL156">
        <v>13.663136115376901</v>
      </c>
      <c r="BM156">
        <f t="shared" si="34"/>
        <v>3077.5902948943212</v>
      </c>
      <c r="BN156" t="str">
        <f t="shared" si="35"/>
        <v/>
      </c>
      <c r="BO156" t="str">
        <f>IF(AC156=$BM156,1,"")</f>
        <v/>
      </c>
      <c r="BP156">
        <f t="shared" si="36"/>
        <v>1</v>
      </c>
      <c r="BQ156" t="str">
        <f t="shared" si="37"/>
        <v/>
      </c>
      <c r="BR156" t="str">
        <f>IF(BD156=$BM156,1,"")</f>
        <v/>
      </c>
    </row>
    <row r="157" spans="1:70" x14ac:dyDescent="0.2">
      <c r="A157">
        <v>9</v>
      </c>
      <c r="B157">
        <v>500</v>
      </c>
      <c r="C157">
        <v>50</v>
      </c>
      <c r="D157">
        <v>0.5</v>
      </c>
      <c r="E157">
        <v>0.1</v>
      </c>
      <c r="F157">
        <v>1043</v>
      </c>
      <c r="G157">
        <v>620.28</v>
      </c>
      <c r="H157">
        <v>102</v>
      </c>
      <c r="I157">
        <v>3843.7421101</v>
      </c>
      <c r="J157">
        <v>3843.670137051</v>
      </c>
      <c r="K157">
        <v>117.572998047</v>
      </c>
      <c r="L157">
        <v>3484</v>
      </c>
      <c r="M157">
        <v>15</v>
      </c>
      <c r="N157">
        <v>10</v>
      </c>
      <c r="O157">
        <v>5</v>
      </c>
      <c r="P157" s="3">
        <f t="shared" si="28"/>
        <v>9.3591635389565928E-2</v>
      </c>
      <c r="Q157">
        <f>SUM(M157:O157)/C157</f>
        <v>0.6</v>
      </c>
      <c r="R157" s="3">
        <f>S157/G157</f>
        <v>5.7996728912749082E-2</v>
      </c>
      <c r="S157">
        <v>35.974211009999998</v>
      </c>
      <c r="T157">
        <f t="shared" si="29"/>
        <v>3931.180162715204</v>
      </c>
      <c r="U157">
        <v>1</v>
      </c>
      <c r="V157">
        <v>3462</v>
      </c>
      <c r="W157">
        <v>3462</v>
      </c>
      <c r="X157">
        <v>59.476806641000003</v>
      </c>
      <c r="Y157">
        <v>16</v>
      </c>
      <c r="Z157">
        <v>12</v>
      </c>
      <c r="AA157">
        <v>3</v>
      </c>
      <c r="AB157">
        <v>46.918016271520401</v>
      </c>
      <c r="AC157">
        <f t="shared" si="30"/>
        <v>4023.119054038269</v>
      </c>
      <c r="AD157">
        <v>1</v>
      </c>
      <c r="AE157">
        <v>3655</v>
      </c>
      <c r="AF157">
        <v>3655</v>
      </c>
      <c r="AG157">
        <v>61.080078125</v>
      </c>
      <c r="AH157">
        <v>23</v>
      </c>
      <c r="AI157">
        <v>9</v>
      </c>
      <c r="AJ157">
        <v>3</v>
      </c>
      <c r="AK157">
        <v>36.811905403826898</v>
      </c>
      <c r="AL157">
        <f t="shared" si="31"/>
        <v>4103.9362898394447</v>
      </c>
      <c r="AM157">
        <v>1</v>
      </c>
      <c r="AN157">
        <v>3804</v>
      </c>
      <c r="AO157">
        <v>3804</v>
      </c>
      <c r="AP157">
        <v>69.962158203000001</v>
      </c>
      <c r="AQ157">
        <v>25</v>
      </c>
      <c r="AR157">
        <v>9</v>
      </c>
      <c r="AS157">
        <v>3</v>
      </c>
      <c r="AT157">
        <v>29.9936289839445</v>
      </c>
      <c r="AU157">
        <f t="shared" si="32"/>
        <v>4343.6128793735152</v>
      </c>
      <c r="AV157">
        <v>1</v>
      </c>
      <c r="AW157">
        <v>4148</v>
      </c>
      <c r="AX157">
        <v>4148</v>
      </c>
      <c r="AY157">
        <v>74.750976562000005</v>
      </c>
      <c r="AZ157">
        <v>26</v>
      </c>
      <c r="BA157">
        <v>12</v>
      </c>
      <c r="BB157">
        <v>2</v>
      </c>
      <c r="BC157">
        <v>19.561287937351501</v>
      </c>
      <c r="BD157">
        <f t="shared" si="33"/>
        <v>4566.2762532505812</v>
      </c>
      <c r="BE157">
        <v>1</v>
      </c>
      <c r="BF157">
        <v>4404</v>
      </c>
      <c r="BG157">
        <v>4404</v>
      </c>
      <c r="BH157">
        <v>85.469970703000001</v>
      </c>
      <c r="BI157">
        <v>28</v>
      </c>
      <c r="BJ157">
        <v>11</v>
      </c>
      <c r="BK157">
        <v>3</v>
      </c>
      <c r="BL157">
        <v>16.227625325058099</v>
      </c>
      <c r="BM157">
        <f t="shared" si="34"/>
        <v>3931.180162715204</v>
      </c>
      <c r="BN157">
        <f t="shared" si="35"/>
        <v>1</v>
      </c>
      <c r="BO157" t="str">
        <f>IF(AC157=$BM157,1,"")</f>
        <v/>
      </c>
      <c r="BP157" t="str">
        <f t="shared" si="36"/>
        <v/>
      </c>
      <c r="BQ157" t="str">
        <f t="shared" si="37"/>
        <v/>
      </c>
      <c r="BR157" t="str">
        <f>IF(BD157=$BM157,1,"")</f>
        <v/>
      </c>
    </row>
    <row r="158" spans="1:70" x14ac:dyDescent="0.2">
      <c r="A158">
        <v>9</v>
      </c>
      <c r="B158">
        <v>500</v>
      </c>
      <c r="C158">
        <v>50</v>
      </c>
      <c r="D158">
        <v>0.5</v>
      </c>
      <c r="E158">
        <v>0.15</v>
      </c>
      <c r="F158">
        <v>1997</v>
      </c>
      <c r="G158">
        <v>620.28</v>
      </c>
      <c r="H158">
        <v>102</v>
      </c>
      <c r="I158">
        <v>3367.2439633140002</v>
      </c>
      <c r="J158">
        <v>3366.9147731429998</v>
      </c>
      <c r="K158">
        <v>400.632080078</v>
      </c>
      <c r="L158">
        <v>3027</v>
      </c>
      <c r="M158">
        <v>6</v>
      </c>
      <c r="N158">
        <v>5</v>
      </c>
      <c r="O158">
        <v>11</v>
      </c>
      <c r="P158" s="3">
        <f t="shared" si="28"/>
        <v>0.10104523670305612</v>
      </c>
      <c r="Q158">
        <f>SUM(M158:O158)/C158</f>
        <v>0.44</v>
      </c>
      <c r="R158" s="3">
        <f>S158/G158</f>
        <v>5.4853286146578965E-2</v>
      </c>
      <c r="S158">
        <v>34.024396330999998</v>
      </c>
      <c r="T158">
        <f t="shared" si="29"/>
        <v>3495.0865150821</v>
      </c>
      <c r="U158">
        <v>1</v>
      </c>
      <c r="V158">
        <v>2833</v>
      </c>
      <c r="W158">
        <v>2833</v>
      </c>
      <c r="X158">
        <v>1282.4460449220001</v>
      </c>
      <c r="Y158">
        <v>10</v>
      </c>
      <c r="Z158">
        <v>2</v>
      </c>
      <c r="AA158">
        <v>10</v>
      </c>
      <c r="AB158">
        <v>66.208651508209996</v>
      </c>
      <c r="AC158">
        <f t="shared" si="30"/>
        <v>3510.960411893117</v>
      </c>
      <c r="AD158">
        <v>1</v>
      </c>
      <c r="AE158">
        <v>2988</v>
      </c>
      <c r="AF158">
        <v>2988</v>
      </c>
      <c r="AG158">
        <v>1624.8000488279999</v>
      </c>
      <c r="AH158">
        <v>14</v>
      </c>
      <c r="AI158">
        <v>4</v>
      </c>
      <c r="AJ158">
        <v>8</v>
      </c>
      <c r="AK158">
        <v>52.296041189311701</v>
      </c>
      <c r="AL158">
        <f t="shared" si="31"/>
        <v>3418.7226532217001</v>
      </c>
      <c r="AM158">
        <v>1</v>
      </c>
      <c r="AN158">
        <v>3071</v>
      </c>
      <c r="AO158">
        <v>3071</v>
      </c>
      <c r="AP158">
        <v>421.7109375</v>
      </c>
      <c r="AQ158">
        <v>7</v>
      </c>
      <c r="AR158">
        <v>6</v>
      </c>
      <c r="AS158">
        <v>10</v>
      </c>
      <c r="AT158">
        <v>34.77226532217</v>
      </c>
      <c r="AU158">
        <f t="shared" si="32"/>
        <v>3423.8955197173918</v>
      </c>
      <c r="AV158">
        <v>1</v>
      </c>
      <c r="AW158">
        <v>3241</v>
      </c>
      <c r="AX158">
        <v>3241</v>
      </c>
      <c r="AY158">
        <v>506.106933594</v>
      </c>
      <c r="AZ158">
        <v>11</v>
      </c>
      <c r="BA158">
        <v>0</v>
      </c>
      <c r="BB158">
        <v>13</v>
      </c>
      <c r="BC158">
        <v>18.289551971739201</v>
      </c>
      <c r="BD158">
        <f t="shared" si="33"/>
        <v>3541.629572021508</v>
      </c>
      <c r="BE158">
        <v>1</v>
      </c>
      <c r="BF158">
        <v>3400</v>
      </c>
      <c r="BG158">
        <v>3400</v>
      </c>
      <c r="BH158">
        <v>267.2421875</v>
      </c>
      <c r="BI158">
        <v>7</v>
      </c>
      <c r="BJ158">
        <v>7</v>
      </c>
      <c r="BK158">
        <v>11</v>
      </c>
      <c r="BL158">
        <v>14.1629572021508</v>
      </c>
      <c r="BM158">
        <f t="shared" si="34"/>
        <v>3418.7226532217001</v>
      </c>
      <c r="BN158" t="str">
        <f t="shared" si="35"/>
        <v/>
      </c>
      <c r="BO158" t="str">
        <f>IF(AC158=$BM158,1,"")</f>
        <v/>
      </c>
      <c r="BP158">
        <f t="shared" si="36"/>
        <v>1</v>
      </c>
      <c r="BQ158" t="str">
        <f t="shared" si="37"/>
        <v/>
      </c>
      <c r="BR158" t="str">
        <f>IF(BD158=$BM158,1,"")</f>
        <v/>
      </c>
    </row>
    <row r="159" spans="1:70" x14ac:dyDescent="0.2">
      <c r="A159">
        <v>9</v>
      </c>
      <c r="B159">
        <v>300</v>
      </c>
      <c r="C159">
        <v>100</v>
      </c>
      <c r="D159">
        <v>0.5</v>
      </c>
      <c r="E159">
        <v>0.1</v>
      </c>
      <c r="F159">
        <v>1115</v>
      </c>
      <c r="G159">
        <v>1092.76</v>
      </c>
      <c r="H159">
        <v>102</v>
      </c>
      <c r="I159">
        <v>5718.1879400079997</v>
      </c>
      <c r="J159">
        <v>5717.620277684</v>
      </c>
      <c r="K159">
        <v>619.11889648399995</v>
      </c>
      <c r="L159">
        <v>5268</v>
      </c>
      <c r="M159">
        <v>20</v>
      </c>
      <c r="N159">
        <v>10</v>
      </c>
      <c r="O159">
        <v>17</v>
      </c>
      <c r="P159" s="3">
        <f t="shared" si="28"/>
        <v>7.8729126208008163E-2</v>
      </c>
      <c r="Q159">
        <f>SUM(M159:O159)/C159</f>
        <v>0.47</v>
      </c>
      <c r="R159" s="3">
        <f>S159/G159</f>
        <v>4.1197329698195395E-2</v>
      </c>
      <c r="S159">
        <v>45.018794001000003</v>
      </c>
      <c r="T159">
        <f t="shared" si="29"/>
        <v>5876.4813744869516</v>
      </c>
      <c r="U159">
        <v>1</v>
      </c>
      <c r="V159">
        <v>4900</v>
      </c>
      <c r="W159">
        <v>4900</v>
      </c>
      <c r="X159">
        <v>256.017089844</v>
      </c>
      <c r="Y159">
        <v>20</v>
      </c>
      <c r="Z159">
        <v>11</v>
      </c>
      <c r="AA159">
        <v>14</v>
      </c>
      <c r="AB159">
        <v>97.648137448695195</v>
      </c>
      <c r="AC159">
        <f t="shared" si="30"/>
        <v>5941.9477684601443</v>
      </c>
      <c r="AD159">
        <v>1</v>
      </c>
      <c r="AE159">
        <v>5175</v>
      </c>
      <c r="AF159">
        <v>5175</v>
      </c>
      <c r="AG159">
        <v>218.697998047</v>
      </c>
      <c r="AH159">
        <v>24</v>
      </c>
      <c r="AI159">
        <v>14</v>
      </c>
      <c r="AJ159">
        <v>12</v>
      </c>
      <c r="AK159">
        <v>76.694776846014406</v>
      </c>
      <c r="AL159">
        <f t="shared" si="31"/>
        <v>5914.5733589602733</v>
      </c>
      <c r="AM159">
        <v>1</v>
      </c>
      <c r="AN159">
        <v>5434</v>
      </c>
      <c r="AO159">
        <v>5434</v>
      </c>
      <c r="AP159">
        <v>374.309082031</v>
      </c>
      <c r="AQ159">
        <v>26</v>
      </c>
      <c r="AR159">
        <v>12</v>
      </c>
      <c r="AS159">
        <v>14</v>
      </c>
      <c r="AT159">
        <v>48.057335896027297</v>
      </c>
      <c r="AU159">
        <f t="shared" si="32"/>
        <v>6001.4304064802709</v>
      </c>
      <c r="AV159">
        <v>1</v>
      </c>
      <c r="AW159">
        <v>5730</v>
      </c>
      <c r="AX159">
        <v>5730</v>
      </c>
      <c r="AY159">
        <v>813.51879882799994</v>
      </c>
      <c r="AZ159">
        <v>23</v>
      </c>
      <c r="BA159">
        <v>12</v>
      </c>
      <c r="BB159">
        <v>17</v>
      </c>
      <c r="BC159">
        <v>27.1430406480271</v>
      </c>
      <c r="BD159">
        <f t="shared" si="33"/>
        <v>6132.5242419811129</v>
      </c>
      <c r="BE159">
        <v>1</v>
      </c>
      <c r="BF159">
        <v>5927</v>
      </c>
      <c r="BG159">
        <v>5927</v>
      </c>
      <c r="BH159">
        <v>316.617919922</v>
      </c>
      <c r="BI159">
        <v>14</v>
      </c>
      <c r="BJ159">
        <v>19</v>
      </c>
      <c r="BK159">
        <v>17</v>
      </c>
      <c r="BL159">
        <v>20.5524241981113</v>
      </c>
      <c r="BM159">
        <f t="shared" si="34"/>
        <v>5876.4813744869516</v>
      </c>
      <c r="BN159">
        <f t="shared" si="35"/>
        <v>1</v>
      </c>
      <c r="BO159" t="str">
        <f>IF(AC159=$BM159,1,"")</f>
        <v/>
      </c>
      <c r="BP159" t="str">
        <f t="shared" si="36"/>
        <v/>
      </c>
      <c r="BQ159" t="str">
        <f t="shared" si="37"/>
        <v/>
      </c>
      <c r="BR159" t="str">
        <f>IF(BD159=$BM159,1,"")</f>
        <v/>
      </c>
    </row>
    <row r="160" spans="1:70" x14ac:dyDescent="0.2">
      <c r="A160">
        <v>9</v>
      </c>
      <c r="B160">
        <v>300</v>
      </c>
      <c r="C160">
        <v>100</v>
      </c>
      <c r="D160">
        <v>0.5</v>
      </c>
      <c r="E160">
        <v>0.15</v>
      </c>
      <c r="F160">
        <v>2087</v>
      </c>
      <c r="G160">
        <v>1092.76</v>
      </c>
      <c r="H160">
        <v>102</v>
      </c>
      <c r="I160">
        <v>5126.7277102480002</v>
      </c>
      <c r="J160">
        <v>5126.48492265</v>
      </c>
      <c r="K160">
        <v>4132.6389160159997</v>
      </c>
      <c r="L160">
        <v>4863</v>
      </c>
      <c r="M160">
        <v>6</v>
      </c>
      <c r="N160">
        <v>5</v>
      </c>
      <c r="O160">
        <v>25</v>
      </c>
      <c r="P160" s="3">
        <f t="shared" si="28"/>
        <v>5.1441723679380352E-2</v>
      </c>
      <c r="Q160">
        <f>SUM(M160:O160)/C160</f>
        <v>0.36</v>
      </c>
      <c r="R160" s="3">
        <f>S160/G160</f>
        <v>2.4134092595812437E-2</v>
      </c>
      <c r="S160">
        <v>26.372771024999999</v>
      </c>
      <c r="T160">
        <f t="shared" si="29"/>
        <v>5384.3616245951298</v>
      </c>
      <c r="U160">
        <v>1</v>
      </c>
      <c r="V160">
        <v>4196</v>
      </c>
      <c r="W160">
        <v>4196</v>
      </c>
      <c r="X160">
        <v>5744.1557617190001</v>
      </c>
      <c r="Y160">
        <v>9</v>
      </c>
      <c r="Z160">
        <v>8</v>
      </c>
      <c r="AA160">
        <v>18</v>
      </c>
      <c r="AB160">
        <v>118.83616245951301</v>
      </c>
      <c r="AC160">
        <f t="shared" si="30"/>
        <v>5323.0616922130184</v>
      </c>
      <c r="AD160">
        <v>1</v>
      </c>
      <c r="AE160">
        <v>4406</v>
      </c>
      <c r="AF160">
        <v>4406</v>
      </c>
      <c r="AG160">
        <v>20553.512939453001</v>
      </c>
      <c r="AH160">
        <v>13</v>
      </c>
      <c r="AI160">
        <v>6</v>
      </c>
      <c r="AJ160">
        <v>19</v>
      </c>
      <c r="AK160">
        <v>91.706169221301806</v>
      </c>
      <c r="AL160">
        <f t="shared" si="31"/>
        <v>5209.591459270926</v>
      </c>
      <c r="AM160">
        <v>1</v>
      </c>
      <c r="AN160">
        <v>4618</v>
      </c>
      <c r="AO160">
        <v>4618</v>
      </c>
      <c r="AP160">
        <v>1075.0668945309999</v>
      </c>
      <c r="AQ160">
        <v>8</v>
      </c>
      <c r="AR160">
        <v>8</v>
      </c>
      <c r="AS160">
        <v>21</v>
      </c>
      <c r="AT160">
        <v>59.159145927092602</v>
      </c>
      <c r="AU160">
        <f t="shared" si="32"/>
        <v>5159.1969022025896</v>
      </c>
      <c r="AV160">
        <v>1</v>
      </c>
      <c r="AW160">
        <v>4862</v>
      </c>
      <c r="AX160">
        <v>4862</v>
      </c>
      <c r="AY160">
        <v>1999.2299804690001</v>
      </c>
      <c r="AZ160">
        <v>8</v>
      </c>
      <c r="BA160">
        <v>7</v>
      </c>
      <c r="BB160">
        <v>23</v>
      </c>
      <c r="BC160">
        <v>29.719690220259</v>
      </c>
      <c r="BD160">
        <f t="shared" si="33"/>
        <v>5314.7164959828551</v>
      </c>
      <c r="BE160">
        <v>1</v>
      </c>
      <c r="BF160">
        <v>5091</v>
      </c>
      <c r="BG160">
        <v>5091</v>
      </c>
      <c r="BH160">
        <v>1024.5688476559999</v>
      </c>
      <c r="BI160">
        <v>8</v>
      </c>
      <c r="BJ160">
        <v>9</v>
      </c>
      <c r="BK160">
        <v>23</v>
      </c>
      <c r="BL160">
        <v>22.371649598285501</v>
      </c>
      <c r="BM160">
        <f t="shared" si="34"/>
        <v>5159.1969022025896</v>
      </c>
      <c r="BN160" t="str">
        <f t="shared" si="35"/>
        <v/>
      </c>
      <c r="BO160" t="str">
        <f>IF(AC160=$BM160,1,"")</f>
        <v/>
      </c>
      <c r="BP160" t="str">
        <f t="shared" si="36"/>
        <v/>
      </c>
      <c r="BQ160">
        <f t="shared" si="37"/>
        <v>1</v>
      </c>
      <c r="BR160" t="str">
        <f>IF(BD160=$BM160,1,"")</f>
        <v/>
      </c>
    </row>
    <row r="161" spans="1:70" x14ac:dyDescent="0.2">
      <c r="A161">
        <v>9</v>
      </c>
      <c r="B161">
        <v>500</v>
      </c>
      <c r="C161">
        <v>100</v>
      </c>
      <c r="D161">
        <v>0.5</v>
      </c>
      <c r="E161">
        <v>0.1</v>
      </c>
      <c r="F161">
        <v>1839</v>
      </c>
      <c r="G161">
        <v>1118.03</v>
      </c>
      <c r="H161">
        <v>102</v>
      </c>
      <c r="I161">
        <v>5701.710306379</v>
      </c>
      <c r="J161">
        <v>5701.1678725330003</v>
      </c>
      <c r="K161">
        <v>497.035888672</v>
      </c>
      <c r="L161">
        <v>5265</v>
      </c>
      <c r="M161">
        <v>17</v>
      </c>
      <c r="N161">
        <v>9</v>
      </c>
      <c r="O161">
        <v>19</v>
      </c>
      <c r="P161" s="3">
        <f t="shared" si="28"/>
        <v>7.6592861249266578E-2</v>
      </c>
      <c r="Q161">
        <f>SUM(M161:O161)/C161</f>
        <v>0.45</v>
      </c>
      <c r="R161" s="3">
        <f>S161/G161</f>
        <v>3.9060696616369864E-2</v>
      </c>
      <c r="S161">
        <v>43.671030637999998</v>
      </c>
      <c r="T161">
        <f t="shared" si="29"/>
        <v>5925.0569759257396</v>
      </c>
      <c r="U161">
        <v>1</v>
      </c>
      <c r="V161">
        <v>4907</v>
      </c>
      <c r="W161">
        <v>4907</v>
      </c>
      <c r="X161">
        <v>143.544921875</v>
      </c>
      <c r="Y161">
        <v>24</v>
      </c>
      <c r="Z161">
        <v>12</v>
      </c>
      <c r="AA161">
        <v>12</v>
      </c>
      <c r="AB161">
        <v>101.80569759257401</v>
      </c>
      <c r="AC161">
        <f t="shared" si="30"/>
        <v>5844.5629032408033</v>
      </c>
      <c r="AD161">
        <v>1</v>
      </c>
      <c r="AE161">
        <v>5118</v>
      </c>
      <c r="AF161">
        <v>5118</v>
      </c>
      <c r="AG161">
        <v>170.704833984</v>
      </c>
      <c r="AH161">
        <v>19</v>
      </c>
      <c r="AI161">
        <v>17</v>
      </c>
      <c r="AJ161">
        <v>12</v>
      </c>
      <c r="AK161">
        <v>72.656290324080302</v>
      </c>
      <c r="AL161">
        <f t="shared" si="31"/>
        <v>5808.3308466763683</v>
      </c>
      <c r="AM161">
        <v>1</v>
      </c>
      <c r="AN161">
        <v>5301</v>
      </c>
      <c r="AO161">
        <v>5301</v>
      </c>
      <c r="AP161">
        <v>202.872802734</v>
      </c>
      <c r="AQ161">
        <v>17</v>
      </c>
      <c r="AR161">
        <v>17</v>
      </c>
      <c r="AS161">
        <v>14</v>
      </c>
      <c r="AT161">
        <v>50.733084667636803</v>
      </c>
      <c r="AU161">
        <f t="shared" si="32"/>
        <v>6046.4169660165244</v>
      </c>
      <c r="AV161">
        <v>1</v>
      </c>
      <c r="AW161">
        <v>5745</v>
      </c>
      <c r="AX161">
        <v>5745</v>
      </c>
      <c r="AY161">
        <v>244.156005859</v>
      </c>
      <c r="AZ161">
        <v>25</v>
      </c>
      <c r="BA161">
        <v>12</v>
      </c>
      <c r="BB161">
        <v>16</v>
      </c>
      <c r="BC161">
        <v>30.141696601652399</v>
      </c>
      <c r="BD161">
        <f t="shared" si="33"/>
        <v>6244.37336935847</v>
      </c>
      <c r="BE161">
        <v>1</v>
      </c>
      <c r="BF161">
        <v>6007</v>
      </c>
      <c r="BG161">
        <v>6007</v>
      </c>
      <c r="BH161">
        <v>333.687988281</v>
      </c>
      <c r="BI161">
        <v>17</v>
      </c>
      <c r="BJ161">
        <v>19</v>
      </c>
      <c r="BK161">
        <v>16</v>
      </c>
      <c r="BL161">
        <v>23.737336935847001</v>
      </c>
      <c r="BM161">
        <f t="shared" si="34"/>
        <v>5808.3308466763683</v>
      </c>
      <c r="BN161" t="str">
        <f t="shared" si="35"/>
        <v/>
      </c>
      <c r="BO161" t="str">
        <f>IF(AC161=$BM161,1,"")</f>
        <v/>
      </c>
      <c r="BP161">
        <f t="shared" si="36"/>
        <v>1</v>
      </c>
      <c r="BQ161" t="str">
        <f t="shared" si="37"/>
        <v/>
      </c>
      <c r="BR161" t="str">
        <f>IF(BD161=$BM161,1,"")</f>
        <v/>
      </c>
    </row>
    <row r="162" spans="1:70" x14ac:dyDescent="0.2">
      <c r="A162">
        <v>9</v>
      </c>
      <c r="B162">
        <v>500</v>
      </c>
      <c r="C162">
        <v>100</v>
      </c>
      <c r="D162">
        <v>0.5</v>
      </c>
      <c r="E162">
        <v>0.15</v>
      </c>
      <c r="F162">
        <v>3474</v>
      </c>
      <c r="G162">
        <v>1118.03</v>
      </c>
      <c r="H162">
        <v>102</v>
      </c>
      <c r="I162">
        <v>5214.8405890969998</v>
      </c>
      <c r="J162">
        <v>5214.3209916229998</v>
      </c>
      <c r="K162">
        <v>6998.3278808590003</v>
      </c>
      <c r="L162">
        <v>4967</v>
      </c>
      <c r="M162">
        <v>5</v>
      </c>
      <c r="N162">
        <v>5</v>
      </c>
      <c r="O162">
        <v>26</v>
      </c>
      <c r="P162" s="3">
        <f t="shared" si="28"/>
        <v>4.7526014432382871E-2</v>
      </c>
      <c r="Q162">
        <f>SUM(M162:O162)/C162</f>
        <v>0.36</v>
      </c>
      <c r="R162" s="3">
        <f>S162/G162</f>
        <v>2.2167615278659784E-2</v>
      </c>
      <c r="S162">
        <v>24.784058909999999</v>
      </c>
      <c r="T162">
        <f t="shared" si="29"/>
        <v>5502.3909851379103</v>
      </c>
      <c r="U162">
        <v>1</v>
      </c>
      <c r="V162">
        <v>4272</v>
      </c>
      <c r="W162">
        <v>4272</v>
      </c>
      <c r="X162">
        <v>4633.7180175780004</v>
      </c>
      <c r="Y162">
        <v>9</v>
      </c>
      <c r="Z162">
        <v>7</v>
      </c>
      <c r="AA162">
        <v>19</v>
      </c>
      <c r="AB162">
        <v>123.039098513791</v>
      </c>
      <c r="AC162">
        <f t="shared" si="30"/>
        <v>5408.089871745814</v>
      </c>
      <c r="AD162">
        <v>1</v>
      </c>
      <c r="AE162">
        <v>4483</v>
      </c>
      <c r="AF162">
        <v>4483</v>
      </c>
      <c r="AG162">
        <v>7701.748046875</v>
      </c>
      <c r="AH162">
        <v>10</v>
      </c>
      <c r="AI162">
        <v>7</v>
      </c>
      <c r="AJ162">
        <v>20</v>
      </c>
      <c r="AK162">
        <v>92.508987174581407</v>
      </c>
      <c r="AL162">
        <f t="shared" si="31"/>
        <v>5329.474062644098</v>
      </c>
      <c r="AM162">
        <v>1</v>
      </c>
      <c r="AN162">
        <v>4704</v>
      </c>
      <c r="AO162">
        <v>4704</v>
      </c>
      <c r="AP162">
        <v>6179.7609863280004</v>
      </c>
      <c r="AQ162">
        <v>11</v>
      </c>
      <c r="AR162">
        <v>7</v>
      </c>
      <c r="AS162">
        <v>21</v>
      </c>
      <c r="AT162">
        <v>62.547406264409801</v>
      </c>
      <c r="AU162">
        <f t="shared" si="32"/>
        <v>5250.4312775441349</v>
      </c>
      <c r="AV162">
        <v>1</v>
      </c>
      <c r="AW162">
        <v>4937</v>
      </c>
      <c r="AX162">
        <v>4937</v>
      </c>
      <c r="AY162">
        <v>2565.0339355470001</v>
      </c>
      <c r="AZ162">
        <v>7</v>
      </c>
      <c r="BA162">
        <v>10</v>
      </c>
      <c r="BB162">
        <v>22</v>
      </c>
      <c r="BC162">
        <v>31.343127754413501</v>
      </c>
      <c r="BD162">
        <f t="shared" si="33"/>
        <v>5402.7245705579644</v>
      </c>
      <c r="BE162">
        <v>1</v>
      </c>
      <c r="BF162">
        <v>5171</v>
      </c>
      <c r="BG162">
        <v>5171</v>
      </c>
      <c r="BH162">
        <v>2881.7631835940001</v>
      </c>
      <c r="BI162">
        <v>11</v>
      </c>
      <c r="BJ162">
        <v>5</v>
      </c>
      <c r="BK162">
        <v>25</v>
      </c>
      <c r="BL162">
        <v>23.1724570557964</v>
      </c>
      <c r="BM162">
        <f t="shared" si="34"/>
        <v>5250.4312775441349</v>
      </c>
      <c r="BN162" t="str">
        <f t="shared" si="35"/>
        <v/>
      </c>
      <c r="BO162" t="str">
        <f>IF(AC162=$BM162,1,"")</f>
        <v/>
      </c>
      <c r="BP162" t="str">
        <f t="shared" si="36"/>
        <v/>
      </c>
      <c r="BQ162">
        <f t="shared" si="37"/>
        <v>1</v>
      </c>
      <c r="BR162" t="str">
        <f>IF(BD162=$BM162,1,"")</f>
        <v/>
      </c>
    </row>
    <row r="163" spans="1:70" x14ac:dyDescent="0.2">
      <c r="G163">
        <f>SUBTOTAL(1,G3:G162)</f>
        <v>849.75474999999892</v>
      </c>
      <c r="I163">
        <f>SUBTOTAL(1,I3:I162)</f>
        <v>4588.9021941979163</v>
      </c>
      <c r="J163">
        <f>SUBTOTAL(1,J3:J162)</f>
        <v>4588.5447295545009</v>
      </c>
      <c r="K163">
        <f>SUBTOTAL(1,K3:K162)</f>
        <v>1164.2754928588749</v>
      </c>
      <c r="L163">
        <f>SUBTOTAL(1,L3:L162)</f>
        <v>4183.0874999999996</v>
      </c>
      <c r="P163" s="3">
        <f>SUBTOTAL(1,P3:P162)</f>
        <v>9.1358765787809784E-2</v>
      </c>
      <c r="Q163" s="3">
        <f>SUBTOTAL(1,Q3:Q162)</f>
        <v>0.52450000000000008</v>
      </c>
      <c r="R163" s="3">
        <f>SUBTOTAL(1,R3:R162)</f>
        <v>5.0962155600245321E-2</v>
      </c>
      <c r="S163">
        <f>SUBTOTAL(1,S3:S162)</f>
        <v>40.581469419737516</v>
      </c>
      <c r="T163">
        <f>SUBTOTAL(1,T3:T162)</f>
        <v>4750.7061697542122</v>
      </c>
      <c r="X163">
        <f>SUBTOTAL(1,X3:X162)</f>
        <v>1877.1859466552555</v>
      </c>
      <c r="AB163">
        <f>SUBTOTAL(1,AB3:AB162)</f>
        <v>85.512491975421256</v>
      </c>
      <c r="AC163">
        <f>SUBTOTAL(1,AC3:AC162)</f>
        <v>4732.9094821145118</v>
      </c>
      <c r="AG163">
        <f>SUBTOTAL(1,AG3:AG162)</f>
        <v>1812.683657836882</v>
      </c>
      <c r="AK163">
        <f>SUBTOTAL(1,AK3:AK162)</f>
        <v>64.059073211451107</v>
      </c>
      <c r="AL163">
        <f>SUBTOTAL(1,AL3:AL162)</f>
        <v>4736.1851975331601</v>
      </c>
      <c r="AP163">
        <f>SUBTOTAL(1,AP3:AP162)</f>
        <v>1466.8678848266559</v>
      </c>
      <c r="AT163">
        <f>SUBTOTAL(1,AT3:AT162)</f>
        <v>43.487269753316113</v>
      </c>
      <c r="AU163">
        <f>SUBTOTAL(1,AU3:AU162)</f>
        <v>4756.8915776503864</v>
      </c>
      <c r="AY163">
        <f>SUBTOTAL(1,AY3:AY162)</f>
        <v>1041.9232742309566</v>
      </c>
      <c r="BC163">
        <f>SUBTOTAL(1,BC3:BC162)</f>
        <v>23.99603276995332</v>
      </c>
      <c r="BD163">
        <f>SUBTOTAL(1,BD3:BD162)</f>
        <v>4916.0348231765829</v>
      </c>
      <c r="BH163">
        <f>SUBTOTAL(1,BH3:BH162)</f>
        <v>1801.2116577148386</v>
      </c>
      <c r="BL163">
        <f>SUBTOTAL(1,BL3:BL162)</f>
        <v>18.2878573186285</v>
      </c>
      <c r="BM163">
        <f>SUBTOTAL(1,BM3:BM162)</f>
        <v>4684.9831630602803</v>
      </c>
      <c r="BN163">
        <f>SUBTOTAL(9,BN3:BN162)</f>
        <v>44</v>
      </c>
      <c r="BO163">
        <f t="shared" ref="BO163:BR163" si="38">SUBTOTAL(9,BO3:BO162)</f>
        <v>34</v>
      </c>
      <c r="BP163">
        <f t="shared" si="38"/>
        <v>34</v>
      </c>
      <c r="BQ163">
        <f t="shared" si="38"/>
        <v>48</v>
      </c>
      <c r="BR163">
        <f t="shared" si="38"/>
        <v>0</v>
      </c>
    </row>
    <row r="164" spans="1:70" x14ac:dyDescent="0.2">
      <c r="K164">
        <f>SUBTOTAL(5,K3:K162)</f>
        <v>102.326904297</v>
      </c>
      <c r="L164">
        <f>I163/L163-1</f>
        <v>9.7013197595775091E-2</v>
      </c>
      <c r="P164" s="3">
        <f>SUBTOTAL(5,P3:P162)</f>
        <v>3.912318113587928E-2</v>
      </c>
      <c r="Q164" s="3">
        <f>SUBTOTAL(5,Q3:Q162)</f>
        <v>0.33</v>
      </c>
      <c r="R164" s="3">
        <f>SUBTOTAL(5,R3:R162)</f>
        <v>1.914807003570846E-2</v>
      </c>
      <c r="T164" s="3">
        <f>T163/$I$163-1</f>
        <v>3.5259844012556218E-2</v>
      </c>
      <c r="X164">
        <f>SUBTOTAL(5,X3:X162)</f>
        <v>51.103027343999997</v>
      </c>
      <c r="AC164" s="3">
        <f>AC163/$I$163-1</f>
        <v>3.1381642454414216E-2</v>
      </c>
      <c r="AG164">
        <f>SUBTOTAL(5,AG3:AG162)</f>
        <v>52.179931641000003</v>
      </c>
      <c r="AK164" s="3"/>
      <c r="AL164" s="3">
        <f>AL163/$I$163-1</f>
        <v>3.2095476674457002E-2</v>
      </c>
      <c r="AP164">
        <f>SUBTOTAL(5,AP3:AP162)</f>
        <v>46.759033203000001</v>
      </c>
      <c r="AU164" s="3">
        <f>AU163/$I$163-1</f>
        <v>3.6607749815385393E-2</v>
      </c>
      <c r="AY164">
        <f>SUBTOTAL(5,AY3:AY162)</f>
        <v>47.642089843999997</v>
      </c>
      <c r="BD164" s="3">
        <f>BD163/$I$163-1</f>
        <v>7.1287775405691534E-2</v>
      </c>
      <c r="BH164">
        <f>SUBTOTAL(5,BH3:BH162)</f>
        <v>52.104003906000003</v>
      </c>
      <c r="BM164" s="3">
        <f>BM163/$I$163-1</f>
        <v>2.0937680690568339E-2</v>
      </c>
      <c r="BN164" t="str">
        <f t="shared" si="35"/>
        <v/>
      </c>
      <c r="BO164" t="str">
        <f>IF(AC164=$BM164,1,"")</f>
        <v/>
      </c>
    </row>
    <row r="165" spans="1:70" x14ac:dyDescent="0.2">
      <c r="K165">
        <f>SUBTOTAL(4,K3:K162)</f>
        <v>21760.496826171999</v>
      </c>
      <c r="P165" s="3">
        <f>SUBTOTAL(4,P3:P162)</f>
        <v>0.19432966014148254</v>
      </c>
      <c r="Q165" s="3">
        <f>SUBTOTAL(4,Q3:Q162)</f>
        <v>0.76</v>
      </c>
      <c r="R165" s="3">
        <f>SUBTOTAL(4,R3:R162)</f>
        <v>0.11991787680103609</v>
      </c>
      <c r="X165">
        <f>SUBTOTAL(4,X3:X162)</f>
        <v>38811.265869141003</v>
      </c>
      <c r="AG165">
        <f>SUBTOTAL(4,AG3:AG162)</f>
        <v>67839.227050781003</v>
      </c>
      <c r="AP165">
        <f>SUBTOTAL(4,AP3:AP162)</f>
        <v>33840.881103516003</v>
      </c>
      <c r="AY165">
        <f>SUBTOTAL(4,AY3:AY162)</f>
        <v>22919.736083984</v>
      </c>
      <c r="BH165">
        <f>SUBTOTAL(4,BH3:BH162)</f>
        <v>58617.007080078001</v>
      </c>
    </row>
    <row r="169" spans="1:70" x14ac:dyDescent="0.2">
      <c r="I169">
        <f>S163/G163</f>
        <v>4.7756684407751257E-2</v>
      </c>
      <c r="X169">
        <f>(X163+AG163+AP163+AY163+BH163)/5</f>
        <v>1599.9744842529176</v>
      </c>
    </row>
  </sheetData>
  <mergeCells count="8">
    <mergeCell ref="BD1:BL1"/>
    <mergeCell ref="BM1:BR1"/>
    <mergeCell ref="A1:G1"/>
    <mergeCell ref="H1:S1"/>
    <mergeCell ref="T1:AB1"/>
    <mergeCell ref="AC1:AK1"/>
    <mergeCell ref="AL1:AT1"/>
    <mergeCell ref="AU1:BC1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 values</vt:lpstr>
      <vt:lpstr>Sheet2</vt:lpstr>
      <vt:lpstr>Results_SP._compare with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2022-06-23T20:06:30Z</dcterms:created>
  <dcterms:modified xsi:type="dcterms:W3CDTF">2022-06-24T00:10:33Z</dcterms:modified>
</cp:coreProperties>
</file>