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ARCHLINUX\hideki\Dropbox\共有用（岩城先生-共立）\220722_TeX\19560341_UTF-8\Data\"/>
    </mc:Choice>
  </mc:AlternateContent>
  <xr:revisionPtr revIDLastSave="0" documentId="13_ncr:1_{ABDD2AF7-7874-4AB7-B2DB-CC6DCDA777CB}" xr6:coauthVersionLast="47" xr6:coauthVersionMax="47" xr10:uidLastSave="{00000000-0000-0000-0000-000000000000}"/>
  <bookViews>
    <workbookView xWindow="-98" yWindow="-98" windowWidth="19396" windowHeight="9368" activeTab="5" xr2:uid="{EE54C2A5-28F4-4A15-B91B-D1F4E8F26F94}"/>
  </bookViews>
  <sheets>
    <sheet name="問5.2" sheetId="1" r:id="rId1"/>
    <sheet name="問5.4" sheetId="2" r:id="rId2"/>
    <sheet name="問5.6" sheetId="3" r:id="rId3"/>
    <sheet name="問5.8" sheetId="4" r:id="rId4"/>
    <sheet name="問5.10" sheetId="5" r:id="rId5"/>
    <sheet name="問5.1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6" l="1"/>
  <c r="B9" i="6"/>
  <c r="B3" i="6"/>
  <c r="B5" i="6"/>
  <c r="B6" i="6"/>
  <c r="B4" i="6"/>
  <c r="A4" i="5"/>
  <c r="D3" i="5"/>
  <c r="C3" i="5"/>
  <c r="B3" i="5"/>
  <c r="A5" i="5" l="1"/>
  <c r="D4" i="5"/>
  <c r="C4" i="5"/>
  <c r="B4" i="5"/>
  <c r="B4" i="4"/>
  <c r="B3" i="4"/>
  <c r="B8" i="4"/>
  <c r="B7" i="4"/>
  <c r="D204" i="3"/>
  <c r="C204" i="3"/>
  <c r="B204" i="3"/>
  <c r="D203" i="3"/>
  <c r="C203" i="3"/>
  <c r="B203" i="3"/>
  <c r="D202" i="3"/>
  <c r="C202" i="3"/>
  <c r="B202" i="3"/>
  <c r="D201" i="3"/>
  <c r="C201" i="3"/>
  <c r="B201" i="3"/>
  <c r="D200" i="3"/>
  <c r="C200" i="3"/>
  <c r="B200" i="3"/>
  <c r="D199" i="3"/>
  <c r="C199" i="3"/>
  <c r="B199" i="3"/>
  <c r="D198" i="3"/>
  <c r="C198" i="3"/>
  <c r="B198" i="3"/>
  <c r="D197" i="3"/>
  <c r="C197" i="3"/>
  <c r="B197" i="3"/>
  <c r="D196" i="3"/>
  <c r="C196" i="3"/>
  <c r="B196" i="3"/>
  <c r="D195" i="3"/>
  <c r="C195" i="3"/>
  <c r="B195" i="3"/>
  <c r="D194" i="3"/>
  <c r="C194" i="3"/>
  <c r="B194" i="3"/>
  <c r="D193" i="3"/>
  <c r="C193" i="3"/>
  <c r="B193" i="3"/>
  <c r="D192" i="3"/>
  <c r="C192" i="3"/>
  <c r="B192" i="3"/>
  <c r="D191" i="3"/>
  <c r="C191" i="3"/>
  <c r="B191" i="3"/>
  <c r="D190" i="3"/>
  <c r="C190" i="3"/>
  <c r="B190" i="3"/>
  <c r="D189" i="3"/>
  <c r="C189" i="3"/>
  <c r="B189" i="3"/>
  <c r="D188" i="3"/>
  <c r="C188" i="3"/>
  <c r="B188" i="3"/>
  <c r="D187" i="3"/>
  <c r="C187" i="3"/>
  <c r="B187" i="3"/>
  <c r="D186" i="3"/>
  <c r="C186" i="3"/>
  <c r="B186" i="3"/>
  <c r="D185" i="3"/>
  <c r="C185" i="3"/>
  <c r="B185" i="3"/>
  <c r="D184" i="3"/>
  <c r="C184" i="3"/>
  <c r="B184" i="3"/>
  <c r="D183" i="3"/>
  <c r="C183" i="3"/>
  <c r="B183" i="3"/>
  <c r="D182" i="3"/>
  <c r="C182" i="3"/>
  <c r="B182" i="3"/>
  <c r="D181" i="3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D132" i="3"/>
  <c r="C132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D122" i="3"/>
  <c r="C122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C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76" i="3"/>
  <c r="C76" i="3"/>
  <c r="B76" i="3"/>
  <c r="D75" i="3"/>
  <c r="C75" i="3"/>
  <c r="B75" i="3"/>
  <c r="D74" i="3"/>
  <c r="C74" i="3"/>
  <c r="B74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A6" i="5" l="1"/>
  <c r="D5" i="5"/>
  <c r="C5" i="5"/>
  <c r="B5" i="5"/>
  <c r="B11" i="4"/>
  <c r="B10" i="4"/>
  <c r="B10" i="2"/>
  <c r="B9" i="2"/>
  <c r="B7" i="2"/>
  <c r="B6" i="2"/>
  <c r="B3" i="2"/>
  <c r="B4" i="2"/>
  <c r="B4" i="1"/>
  <c r="B3" i="1"/>
  <c r="B2" i="1"/>
  <c r="A7" i="5" l="1"/>
  <c r="D6" i="5"/>
  <c r="C6" i="5"/>
  <c r="B6" i="5"/>
  <c r="A8" i="5" l="1"/>
  <c r="D7" i="5"/>
  <c r="C7" i="5"/>
  <c r="B7" i="5"/>
  <c r="A9" i="5" l="1"/>
  <c r="D8" i="5"/>
  <c r="C8" i="5"/>
  <c r="B8" i="5"/>
  <c r="A10" i="5" l="1"/>
  <c r="D9" i="5"/>
  <c r="C9" i="5"/>
  <c r="B9" i="5"/>
  <c r="A11" i="5" l="1"/>
  <c r="D10" i="5"/>
  <c r="C10" i="5"/>
  <c r="B10" i="5"/>
  <c r="A12" i="5" l="1"/>
  <c r="D11" i="5"/>
  <c r="C11" i="5"/>
  <c r="B11" i="5"/>
  <c r="A13" i="5" l="1"/>
  <c r="D12" i="5"/>
  <c r="C12" i="5"/>
  <c r="B12" i="5"/>
  <c r="A14" i="5" l="1"/>
  <c r="D13" i="5"/>
  <c r="C13" i="5"/>
  <c r="B13" i="5"/>
  <c r="A15" i="5" l="1"/>
  <c r="D14" i="5"/>
  <c r="C14" i="5"/>
  <c r="B14" i="5"/>
  <c r="A16" i="5" l="1"/>
  <c r="D15" i="5"/>
  <c r="C15" i="5"/>
  <c r="B15" i="5"/>
  <c r="A17" i="5" l="1"/>
  <c r="D16" i="5"/>
  <c r="C16" i="5"/>
  <c r="B16" i="5"/>
  <c r="A18" i="5" l="1"/>
  <c r="D17" i="5"/>
  <c r="C17" i="5"/>
  <c r="B17" i="5"/>
  <c r="A19" i="5" l="1"/>
  <c r="D18" i="5"/>
  <c r="C18" i="5"/>
  <c r="B18" i="5"/>
  <c r="A20" i="5" l="1"/>
  <c r="D19" i="5"/>
  <c r="C19" i="5"/>
  <c r="B19" i="5"/>
  <c r="A21" i="5" l="1"/>
  <c r="D20" i="5"/>
  <c r="C20" i="5"/>
  <c r="B20" i="5"/>
  <c r="A22" i="5" l="1"/>
  <c r="D21" i="5"/>
  <c r="C21" i="5"/>
  <c r="B21" i="5"/>
  <c r="A23" i="5" l="1"/>
  <c r="D22" i="5"/>
  <c r="C22" i="5"/>
  <c r="B22" i="5"/>
  <c r="A24" i="5" l="1"/>
  <c r="D23" i="5"/>
  <c r="C23" i="5"/>
  <c r="B23" i="5"/>
  <c r="A25" i="5" l="1"/>
  <c r="D24" i="5"/>
  <c r="C24" i="5"/>
  <c r="B24" i="5"/>
  <c r="A26" i="5" l="1"/>
  <c r="D25" i="5"/>
  <c r="C25" i="5"/>
  <c r="B25" i="5"/>
  <c r="A27" i="5" l="1"/>
  <c r="D26" i="5"/>
  <c r="C26" i="5"/>
  <c r="B26" i="5"/>
  <c r="A28" i="5" l="1"/>
  <c r="D27" i="5"/>
  <c r="C27" i="5"/>
  <c r="B27" i="5"/>
  <c r="A29" i="5" l="1"/>
  <c r="D28" i="5"/>
  <c r="C28" i="5"/>
  <c r="B28" i="5"/>
  <c r="A30" i="5" l="1"/>
  <c r="D29" i="5"/>
  <c r="C29" i="5"/>
  <c r="B29" i="5"/>
  <c r="A31" i="5" l="1"/>
  <c r="D30" i="5"/>
  <c r="C30" i="5"/>
  <c r="B30" i="5"/>
  <c r="A32" i="5" l="1"/>
  <c r="D31" i="5"/>
  <c r="C31" i="5"/>
  <c r="B31" i="5"/>
  <c r="A33" i="5" l="1"/>
  <c r="D32" i="5"/>
  <c r="C32" i="5"/>
  <c r="B32" i="5"/>
  <c r="A34" i="5" l="1"/>
  <c r="D33" i="5"/>
  <c r="C33" i="5"/>
  <c r="B33" i="5"/>
  <c r="A35" i="5" l="1"/>
  <c r="D34" i="5"/>
  <c r="C34" i="5"/>
  <c r="B34" i="5"/>
  <c r="A36" i="5" l="1"/>
  <c r="D35" i="5"/>
  <c r="C35" i="5"/>
  <c r="B35" i="5"/>
  <c r="A37" i="5" l="1"/>
  <c r="D36" i="5"/>
  <c r="C36" i="5"/>
  <c r="B36" i="5"/>
  <c r="A38" i="5" l="1"/>
  <c r="D37" i="5"/>
  <c r="C37" i="5"/>
  <c r="B37" i="5"/>
  <c r="A39" i="5" l="1"/>
  <c r="D38" i="5"/>
  <c r="C38" i="5"/>
  <c r="B38" i="5"/>
  <c r="A40" i="5" l="1"/>
  <c r="D39" i="5"/>
  <c r="C39" i="5"/>
  <c r="B39" i="5"/>
  <c r="A41" i="5" l="1"/>
  <c r="D40" i="5"/>
  <c r="C40" i="5"/>
  <c r="B40" i="5"/>
  <c r="A42" i="5" l="1"/>
  <c r="D41" i="5"/>
  <c r="C41" i="5"/>
  <c r="B41" i="5"/>
  <c r="A43" i="5" l="1"/>
  <c r="D42" i="5"/>
  <c r="C42" i="5"/>
  <c r="B42" i="5"/>
  <c r="A44" i="5" l="1"/>
  <c r="D43" i="5"/>
  <c r="C43" i="5"/>
  <c r="B43" i="5"/>
  <c r="A45" i="5" l="1"/>
  <c r="D44" i="5"/>
  <c r="C44" i="5"/>
  <c r="B44" i="5"/>
  <c r="A46" i="5" l="1"/>
  <c r="D45" i="5"/>
  <c r="C45" i="5"/>
  <c r="B45" i="5"/>
  <c r="A47" i="5" l="1"/>
  <c r="D46" i="5"/>
  <c r="C46" i="5"/>
  <c r="B46" i="5"/>
  <c r="A48" i="5" l="1"/>
  <c r="D47" i="5"/>
  <c r="C47" i="5"/>
  <c r="B47" i="5"/>
  <c r="A49" i="5" l="1"/>
  <c r="D48" i="5"/>
  <c r="C48" i="5"/>
  <c r="B48" i="5"/>
  <c r="A50" i="5" l="1"/>
  <c r="D49" i="5"/>
  <c r="C49" i="5"/>
  <c r="B49" i="5"/>
  <c r="A51" i="5" l="1"/>
  <c r="D50" i="5"/>
  <c r="C50" i="5"/>
  <c r="B50" i="5"/>
  <c r="A52" i="5" l="1"/>
  <c r="D51" i="5"/>
  <c r="C51" i="5"/>
  <c r="B51" i="5"/>
  <c r="A53" i="5" l="1"/>
  <c r="D52" i="5"/>
  <c r="C52" i="5"/>
  <c r="B52" i="5"/>
  <c r="A54" i="5" l="1"/>
  <c r="D53" i="5"/>
  <c r="C53" i="5"/>
  <c r="B53" i="5"/>
  <c r="A55" i="5" l="1"/>
  <c r="D54" i="5"/>
  <c r="C54" i="5"/>
  <c r="B54" i="5"/>
  <c r="A56" i="5" l="1"/>
  <c r="D55" i="5"/>
  <c r="C55" i="5"/>
  <c r="B55" i="5"/>
  <c r="A57" i="5" l="1"/>
  <c r="D56" i="5"/>
  <c r="C56" i="5"/>
  <c r="B56" i="5"/>
  <c r="A58" i="5" l="1"/>
  <c r="D57" i="5"/>
  <c r="C57" i="5"/>
  <c r="B57" i="5"/>
  <c r="A59" i="5" l="1"/>
  <c r="D58" i="5"/>
  <c r="C58" i="5"/>
  <c r="B58" i="5"/>
  <c r="A60" i="5" l="1"/>
  <c r="D59" i="5"/>
  <c r="C59" i="5"/>
  <c r="B59" i="5"/>
  <c r="A61" i="5" l="1"/>
  <c r="D60" i="5"/>
  <c r="C60" i="5"/>
  <c r="B60" i="5"/>
  <c r="A62" i="5" l="1"/>
  <c r="D61" i="5"/>
  <c r="C61" i="5"/>
  <c r="B61" i="5"/>
  <c r="A63" i="5" l="1"/>
  <c r="D62" i="5"/>
  <c r="C62" i="5"/>
  <c r="B62" i="5"/>
  <c r="A64" i="5" l="1"/>
  <c r="D63" i="5"/>
  <c r="C63" i="5"/>
  <c r="B63" i="5"/>
  <c r="A65" i="5" l="1"/>
  <c r="D64" i="5"/>
  <c r="C64" i="5"/>
  <c r="B64" i="5"/>
  <c r="A66" i="5" l="1"/>
  <c r="D65" i="5"/>
  <c r="C65" i="5"/>
  <c r="B65" i="5"/>
  <c r="A67" i="5" l="1"/>
  <c r="D66" i="5"/>
  <c r="C66" i="5"/>
  <c r="B66" i="5"/>
  <c r="A68" i="5" l="1"/>
  <c r="D67" i="5"/>
  <c r="C67" i="5"/>
  <c r="B67" i="5"/>
  <c r="A69" i="5" l="1"/>
  <c r="D68" i="5"/>
  <c r="C68" i="5"/>
  <c r="B68" i="5"/>
  <c r="A70" i="5" l="1"/>
  <c r="D69" i="5"/>
  <c r="C69" i="5"/>
  <c r="B69" i="5"/>
  <c r="A71" i="5" l="1"/>
  <c r="D70" i="5"/>
  <c r="C70" i="5"/>
  <c r="B70" i="5"/>
  <c r="A72" i="5" l="1"/>
  <c r="D71" i="5"/>
  <c r="C71" i="5"/>
  <c r="B71" i="5"/>
  <c r="A73" i="5" l="1"/>
  <c r="D72" i="5"/>
  <c r="C72" i="5"/>
  <c r="B72" i="5"/>
  <c r="A74" i="5" l="1"/>
  <c r="D73" i="5"/>
  <c r="C73" i="5"/>
  <c r="B73" i="5"/>
  <c r="A75" i="5" l="1"/>
  <c r="D74" i="5"/>
  <c r="C74" i="5"/>
  <c r="B74" i="5"/>
  <c r="A76" i="5" l="1"/>
  <c r="D75" i="5"/>
  <c r="C75" i="5"/>
  <c r="B75" i="5"/>
  <c r="A77" i="5" l="1"/>
  <c r="D76" i="5"/>
  <c r="C76" i="5"/>
  <c r="B76" i="5"/>
  <c r="A78" i="5" l="1"/>
  <c r="D77" i="5"/>
  <c r="C77" i="5"/>
  <c r="B77" i="5"/>
  <c r="A79" i="5" l="1"/>
  <c r="D78" i="5"/>
  <c r="C78" i="5"/>
  <c r="B78" i="5"/>
  <c r="A80" i="5" l="1"/>
  <c r="D79" i="5"/>
  <c r="C79" i="5"/>
  <c r="B79" i="5"/>
  <c r="A81" i="5" l="1"/>
  <c r="D80" i="5"/>
  <c r="C80" i="5"/>
  <c r="B80" i="5"/>
  <c r="A82" i="5" l="1"/>
  <c r="D81" i="5"/>
  <c r="C81" i="5"/>
  <c r="B81" i="5"/>
  <c r="A83" i="5" l="1"/>
  <c r="D82" i="5"/>
  <c r="C82" i="5"/>
  <c r="B82" i="5"/>
  <c r="A84" i="5" l="1"/>
  <c r="D83" i="5"/>
  <c r="C83" i="5"/>
  <c r="B83" i="5"/>
  <c r="A85" i="5" l="1"/>
  <c r="D84" i="5"/>
  <c r="C84" i="5"/>
  <c r="B84" i="5"/>
  <c r="A86" i="5" l="1"/>
  <c r="D85" i="5"/>
  <c r="C85" i="5"/>
  <c r="B85" i="5"/>
  <c r="A87" i="5" l="1"/>
  <c r="D86" i="5"/>
  <c r="C86" i="5"/>
  <c r="B86" i="5"/>
  <c r="A88" i="5" l="1"/>
  <c r="D87" i="5"/>
  <c r="C87" i="5"/>
  <c r="B87" i="5"/>
  <c r="A89" i="5" l="1"/>
  <c r="D88" i="5"/>
  <c r="C88" i="5"/>
  <c r="B88" i="5"/>
  <c r="A90" i="5" l="1"/>
  <c r="D89" i="5"/>
  <c r="C89" i="5"/>
  <c r="B89" i="5"/>
  <c r="A91" i="5" l="1"/>
  <c r="D90" i="5"/>
  <c r="C90" i="5"/>
  <c r="B90" i="5"/>
  <c r="A92" i="5" l="1"/>
  <c r="D91" i="5"/>
  <c r="C91" i="5"/>
  <c r="B91" i="5"/>
  <c r="A93" i="5" l="1"/>
  <c r="D92" i="5"/>
  <c r="C92" i="5"/>
  <c r="B92" i="5"/>
  <c r="A94" i="5" l="1"/>
  <c r="D93" i="5"/>
  <c r="C93" i="5"/>
  <c r="B93" i="5"/>
  <c r="A95" i="5" l="1"/>
  <c r="D94" i="5"/>
  <c r="C94" i="5"/>
  <c r="B94" i="5"/>
  <c r="A96" i="5" l="1"/>
  <c r="D95" i="5"/>
  <c r="C95" i="5"/>
  <c r="B95" i="5"/>
  <c r="A97" i="5" l="1"/>
  <c r="D96" i="5"/>
  <c r="C96" i="5"/>
  <c r="B96" i="5"/>
  <c r="A98" i="5" l="1"/>
  <c r="D97" i="5"/>
  <c r="C97" i="5"/>
  <c r="B97" i="5"/>
  <c r="A99" i="5" l="1"/>
  <c r="D98" i="5"/>
  <c r="C98" i="5"/>
  <c r="B98" i="5"/>
  <c r="A100" i="5" l="1"/>
  <c r="D99" i="5"/>
  <c r="C99" i="5"/>
  <c r="B99" i="5"/>
  <c r="A101" i="5" l="1"/>
  <c r="D100" i="5"/>
  <c r="C100" i="5"/>
  <c r="B100" i="5"/>
  <c r="A102" i="5" l="1"/>
  <c r="D101" i="5"/>
  <c r="C101" i="5"/>
  <c r="B101" i="5"/>
  <c r="A103" i="5" l="1"/>
  <c r="D102" i="5"/>
  <c r="C102" i="5"/>
  <c r="B102" i="5"/>
  <c r="D103" i="5" l="1"/>
  <c r="C103" i="5"/>
  <c r="B103" i="5"/>
</calcChain>
</file>

<file path=xl/sharedStrings.xml><?xml version="1.0" encoding="utf-8"?>
<sst xmlns="http://schemas.openxmlformats.org/spreadsheetml/2006/main" count="44" uniqueCount="37">
  <si>
    <t>問5.2</t>
    <rPh sb="0" eb="1">
      <t>トイ</t>
    </rPh>
    <phoneticPr fontId="1"/>
  </si>
  <si>
    <t>１．標準正規分布
左側2.5％点＝</t>
    <rPh sb="2" eb="8">
      <t>ヒョウジュンセイキブンプ</t>
    </rPh>
    <rPh sb="9" eb="11">
      <t>ヒダリガワ</t>
    </rPh>
    <rPh sb="15" eb="16">
      <t>テン</t>
    </rPh>
    <phoneticPr fontId="1"/>
  </si>
  <si>
    <t>２．標準正規分布
右側2.５％点＝</t>
    <rPh sb="2" eb="8">
      <t>ヒョウジュンセイキブンプ</t>
    </rPh>
    <rPh sb="9" eb="11">
      <t>ミギガワ</t>
    </rPh>
    <rPh sb="15" eb="16">
      <t>テン</t>
    </rPh>
    <phoneticPr fontId="1"/>
  </si>
  <si>
    <t>３．   式(5.3)右辺
＝</t>
    <rPh sb="5" eb="6">
      <t>シキ</t>
    </rPh>
    <rPh sb="11" eb="13">
      <t>ウヘン</t>
    </rPh>
    <phoneticPr fontId="1"/>
  </si>
  <si>
    <t>問5.4</t>
    <rPh sb="0" eb="1">
      <t>トイ</t>
    </rPh>
    <phoneticPr fontId="1"/>
  </si>
  <si>
    <t>収益率（％）</t>
    <rPh sb="0" eb="3">
      <t>シュウエキリツ</t>
    </rPh>
    <phoneticPr fontId="1"/>
  </si>
  <si>
    <t>標本数＝</t>
    <rPh sb="0" eb="3">
      <t>ヒョウホンスウ</t>
    </rPh>
    <phoneticPr fontId="1"/>
  </si>
  <si>
    <t>標準正規分布
左側2.5％点＝</t>
    <rPh sb="0" eb="6">
      <t>ヒョウジュンセイキブンプ</t>
    </rPh>
    <rPh sb="7" eb="9">
      <t>ヒダリガワ</t>
    </rPh>
    <rPh sb="13" eb="14">
      <t>テン</t>
    </rPh>
    <phoneticPr fontId="1"/>
  </si>
  <si>
    <t>標準正規分布
右側2.5％点＝</t>
    <rPh sb="0" eb="6">
      <t>ヒョウジュンセイキブンプ</t>
    </rPh>
    <rPh sb="7" eb="8">
      <t>ミギ</t>
    </rPh>
    <rPh sb="8" eb="9">
      <t>ガワ</t>
    </rPh>
    <rPh sb="13" eb="14">
      <t>テン</t>
    </rPh>
    <phoneticPr fontId="1"/>
  </si>
  <si>
    <t>95％母平均信頼区間</t>
    <rPh sb="3" eb="6">
      <t>ボヘイキン</t>
    </rPh>
    <rPh sb="6" eb="8">
      <t>シンライ</t>
    </rPh>
    <rPh sb="8" eb="10">
      <t>クカン</t>
    </rPh>
    <phoneticPr fontId="1"/>
  </si>
  <si>
    <t>上限＝</t>
    <rPh sb="0" eb="2">
      <t>ジョウゲン</t>
    </rPh>
    <phoneticPr fontId="1"/>
  </si>
  <si>
    <t>母分散＝</t>
    <rPh sb="0" eb="3">
      <t>ボブンサン</t>
    </rPh>
    <phoneticPr fontId="1"/>
  </si>
  <si>
    <t>下限＝</t>
    <rPh sb="0" eb="2">
      <t>カゲン</t>
    </rPh>
    <phoneticPr fontId="1"/>
  </si>
  <si>
    <t>標本平均＝</t>
    <rPh sb="0" eb="2">
      <t>ヒョウホン</t>
    </rPh>
    <rPh sb="2" eb="4">
      <t>ヘイキン</t>
    </rPh>
    <phoneticPr fontId="1"/>
  </si>
  <si>
    <t>ｘ</t>
    <phoneticPr fontId="1"/>
  </si>
  <si>
    <t>自由度３</t>
    <rPh sb="0" eb="3">
      <t>ジユウド</t>
    </rPh>
    <phoneticPr fontId="1"/>
  </si>
  <si>
    <t>自由度５</t>
    <rPh sb="0" eb="3">
      <t>ジユウド</t>
    </rPh>
    <phoneticPr fontId="1"/>
  </si>
  <si>
    <t>自由度10</t>
    <rPh sb="0" eb="3">
      <t>ジユウド</t>
    </rPh>
    <phoneticPr fontId="1"/>
  </si>
  <si>
    <t>95%信頼区間</t>
    <rPh sb="3" eb="5">
      <t>シンライ</t>
    </rPh>
    <rPh sb="5" eb="7">
      <t>クカン</t>
    </rPh>
    <phoneticPr fontId="1"/>
  </si>
  <si>
    <t>問題5.6</t>
    <rPh sb="0" eb="2">
      <t>モンダイ</t>
    </rPh>
    <phoneticPr fontId="1"/>
  </si>
  <si>
    <r>
      <t>χ</t>
    </r>
    <r>
      <rPr>
        <vertAlign val="superscript"/>
        <sz val="11"/>
        <color theme="1"/>
        <rFont val="游ゴシック"/>
        <family val="3"/>
        <charset val="128"/>
        <scheme val="minor"/>
      </rPr>
      <t>2</t>
    </r>
    <r>
      <rPr>
        <sz val="11"/>
        <color theme="1"/>
        <rFont val="游ゴシック"/>
        <family val="2"/>
        <charset val="128"/>
        <scheme val="minor"/>
      </rPr>
      <t>確率密度関数</t>
    </r>
    <rPh sb="2" eb="4">
      <t>カクリツ</t>
    </rPh>
    <rPh sb="4" eb="6">
      <t>ミツド</t>
    </rPh>
    <rPh sb="6" eb="8">
      <t>カンスウ</t>
    </rPh>
    <phoneticPr fontId="1"/>
  </si>
  <si>
    <t>問5.8</t>
    <rPh sb="0" eb="1">
      <t>トイ</t>
    </rPh>
    <phoneticPr fontId="1"/>
  </si>
  <si>
    <t>標本分散＝</t>
    <rPh sb="0" eb="2">
      <t>ヒョウホン</t>
    </rPh>
    <rPh sb="2" eb="4">
      <t>ブンサン</t>
    </rPh>
    <phoneticPr fontId="1"/>
  </si>
  <si>
    <t>左側2.5％=</t>
    <rPh sb="0" eb="2">
      <t>ヒダリガワ</t>
    </rPh>
    <phoneticPr fontId="1"/>
  </si>
  <si>
    <t>右側2.5％=</t>
    <rPh sb="0" eb="2">
      <t>ミギガワ</t>
    </rPh>
    <phoneticPr fontId="1"/>
  </si>
  <si>
    <r>
      <t>自由度10-1=9
のχ</t>
    </r>
    <r>
      <rPr>
        <vertAlign val="superscript"/>
        <sz val="11"/>
        <color theme="1"/>
        <rFont val="游ゴシック"/>
        <family val="3"/>
        <charset val="128"/>
        <scheme val="minor"/>
      </rPr>
      <t>2</t>
    </r>
    <r>
      <rPr>
        <sz val="11"/>
        <color theme="1"/>
        <rFont val="游ゴシック"/>
        <family val="2"/>
        <charset val="128"/>
        <scheme val="minor"/>
      </rPr>
      <t>乗分布</t>
    </r>
    <rPh sb="0" eb="3">
      <t>ジユウド</t>
    </rPh>
    <rPh sb="13" eb="14">
      <t>ジョウ</t>
    </rPh>
    <rPh sb="14" eb="16">
      <t>ブンプ</t>
    </rPh>
    <phoneticPr fontId="1"/>
  </si>
  <si>
    <t>信頼下限=</t>
    <rPh sb="0" eb="2">
      <t>シンライ</t>
    </rPh>
    <rPh sb="2" eb="4">
      <t>カゲン</t>
    </rPh>
    <phoneticPr fontId="1"/>
  </si>
  <si>
    <t>信頼上限=</t>
    <rPh sb="0" eb="2">
      <t>シンライ</t>
    </rPh>
    <rPh sb="2" eb="4">
      <t>ジョウゲン</t>
    </rPh>
    <phoneticPr fontId="1"/>
  </si>
  <si>
    <t>自由度5のt分布</t>
    <rPh sb="0" eb="3">
      <t>ジユウド</t>
    </rPh>
    <rPh sb="6" eb="8">
      <t>ブンプ</t>
    </rPh>
    <phoneticPr fontId="1"/>
  </si>
  <si>
    <t>自由度10のt分布</t>
    <rPh sb="0" eb="3">
      <t>ジユウド</t>
    </rPh>
    <rPh sb="7" eb="9">
      <t>ブンプ</t>
    </rPh>
    <phoneticPr fontId="1"/>
  </si>
  <si>
    <t>標準正規分布</t>
    <rPh sb="0" eb="6">
      <t>ヒョウジュンセイキブンプ</t>
    </rPh>
    <phoneticPr fontId="1"/>
  </si>
  <si>
    <t>問5.10</t>
    <rPh sb="0" eb="1">
      <t>トイ</t>
    </rPh>
    <phoneticPr fontId="1"/>
  </si>
  <si>
    <t>問5.11</t>
    <rPh sb="0" eb="1">
      <t>トイ</t>
    </rPh>
    <phoneticPr fontId="1"/>
  </si>
  <si>
    <t>自由度9t分布
右側2.5％点=</t>
    <rPh sb="0" eb="3">
      <t>ジユウド</t>
    </rPh>
    <rPh sb="5" eb="7">
      <t>ブンプ</t>
    </rPh>
    <rPh sb="8" eb="10">
      <t>ミギガワ</t>
    </rPh>
    <rPh sb="14" eb="15">
      <t>テン</t>
    </rPh>
    <phoneticPr fontId="1"/>
  </si>
  <si>
    <t>信頼下限＝</t>
    <rPh sb="0" eb="2">
      <t>シンライ</t>
    </rPh>
    <rPh sb="2" eb="4">
      <t>カゲン</t>
    </rPh>
    <phoneticPr fontId="1"/>
  </si>
  <si>
    <t>信頼上限＝</t>
    <rPh sb="0" eb="2">
      <t>シンライ</t>
    </rPh>
    <rPh sb="2" eb="4">
      <t>ジョウゲン</t>
    </rPh>
    <phoneticPr fontId="1"/>
  </si>
  <si>
    <t>標本平均＝</t>
    <rPh sb="0" eb="4">
      <t>ヒョウホンヘイキン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</si>
</sst>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perscript"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χ2</a:t>
            </a:r>
            <a:r>
              <a:rPr lang="ja-JP" altLang="en-US"/>
              <a:t>分布の確率密度関数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'問5.6'!$B$3</c:f>
              <c:strCache>
                <c:ptCount val="1"/>
                <c:pt idx="0">
                  <c:v>自由度３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'問5.6'!$A$4:$A$204</c:f>
              <c:numCache>
                <c:formatCode>General</c:formatCode>
                <c:ptCount val="2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</c:numCache>
            </c:numRef>
          </c:cat>
          <c:val>
            <c:numRef>
              <c:f>'問5.6'!$B$4:$B$204</c:f>
              <c:numCache>
                <c:formatCode>General</c:formatCode>
                <c:ptCount val="201"/>
                <c:pt idx="0">
                  <c:v>0</c:v>
                </c:pt>
                <c:pt idx="1">
                  <c:v>0.12000389484301358</c:v>
                </c:pt>
                <c:pt idx="2">
                  <c:v>0.16143422587153616</c:v>
                </c:pt>
                <c:pt idx="3">
                  <c:v>0.18807302976825618</c:v>
                </c:pt>
                <c:pt idx="4">
                  <c:v>0.20657661898691138</c:v>
                </c:pt>
                <c:pt idx="5">
                  <c:v>0.21969564473386122</c:v>
                </c:pt>
                <c:pt idx="6">
                  <c:v>0.22892717363045573</c:v>
                </c:pt>
                <c:pt idx="7">
                  <c:v>0.23521012740873914</c:v>
                </c:pt>
                <c:pt idx="8">
                  <c:v>0.23918683193456394</c:v>
                </c:pt>
                <c:pt idx="9">
                  <c:v>0.24132304894687467</c:v>
                </c:pt>
                <c:pt idx="10">
                  <c:v>0.24197072451914337</c:v>
                </c:pt>
                <c:pt idx="11">
                  <c:v>0.24140398965467805</c:v>
                </c:pt>
                <c:pt idx="12">
                  <c:v>0.23984131668207992</c:v>
                </c:pt>
                <c:pt idx="13">
                  <c:v>0.2374599263336418</c:v>
                </c:pt>
                <c:pt idx="14">
                  <c:v>0.23440558028311687</c:v>
                </c:pt>
                <c:pt idx="15">
                  <c:v>0.23079948420818289</c:v>
                </c:pt>
                <c:pt idx="16">
                  <c:v>0.22674330448995828</c:v>
                </c:pt>
                <c:pt idx="17">
                  <c:v>0.22232290927060977</c:v>
                </c:pt>
                <c:pt idx="18">
                  <c:v>0.21761122045176878</c:v>
                </c:pt>
                <c:pt idx="19">
                  <c:v>0.21267042966372285</c:v>
                </c:pt>
                <c:pt idx="20">
                  <c:v>0.20755374871029736</c:v>
                </c:pt>
                <c:pt idx="21">
                  <c:v>0.202306812358517</c:v>
                </c:pt>
                <c:pt idx="22">
                  <c:v>0.19696881682091441</c:v>
                </c:pt>
                <c:pt idx="23">
                  <c:v>0.19157345407042375</c:v>
                </c:pt>
                <c:pt idx="24">
                  <c:v>0.18614968617662297</c:v>
                </c:pt>
                <c:pt idx="25">
                  <c:v>0.18072239266818135</c:v>
                </c:pt>
                <c:pt idx="26">
                  <c:v>0.17531291594240214</c:v>
                </c:pt>
                <c:pt idx="27">
                  <c:v>0.16993952394897019</c:v>
                </c:pt>
                <c:pt idx="28">
                  <c:v>0.16461780510712459</c:v>
                </c:pt>
                <c:pt idx="29">
                  <c:v>0.15936100722808566</c:v>
                </c:pt>
                <c:pt idx="30">
                  <c:v>0.15418032980376933</c:v>
                </c:pt>
                <c:pt idx="31">
                  <c:v>0.14908517717792777</c:v>
                </c:pt>
                <c:pt idx="32">
                  <c:v>0.1440833786886147</c:v>
                </c:pt>
                <c:pt idx="33">
                  <c:v>0.13918138075553635</c:v>
                </c:pt>
                <c:pt idx="34">
                  <c:v>0.13438441500601528</c:v>
                </c:pt>
                <c:pt idx="35">
                  <c:v>0.12969664583311846</c:v>
                </c:pt>
                <c:pt idx="36">
                  <c:v>0.12512130021769807</c:v>
                </c:pt>
                <c:pt idx="37">
                  <c:v>0.12066078219183726</c:v>
                </c:pt>
                <c:pt idx="38">
                  <c:v>0.1163167739512289</c:v>
                </c:pt>
                <c:pt idx="39">
                  <c:v>0.11209032532065344</c:v>
                </c:pt>
                <c:pt idx="40">
                  <c:v>0.10798193302637614</c:v>
                </c:pt>
                <c:pt idx="41">
                  <c:v>0.10399161102144656</c:v>
                </c:pt>
                <c:pt idx="42">
                  <c:v>0.10011895293635348</c:v>
                </c:pt>
                <c:pt idx="43">
                  <c:v>9.6363187581831392E-2</c:v>
                </c:pt>
                <c:pt idx="44">
                  <c:v>9.2723228307732816E-2</c:v>
                </c:pt>
                <c:pt idx="45">
                  <c:v>8.9197716917722061E-2</c:v>
                </c:pt>
                <c:pt idx="46">
                  <c:v>8.5785062750858301E-2</c:v>
                </c:pt>
                <c:pt idx="47">
                  <c:v>8.2483477465304905E-2</c:v>
                </c:pt>
                <c:pt idx="48">
                  <c:v>7.9291005994298586E-2</c:v>
                </c:pt>
                <c:pt idx="49">
                  <c:v>7.6205554088412564E-2</c:v>
                </c:pt>
                <c:pt idx="50">
                  <c:v>7.3224912809632461E-2</c:v>
                </c:pt>
                <c:pt idx="51">
                  <c:v>7.0346780300663284E-2</c:v>
                </c:pt>
                <c:pt idx="52">
                  <c:v>6.7568781116241622E-2</c:v>
                </c:pt>
                <c:pt idx="53">
                  <c:v>6.4888483371229932E-2</c:v>
                </c:pt>
                <c:pt idx="54">
                  <c:v>6.2303413932254768E-2</c:v>
                </c:pt>
                <c:pt idx="55">
                  <c:v>5.9811071855057296E-2</c:v>
                </c:pt>
                <c:pt idx="56">
                  <c:v>5.7408940248076232E-2</c:v>
                </c:pt>
                <c:pt idx="57">
                  <c:v>5.5094496723686874E-2</c:v>
                </c:pt>
                <c:pt idx="58">
                  <c:v>5.2865222581634314E-2</c:v>
                </c:pt>
                <c:pt idx="59">
                  <c:v>5.0718610854235333E-2</c:v>
                </c:pt>
                <c:pt idx="60">
                  <c:v>4.8652173329641474E-2</c:v>
                </c:pt>
                <c:pt idx="61">
                  <c:v>4.6663446657637865E-2</c:v>
                </c:pt>
                <c:pt idx="62">
                  <c:v>4.4749997631925081E-2</c:v>
                </c:pt>
                <c:pt idx="63">
                  <c:v>4.2909427733432808E-2</c:v>
                </c:pt>
                <c:pt idx="64">
                  <c:v>4.1139377010814146E-2</c:v>
                </c:pt>
                <c:pt idx="65">
                  <c:v>3.9437527366748784E-2</c:v>
                </c:pt>
                <c:pt idx="66">
                  <c:v>3.7801605311941343E-2</c:v>
                </c:pt>
                <c:pt idx="67">
                  <c:v>3.6229384242650348E-2</c:v>
                </c:pt>
                <c:pt idx="68">
                  <c:v>3.4718686292144876E-2</c:v>
                </c:pt>
                <c:pt idx="69">
                  <c:v>3.3267383801593026E-2</c:v>
                </c:pt>
                <c:pt idx="70">
                  <c:v>3.1873400451481231E-2</c:v>
                </c:pt>
                <c:pt idx="71">
                  <c:v>3.0534712090689788E-2</c:v>
                </c:pt>
                <c:pt idx="72">
                  <c:v>2.9249347296767689E-2</c:v>
                </c:pt>
                <c:pt idx="73">
                  <c:v>2.8015387697712103E-2</c:v>
                </c:pt>
                <c:pt idx="74">
                  <c:v>2.683096808263399E-2</c:v>
                </c:pt>
                <c:pt idx="75">
                  <c:v>2.569427632604613E-2</c:v>
                </c:pt>
                <c:pt idx="76">
                  <c:v>2.4603553148116315E-2</c:v>
                </c:pt>
                <c:pt idx="77">
                  <c:v>2.3557091731061557E-2</c:v>
                </c:pt>
                <c:pt idx="78">
                  <c:v>2.2553237209896018E-2</c:v>
                </c:pt>
                <c:pt idx="79">
                  <c:v>2.1590386053965939E-2</c:v>
                </c:pt>
                <c:pt idx="80">
                  <c:v>2.066698535409206E-2</c:v>
                </c:pt>
                <c:pt idx="81">
                  <c:v>1.9781532028676413E-2</c:v>
                </c:pt>
                <c:pt idx="82">
                  <c:v>1.8932571960803387E-2</c:v>
                </c:pt>
                <c:pt idx="83">
                  <c:v>1.8118699077160023E-2</c:v>
                </c:pt>
                <c:pt idx="84">
                  <c:v>1.7338554378507325E-2</c:v>
                </c:pt>
                <c:pt idx="85">
                  <c:v>1.6590824930441637E-2</c:v>
                </c:pt>
                <c:pt idx="86">
                  <c:v>1.5874242822284331E-2</c:v>
                </c:pt>
                <c:pt idx="87">
                  <c:v>1.518758410111991E-2</c:v>
                </c:pt>
                <c:pt idx="88">
                  <c:v>1.4529667687259931E-2</c:v>
                </c:pt>
                <c:pt idx="89">
                  <c:v>1.38993542767361E-2</c:v>
                </c:pt>
                <c:pt idx="90">
                  <c:v>1.3295545235814027E-2</c:v>
                </c:pt>
                <c:pt idx="91">
                  <c:v>1.2717181491963851E-2</c:v>
                </c:pt>
                <c:pt idx="92">
                  <c:v>1.2163242425220351E-2</c:v>
                </c:pt>
                <c:pt idx="93">
                  <c:v>1.1632744763408129E-2</c:v>
                </c:pt>
                <c:pt idx="94">
                  <c:v>1.1124741484293585E-2</c:v>
                </c:pt>
                <c:pt idx="95">
                  <c:v>1.0638320727349861E-2</c:v>
                </c:pt>
                <c:pt idx="96">
                  <c:v>1.0172604717481319E-2</c:v>
                </c:pt>
                <c:pt idx="97">
                  <c:v>9.7267487027464551E-3</c:v>
                </c:pt>
                <c:pt idx="98">
                  <c:v>9.2999399078397549E-3</c:v>
                </c:pt>
                <c:pt idx="99">
                  <c:v>8.8913965048419003E-3</c:v>
                </c:pt>
                <c:pt idx="100">
                  <c:v>8.5003666025203466E-3</c:v>
                </c:pt>
                <c:pt idx="101">
                  <c:v>8.1261272552577875E-3</c:v>
                </c:pt>
                <c:pt idx="102">
                  <c:v>7.7679834925013869E-3</c:v>
                </c:pt>
                <c:pt idx="103">
                  <c:v>7.4252673694595178E-3</c:v>
                </c:pt>
                <c:pt idx="104">
                  <c:v>7.0973370396237058E-3</c:v>
                </c:pt>
                <c:pt idx="105">
                  <c:v>6.7835758495593344E-3</c:v>
                </c:pt>
                <c:pt idx="106">
                  <c:v>6.4833914562890445E-3</c:v>
                </c:pt>
                <c:pt idx="107">
                  <c:v>6.1962149674851807E-3</c:v>
                </c:pt>
                <c:pt idx="108">
                  <c:v>5.9215001045922781E-3</c:v>
                </c:pt>
                <c:pt idx="109">
                  <c:v>5.6587223889152972E-3</c:v>
                </c:pt>
                <c:pt idx="110">
                  <c:v>5.4073783506338397E-3</c:v>
                </c:pt>
                <c:pt idx="111">
                  <c:v>5.1669847606357509E-3</c:v>
                </c:pt>
                <c:pt idx="112">
                  <c:v>4.9370778850046293E-3</c:v>
                </c:pt>
                <c:pt idx="113">
                  <c:v>4.7172127619439846E-3</c:v>
                </c:pt>
                <c:pt idx="114">
                  <c:v>4.5069625008756862E-3</c:v>
                </c:pt>
                <c:pt idx="115">
                  <c:v>4.3059176034110211E-3</c:v>
                </c:pt>
                <c:pt idx="116">
                  <c:v>4.113685305858799E-3</c:v>
                </c:pt>
                <c:pt idx="117">
                  <c:v>3.9298889429059316E-3</c:v>
                </c:pt>
                <c:pt idx="118">
                  <c:v>3.754167332081232E-3</c:v>
                </c:pt>
                <c:pt idx="119">
                  <c:v>3.5861741785925584E-3</c:v>
                </c:pt>
                <c:pt idx="120">
                  <c:v>3.4255775001102609E-3</c:v>
                </c:pt>
                <c:pt idx="121">
                  <c:v>3.27205907105617E-3</c:v>
                </c:pt>
                <c:pt idx="122">
                  <c:v>3.1253138859463014E-3</c:v>
                </c:pt>
                <c:pt idx="123">
                  <c:v>2.9850496413271923E-3</c:v>
                </c:pt>
                <c:pt idx="124">
                  <c:v>2.8509862358397898E-3</c:v>
                </c:pt>
                <c:pt idx="125">
                  <c:v>2.7228552879408887E-3</c:v>
                </c:pt>
                <c:pt idx="126">
                  <c:v>2.6003996708101945E-3</c:v>
                </c:pt>
                <c:pt idx="127">
                  <c:v>2.4833730639706622E-3</c:v>
                </c:pt>
                <c:pt idx="128">
                  <c:v>2.3715395211509238E-3</c:v>
                </c:pt>
                <c:pt idx="129">
                  <c:v>2.2646730539211471E-3</c:v>
                </c:pt>
                <c:pt idx="130">
                  <c:v>2.1625572306371672E-3</c:v>
                </c:pt>
                <c:pt idx="131">
                  <c:v>2.0649847902324786E-3</c:v>
                </c:pt>
                <c:pt idx="132">
                  <c:v>1.9717572704031384E-3</c:v>
                </c:pt>
                <c:pt idx="133">
                  <c:v>1.8826846497369575E-3</c:v>
                </c:pt>
                <c:pt idx="134">
                  <c:v>1.7975850033453216E-3</c:v>
                </c:pt>
                <c:pt idx="135">
                  <c:v>1.7162841715635188E-3</c:v>
                </c:pt>
                <c:pt idx="136">
                  <c:v>1.6386154412935036E-3</c:v>
                </c:pt>
                <c:pt idx="137">
                  <c:v>1.5644192395714467E-3</c:v>
                </c:pt>
                <c:pt idx="138">
                  <c:v>1.4935428389511983E-3</c:v>
                </c:pt>
                <c:pt idx="139">
                  <c:v>1.425840074303845E-3</c:v>
                </c:pt>
                <c:pt idx="140">
                  <c:v>1.3611710706428022E-3</c:v>
                </c:pt>
                <c:pt idx="141">
                  <c:v>1.2994019815933105E-3</c:v>
                </c:pt>
                <c:pt idx="142">
                  <c:v>1.2404047381347596E-3</c:v>
                </c:pt>
                <c:pt idx="143">
                  <c:v>1.184056807253857E-3</c:v>
                </c:pt>
                <c:pt idx="144">
                  <c:v>1.1302409601563466E-3</c:v>
                </c:pt>
                <c:pt idx="145">
                  <c:v>1.0788450496946162E-3</c:v>
                </c:pt>
                <c:pt idx="146">
                  <c:v>1.0297617966781938E-3</c:v>
                </c:pt>
                <c:pt idx="147">
                  <c:v>9.8288858474369499E-4</c:v>
                </c:pt>
                <c:pt idx="148">
                  <c:v>9.3812726347030652E-4</c:v>
                </c:pt>
                <c:pt idx="149">
                  <c:v>8.9538395943630799E-4</c:v>
                </c:pt>
                <c:pt idx="150">
                  <c:v>8.5456889492141149E-4</c:v>
                </c:pt>
                <c:pt idx="151">
                  <c:v>8.1559621396890805E-4</c:v>
                </c:pt>
                <c:pt idx="152">
                  <c:v>7.7838381553061299E-4</c:v>
                </c:pt>
                <c:pt idx="153">
                  <c:v>7.4285319342648026E-4</c:v>
                </c:pt>
                <c:pt idx="154">
                  <c:v>7.0892928285949382E-4</c:v>
                </c:pt>
                <c:pt idx="155">
                  <c:v>6.7654031323493788E-4</c:v>
                </c:pt>
                <c:pt idx="156">
                  <c:v>6.4561766704157391E-4</c:v>
                </c:pt>
                <c:pt idx="157">
                  <c:v>6.1609574456037233E-4</c:v>
                </c:pt>
                <c:pt idx="158">
                  <c:v>5.8791183417446734E-4</c:v>
                </c:pt>
                <c:pt idx="159">
                  <c:v>5.610059880618068E-4</c:v>
                </c:pt>
                <c:pt idx="160">
                  <c:v>5.353209030595419E-4</c:v>
                </c:pt>
                <c:pt idx="161">
                  <c:v>5.1080180649664862E-4</c:v>
                </c:pt>
                <c:pt idx="162">
                  <c:v>4.8739634679845884E-4</c:v>
                </c:pt>
                <c:pt idx="163">
                  <c:v>4.6505448867379084E-4</c:v>
                </c:pt>
                <c:pt idx="164">
                  <c:v>4.4372841270221784E-4</c:v>
                </c:pt>
                <c:pt idx="165">
                  <c:v>4.2337241914559132E-4</c:v>
                </c:pt>
                <c:pt idx="166">
                  <c:v>4.0394283581441818E-4</c:v>
                </c:pt>
                <c:pt idx="167">
                  <c:v>3.8539792982587227E-4</c:v>
                </c:pt>
                <c:pt idx="168">
                  <c:v>3.6769782309631609E-4</c:v>
                </c:pt>
                <c:pt idx="169">
                  <c:v>3.5080441141704889E-4</c:v>
                </c:pt>
                <c:pt idx="170">
                  <c:v>3.346812869676638E-4</c:v>
                </c:pt>
                <c:pt idx="171">
                  <c:v>3.1929366412692225E-4</c:v>
                </c:pt>
                <c:pt idx="172">
                  <c:v>3.0460830844634203E-4</c:v>
                </c:pt>
                <c:pt idx="173">
                  <c:v>2.9059346865685623E-4</c:v>
                </c:pt>
                <c:pt idx="174">
                  <c:v>2.772188115838705E-4</c:v>
                </c:pt>
                <c:pt idx="175">
                  <c:v>2.6445535985084609E-4</c:v>
                </c:pt>
                <c:pt idx="176">
                  <c:v>2.5227543225619139E-4</c:v>
                </c:pt>
                <c:pt idx="177">
                  <c:v>2.4065258671271216E-4</c:v>
                </c:pt>
                <c:pt idx="178">
                  <c:v>2.2956156564321047E-4</c:v>
                </c:pt>
                <c:pt idx="179">
                  <c:v>2.1897824372999966E-4</c:v>
                </c:pt>
                <c:pt idx="180">
                  <c:v>2.0887957792012186E-4</c:v>
                </c:pt>
                <c:pt idx="181">
                  <c:v>1.992435595919542E-4</c:v>
                </c:pt>
                <c:pt idx="182">
                  <c:v>1.9004916879262259E-4</c:v>
                </c:pt>
                <c:pt idx="183">
                  <c:v>1.8127633045926406E-4</c:v>
                </c:pt>
                <c:pt idx="184">
                  <c:v>1.7290587254065436E-4</c:v>
                </c:pt>
                <c:pt idx="185">
                  <c:v>1.6491948593906606E-4</c:v>
                </c:pt>
                <c:pt idx="186">
                  <c:v>1.572996861954561E-4</c:v>
                </c:pt>
                <c:pt idx="187">
                  <c:v>1.5002977684418627E-4</c:v>
                </c:pt>
                <c:pt idx="188">
                  <c:v>1.430938143664714E-4</c:v>
                </c:pt>
                <c:pt idx="189">
                  <c:v>1.3647657467463631E-4</c:v>
                </c:pt>
                <c:pt idx="190">
                  <c:v>1.3016352106201903E-4</c:v>
                </c:pt>
                <c:pt idx="191">
                  <c:v>1.2414077355604009E-4</c:v>
                </c:pt>
                <c:pt idx="192">
                  <c:v>1.1839507961450711E-4</c:v>
                </c:pt>
                <c:pt idx="193">
                  <c:v>1.1291378610769234E-4</c:v>
                </c:pt>
                <c:pt idx="194">
                  <c:v>1.0768481253109771E-4</c:v>
                </c:pt>
                <c:pt idx="195">
                  <c:v>1.0269662539608485E-4</c:v>
                </c:pt>
                <c:pt idx="196">
                  <c:v>9.7938213747752296E-5</c:v>
                </c:pt>
                <c:pt idx="197">
                  <c:v>9.3399065761531316E-5</c:v>
                </c:pt>
                <c:pt idx="198">
                  <c:v>8.9069146372002162E-5</c:v>
                </c:pt>
                <c:pt idx="199">
                  <c:v>8.4938875889368568E-5</c:v>
                </c:pt>
                <c:pt idx="200">
                  <c:v>8.099910956089119E-5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1-4636-9DE1-E70EBEAEC537}"/>
            </c:ext>
          </c:extLst>
        </c:ser>
        <c:ser>
          <c:idx val="1"/>
          <c:order val="1"/>
          <c:tx>
            <c:strRef>
              <c:f>'問5.6'!$C$3</c:f>
              <c:strCache>
                <c:ptCount val="1"/>
                <c:pt idx="0">
                  <c:v>自由度５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'問5.6'!$A$4:$A$204</c:f>
              <c:numCache>
                <c:formatCode>General</c:formatCode>
                <c:ptCount val="2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</c:numCache>
            </c:numRef>
          </c:cat>
          <c:val>
            <c:numRef>
              <c:f>'問5.6'!$C$4:$C$204</c:f>
              <c:numCache>
                <c:formatCode>General</c:formatCode>
                <c:ptCount val="201"/>
                <c:pt idx="0">
                  <c:v>0</c:v>
                </c:pt>
                <c:pt idx="1">
                  <c:v>4.0001298281004552E-3</c:v>
                </c:pt>
                <c:pt idx="2">
                  <c:v>1.0762281724769087E-2</c:v>
                </c:pt>
                <c:pt idx="3">
                  <c:v>1.8807302976825625E-2</c:v>
                </c:pt>
                <c:pt idx="4">
                  <c:v>2.7543549198254847E-2</c:v>
                </c:pt>
                <c:pt idx="5">
                  <c:v>3.6615940788976863E-2</c:v>
                </c:pt>
                <c:pt idx="6">
                  <c:v>4.5785434726091145E-2</c:v>
                </c:pt>
                <c:pt idx="7">
                  <c:v>5.4882363062039127E-2</c:v>
                </c:pt>
                <c:pt idx="8">
                  <c:v>6.3783155182550413E-2</c:v>
                </c:pt>
                <c:pt idx="9">
                  <c:v>7.2396914684062397E-2</c:v>
                </c:pt>
                <c:pt idx="10">
                  <c:v>8.0656908173047784E-2</c:v>
                </c:pt>
                <c:pt idx="11">
                  <c:v>8.8514796206715277E-2</c:v>
                </c:pt>
                <c:pt idx="12">
                  <c:v>9.5936526672831951E-2</c:v>
                </c:pt>
                <c:pt idx="13">
                  <c:v>0.10289930141124479</c:v>
                </c:pt>
                <c:pt idx="14">
                  <c:v>0.10938927079878788</c:v>
                </c:pt>
                <c:pt idx="15">
                  <c:v>0.11539974210409146</c:v>
                </c:pt>
                <c:pt idx="16">
                  <c:v>0.12092976239464442</c:v>
                </c:pt>
                <c:pt idx="17">
                  <c:v>0.12598298192001223</c:v>
                </c:pt>
                <c:pt idx="18">
                  <c:v>0.13056673227106128</c:v>
                </c:pt>
                <c:pt idx="19">
                  <c:v>0.13469127212035781</c:v>
                </c:pt>
                <c:pt idx="20">
                  <c:v>0.1383691658068649</c:v>
                </c:pt>
                <c:pt idx="21">
                  <c:v>0.14161476865096193</c:v>
                </c:pt>
                <c:pt idx="22">
                  <c:v>0.14444379900200391</c:v>
                </c:pt>
                <c:pt idx="23">
                  <c:v>0.14687298145399147</c:v>
                </c:pt>
                <c:pt idx="24">
                  <c:v>0.14891974894129834</c:v>
                </c:pt>
                <c:pt idx="25">
                  <c:v>0.15060199389015108</c:v>
                </c:pt>
                <c:pt idx="26">
                  <c:v>0.1519378604834152</c:v>
                </c:pt>
                <c:pt idx="27">
                  <c:v>0.15294557155407323</c:v>
                </c:pt>
                <c:pt idx="28">
                  <c:v>0.15364328476664965</c:v>
                </c:pt>
                <c:pt idx="29">
                  <c:v>0.15404897365381606</c:v>
                </c:pt>
                <c:pt idx="30">
                  <c:v>0.15418032980376931</c:v>
                </c:pt>
                <c:pt idx="31">
                  <c:v>0.1540546830838587</c:v>
                </c:pt>
                <c:pt idx="32">
                  <c:v>0.15368893726785565</c:v>
                </c:pt>
                <c:pt idx="33">
                  <c:v>0.15309951883108996</c:v>
                </c:pt>
                <c:pt idx="34">
                  <c:v>0.15230233700681733</c:v>
                </c:pt>
                <c:pt idx="35">
                  <c:v>0.15131275347197157</c:v>
                </c:pt>
                <c:pt idx="36">
                  <c:v>0.15014556026123768</c:v>
                </c:pt>
                <c:pt idx="37">
                  <c:v>0.14881496470326597</c:v>
                </c:pt>
                <c:pt idx="38">
                  <c:v>0.1473345803382233</c:v>
                </c:pt>
                <c:pt idx="39">
                  <c:v>0.14571742291684944</c:v>
                </c:pt>
                <c:pt idx="40">
                  <c:v>0.14397591070183482</c:v>
                </c:pt>
                <c:pt idx="41">
                  <c:v>0.14212186839597696</c:v>
                </c:pt>
                <c:pt idx="42">
                  <c:v>0.14016653411089483</c:v>
                </c:pt>
                <c:pt idx="43">
                  <c:v>0.1381205688672916</c:v>
                </c:pt>
                <c:pt idx="44">
                  <c:v>0.13599406818467477</c:v>
                </c:pt>
                <c:pt idx="45">
                  <c:v>0.1337965753765831</c:v>
                </c:pt>
                <c:pt idx="46">
                  <c:v>0.13153709621798274</c:v>
                </c:pt>
                <c:pt idx="47">
                  <c:v>0.12922411469564435</c:v>
                </c:pt>
                <c:pt idx="48">
                  <c:v>0.1268656095908777</c:v>
                </c:pt>
                <c:pt idx="49">
                  <c:v>0.12446907167774053</c:v>
                </c:pt>
                <c:pt idx="50">
                  <c:v>0.12204152134938742</c:v>
                </c:pt>
                <c:pt idx="51">
                  <c:v>0.11958952651112756</c:v>
                </c:pt>
                <c:pt idx="52">
                  <c:v>0.11711922060148547</c:v>
                </c:pt>
                <c:pt idx="53">
                  <c:v>0.11463632062250617</c:v>
                </c:pt>
                <c:pt idx="54">
                  <c:v>0.11214614507805855</c:v>
                </c:pt>
                <c:pt idx="55">
                  <c:v>0.1096536317342717</c:v>
                </c:pt>
                <c:pt idx="56">
                  <c:v>0.10716335512974226</c:v>
                </c:pt>
                <c:pt idx="57">
                  <c:v>0.10467954377500505</c:v>
                </c:pt>
                <c:pt idx="58">
                  <c:v>0.10220609699115965</c:v>
                </c:pt>
                <c:pt idx="59">
                  <c:v>9.9746601346662828E-2</c:v>
                </c:pt>
                <c:pt idx="60">
                  <c:v>9.7304346659282948E-2</c:v>
                </c:pt>
                <c:pt idx="61">
                  <c:v>9.488234153719699E-2</c:v>
                </c:pt>
                <c:pt idx="62">
                  <c:v>9.2483328439311813E-2</c:v>
                </c:pt>
                <c:pt idx="63">
                  <c:v>9.0109798240208872E-2</c:v>
                </c:pt>
                <c:pt idx="64">
                  <c:v>8.7764004289736852E-2</c:v>
                </c:pt>
                <c:pt idx="65">
                  <c:v>8.5447975961289058E-2</c:v>
                </c:pt>
                <c:pt idx="66">
                  <c:v>8.3163531686270956E-2</c:v>
                </c:pt>
                <c:pt idx="67">
                  <c:v>8.0912291475252446E-2</c:v>
                </c:pt>
                <c:pt idx="68">
                  <c:v>7.8695688928861696E-2</c:v>
                </c:pt>
                <c:pt idx="69">
                  <c:v>7.6514982743663959E-2</c:v>
                </c:pt>
                <c:pt idx="70">
                  <c:v>7.4371267720122855E-2</c:v>
                </c:pt>
                <c:pt idx="71">
                  <c:v>7.2265485281299169E-2</c:v>
                </c:pt>
                <c:pt idx="72">
                  <c:v>7.0198433512242447E-2</c:v>
                </c:pt>
                <c:pt idx="73">
                  <c:v>6.8170776731099433E-2</c:v>
                </c:pt>
                <c:pt idx="74">
                  <c:v>6.6183054603830505E-2</c:v>
                </c:pt>
                <c:pt idx="75">
                  <c:v>6.4235690815115321E-2</c:v>
                </c:pt>
                <c:pt idx="76">
                  <c:v>6.2329001308561317E-2</c:v>
                </c:pt>
                <c:pt idx="77">
                  <c:v>6.0463202109724647E-2</c:v>
                </c:pt>
                <c:pt idx="78">
                  <c:v>5.8638416745729616E-2</c:v>
                </c:pt>
                <c:pt idx="79">
                  <c:v>5.6854683275443629E-2</c:v>
                </c:pt>
                <c:pt idx="80">
                  <c:v>5.5111960944245489E-2</c:v>
                </c:pt>
                <c:pt idx="81">
                  <c:v>5.3410136477426304E-2</c:v>
                </c:pt>
                <c:pt idx="82">
                  <c:v>5.1749030026195901E-2</c:v>
                </c:pt>
                <c:pt idx="83">
                  <c:v>5.0128400780142725E-2</c:v>
                </c:pt>
                <c:pt idx="84">
                  <c:v>4.8547952259820511E-2</c:v>
                </c:pt>
                <c:pt idx="85">
                  <c:v>4.7007337302917965E-2</c:v>
                </c:pt>
                <c:pt idx="86">
                  <c:v>4.5506162757215078E-2</c:v>
                </c:pt>
                <c:pt idx="87">
                  <c:v>4.4043993893247722E-2</c:v>
                </c:pt>
                <c:pt idx="88">
                  <c:v>4.2620358549295793E-2</c:v>
                </c:pt>
                <c:pt idx="89">
                  <c:v>4.1234751020983784E-2</c:v>
                </c:pt>
                <c:pt idx="90">
                  <c:v>3.9886635707442081E-2</c:v>
                </c:pt>
                <c:pt idx="91">
                  <c:v>3.8575450525623667E-2</c:v>
                </c:pt>
                <c:pt idx="92">
                  <c:v>3.7300610104009056E-2</c:v>
                </c:pt>
                <c:pt idx="93">
                  <c:v>3.6061508766565192E-2</c:v>
                </c:pt>
                <c:pt idx="94">
                  <c:v>3.4857523317453239E-2</c:v>
                </c:pt>
                <c:pt idx="95">
                  <c:v>3.3688015636607886E-2</c:v>
                </c:pt>
                <c:pt idx="96">
                  <c:v>3.2552335095940223E-2</c:v>
                </c:pt>
                <c:pt idx="97">
                  <c:v>3.1449820805546855E-2</c:v>
                </c:pt>
                <c:pt idx="98">
                  <c:v>3.0379803698943188E-2</c:v>
                </c:pt>
                <c:pt idx="99">
                  <c:v>2.9341608465978272E-2</c:v>
                </c:pt>
                <c:pt idx="100">
                  <c:v>2.8334555341734478E-2</c:v>
                </c:pt>
                <c:pt idx="101">
                  <c:v>2.7357961759367871E-2</c:v>
                </c:pt>
                <c:pt idx="102">
                  <c:v>2.641114387450471E-2</c:v>
                </c:pt>
                <c:pt idx="103">
                  <c:v>2.5493417968477677E-2</c:v>
                </c:pt>
                <c:pt idx="104">
                  <c:v>2.4604101737362181E-2</c:v>
                </c:pt>
                <c:pt idx="105">
                  <c:v>2.3742515473457671E-2</c:v>
                </c:pt>
                <c:pt idx="106">
                  <c:v>2.2907983145554613E-2</c:v>
                </c:pt>
                <c:pt idx="107">
                  <c:v>2.2099833384030477E-2</c:v>
                </c:pt>
                <c:pt idx="108">
                  <c:v>2.1317400376532195E-2</c:v>
                </c:pt>
                <c:pt idx="109">
                  <c:v>2.0560024679725585E-2</c:v>
                </c:pt>
                <c:pt idx="110">
                  <c:v>1.9827053952324078E-2</c:v>
                </c:pt>
                <c:pt idx="111">
                  <c:v>1.9117843614352276E-2</c:v>
                </c:pt>
                <c:pt idx="112">
                  <c:v>1.8431757437350618E-2</c:v>
                </c:pt>
                <c:pt idx="113">
                  <c:v>1.7768168069989002E-2</c:v>
                </c:pt>
                <c:pt idx="114">
                  <c:v>1.712645750332761E-2</c:v>
                </c:pt>
                <c:pt idx="115">
                  <c:v>1.6506017479742244E-2</c:v>
                </c:pt>
                <c:pt idx="116">
                  <c:v>1.5906249849320691E-2</c:v>
                </c:pt>
                <c:pt idx="117">
                  <c:v>1.5326566877333128E-2</c:v>
                </c:pt>
                <c:pt idx="118">
                  <c:v>1.4766391506186177E-2</c:v>
                </c:pt>
                <c:pt idx="119">
                  <c:v>1.4225157575083816E-2</c:v>
                </c:pt>
                <c:pt idx="120">
                  <c:v>1.3702310000441044E-2</c:v>
                </c:pt>
                <c:pt idx="121">
                  <c:v>1.3197304919926552E-2</c:v>
                </c:pt>
                <c:pt idx="122">
                  <c:v>1.2709609802848293E-2</c:v>
                </c:pt>
                <c:pt idx="123">
                  <c:v>1.2238703529441486E-2</c:v>
                </c:pt>
                <c:pt idx="124">
                  <c:v>1.1784076441471128E-2</c:v>
                </c:pt>
                <c:pt idx="125">
                  <c:v>1.1345230366420362E-2</c:v>
                </c:pt>
                <c:pt idx="126">
                  <c:v>1.0921678617402819E-2</c:v>
                </c:pt>
                <c:pt idx="127">
                  <c:v>1.0512945970809134E-2</c:v>
                </c:pt>
                <c:pt idx="128">
                  <c:v>1.0118568623577276E-2</c:v>
                </c:pt>
                <c:pt idx="129">
                  <c:v>9.7380941318609329E-3</c:v>
                </c:pt>
                <c:pt idx="130">
                  <c:v>9.3710813327610599E-3</c:v>
                </c:pt>
                <c:pt idx="131">
                  <c:v>9.0171002506818244E-3</c:v>
                </c:pt>
                <c:pt idx="132">
                  <c:v>8.6757319897738123E-3</c:v>
                </c:pt>
                <c:pt idx="133">
                  <c:v>8.3465686138338418E-3</c:v>
                </c:pt>
                <c:pt idx="134">
                  <c:v>8.02921301494244E-3</c:v>
                </c:pt>
                <c:pt idx="135">
                  <c:v>7.7232787720358355E-3</c:v>
                </c:pt>
                <c:pt idx="136">
                  <c:v>7.4283900005305487E-3</c:v>
                </c:pt>
                <c:pt idx="137">
                  <c:v>7.1441811940429392E-3</c:v>
                </c:pt>
                <c:pt idx="138">
                  <c:v>6.87029705917551E-3</c:v>
                </c:pt>
                <c:pt idx="139">
                  <c:v>6.606392344274483E-3</c:v>
                </c:pt>
                <c:pt idx="140">
                  <c:v>6.3521316629997398E-3</c:v>
                </c:pt>
                <c:pt idx="141">
                  <c:v>6.1071893134885579E-3</c:v>
                </c:pt>
                <c:pt idx="142">
                  <c:v>5.8712490938378631E-3</c:v>
                </c:pt>
                <c:pt idx="143">
                  <c:v>5.6440041145767181E-3</c:v>
                </c:pt>
                <c:pt idx="144">
                  <c:v>5.4251566087504637E-3</c:v>
                </c:pt>
                <c:pt idx="145">
                  <c:v>5.2144177401906439E-3</c:v>
                </c:pt>
                <c:pt idx="146">
                  <c:v>5.0115074105005425E-3</c:v>
                </c:pt>
                <c:pt idx="147">
                  <c:v>4.8161540652441048E-3</c:v>
                </c:pt>
                <c:pt idx="148">
                  <c:v>4.6280944997868457E-3</c:v>
                </c:pt>
                <c:pt idx="149">
                  <c:v>4.4470736652003308E-3</c:v>
                </c:pt>
                <c:pt idx="150">
                  <c:v>4.2728444746070599E-3</c:v>
                </c:pt>
                <c:pt idx="151">
                  <c:v>4.1051676103101703E-3</c:v>
                </c:pt>
                <c:pt idx="152">
                  <c:v>3.9438113320217705E-3</c:v>
                </c:pt>
                <c:pt idx="153">
                  <c:v>3.7885512864750488E-3</c:v>
                </c:pt>
                <c:pt idx="154">
                  <c:v>3.6391703186787342E-3</c:v>
                </c:pt>
                <c:pt idx="155">
                  <c:v>3.4954582850471776E-3</c:v>
                </c:pt>
                <c:pt idx="156">
                  <c:v>3.3572118686161848E-3</c:v>
                </c:pt>
                <c:pt idx="157">
                  <c:v>3.2242343965326156E-3</c:v>
                </c:pt>
                <c:pt idx="158">
                  <c:v>3.096335659985531E-3</c:v>
                </c:pt>
                <c:pt idx="159">
                  <c:v>2.9733317367275761E-3</c:v>
                </c:pt>
                <c:pt idx="160">
                  <c:v>2.8550448163175554E-3</c:v>
                </c:pt>
                <c:pt idx="161">
                  <c:v>2.7413030281986804E-3</c:v>
                </c:pt>
                <c:pt idx="162">
                  <c:v>2.6319402727116789E-3</c:v>
                </c:pt>
                <c:pt idx="163">
                  <c:v>2.5267960551275995E-3</c:v>
                </c:pt>
                <c:pt idx="164">
                  <c:v>2.425715322772123E-3</c:v>
                </c:pt>
                <c:pt idx="165">
                  <c:v>2.3285483053007527E-3</c:v>
                </c:pt>
                <c:pt idx="166">
                  <c:v>2.2351503581731131E-3</c:v>
                </c:pt>
                <c:pt idx="167">
                  <c:v>2.145381809364022E-3</c:v>
                </c:pt>
                <c:pt idx="168">
                  <c:v>2.0591078093393695E-3</c:v>
                </c:pt>
                <c:pt idx="169">
                  <c:v>1.9761981843160422E-3</c:v>
                </c:pt>
                <c:pt idx="170">
                  <c:v>1.8965272928167605E-3</c:v>
                </c:pt>
                <c:pt idx="171">
                  <c:v>1.8199738855234557E-3</c:v>
                </c:pt>
                <c:pt idx="172">
                  <c:v>1.7464209684256956E-3</c:v>
                </c:pt>
                <c:pt idx="173">
                  <c:v>1.6757556692545382E-3</c:v>
                </c:pt>
                <c:pt idx="174">
                  <c:v>1.6078691071864484E-3</c:v>
                </c:pt>
                <c:pt idx="175">
                  <c:v>1.5426562657966016E-3</c:v>
                </c:pt>
                <c:pt idx="176">
                  <c:v>1.480015869236323E-3</c:v>
                </c:pt>
                <c:pt idx="177">
                  <c:v>1.4198502616050031E-3</c:v>
                </c:pt>
                <c:pt idx="178">
                  <c:v>1.3620652894830497E-3</c:v>
                </c:pt>
                <c:pt idx="179">
                  <c:v>1.3065701875889975E-3</c:v>
                </c:pt>
                <c:pt idx="180">
                  <c:v>1.2532774675207308E-3</c:v>
                </c:pt>
                <c:pt idx="181">
                  <c:v>1.2021028095381239E-3</c:v>
                </c:pt>
                <c:pt idx="182">
                  <c:v>1.1529649573419102E-3</c:v>
                </c:pt>
                <c:pt idx="183">
                  <c:v>1.1057856158015102E-3</c:v>
                </c:pt>
                <c:pt idx="184">
                  <c:v>1.0604893515826805E-3</c:v>
                </c:pt>
                <c:pt idx="185">
                  <c:v>1.0170034966242407E-3</c:v>
                </c:pt>
                <c:pt idx="186">
                  <c:v>9.7525805441182824E-4</c:v>
                </c:pt>
                <c:pt idx="187">
                  <c:v>9.3518560899542749E-4</c:v>
                </c:pt>
                <c:pt idx="188">
                  <c:v>8.96721236696555E-4</c:v>
                </c:pt>
                <c:pt idx="189">
                  <c:v>8.5980242045020894E-4</c:v>
                </c:pt>
                <c:pt idx="190">
                  <c:v>8.2436896672612051E-4</c:v>
                </c:pt>
                <c:pt idx="191">
                  <c:v>7.9036292497345543E-4</c:v>
                </c:pt>
                <c:pt idx="192">
                  <c:v>7.57728509532845E-4</c:v>
                </c:pt>
                <c:pt idx="193">
                  <c:v>7.2641202395948735E-4</c:v>
                </c:pt>
                <c:pt idx="194">
                  <c:v>6.963617877010983E-4</c:v>
                </c:pt>
                <c:pt idx="195">
                  <c:v>6.6752806507455135E-4</c:v>
                </c:pt>
                <c:pt idx="196">
                  <c:v>6.3986299648531456E-4</c:v>
                </c:pt>
                <c:pt idx="197">
                  <c:v>6.1332053183405606E-4</c:v>
                </c:pt>
                <c:pt idx="198">
                  <c:v>5.8785636605521434E-4</c:v>
                </c:pt>
                <c:pt idx="199">
                  <c:v>5.6342787673281127E-4</c:v>
                </c:pt>
                <c:pt idx="200">
                  <c:v>5.3999406373927473E-4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1-4636-9DE1-E70EBEAEC537}"/>
            </c:ext>
          </c:extLst>
        </c:ser>
        <c:ser>
          <c:idx val="2"/>
          <c:order val="2"/>
          <c:tx>
            <c:strRef>
              <c:f>'問5.6'!$D$3</c:f>
              <c:strCache>
                <c:ptCount val="1"/>
                <c:pt idx="0">
                  <c:v>自由度10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'問5.6'!$A$4:$A$204</c:f>
              <c:numCache>
                <c:formatCode>General</c:formatCode>
                <c:ptCount val="2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</c:numCache>
            </c:numRef>
          </c:cat>
          <c:val>
            <c:numRef>
              <c:f>'問5.6'!$D$4:$D$204</c:f>
              <c:numCache>
                <c:formatCode>General</c:formatCode>
                <c:ptCount val="201"/>
                <c:pt idx="0">
                  <c:v>0</c:v>
                </c:pt>
                <c:pt idx="1">
                  <c:v>1.2385799798186395E-7</c:v>
                </c:pt>
                <c:pt idx="2">
                  <c:v>1.8850779542415859E-6</c:v>
                </c:pt>
                <c:pt idx="3">
                  <c:v>9.0777794388580332E-6</c:v>
                </c:pt>
                <c:pt idx="4">
                  <c:v>2.7291025102599409E-5</c:v>
                </c:pt>
                <c:pt idx="5">
                  <c:v>6.3378969976514082E-5</c:v>
                </c:pt>
                <c:pt idx="6">
                  <c:v>1.2501307474003986E-4</c:v>
                </c:pt>
                <c:pt idx="7">
                  <c:v>2.2030678429877992E-4</c:v>
                </c:pt>
                <c:pt idx="8">
                  <c:v>3.575040245523413E-4</c:v>
                </c:pt>
                <c:pt idx="9">
                  <c:v>5.4472373734250714E-4</c:v>
                </c:pt>
                <c:pt idx="10">
                  <c:v>7.8975346316749158E-4</c:v>
                </c:pt>
                <c:pt idx="11">
                  <c:v>1.0998856997110295E-3</c:v>
                </c:pt>
                <c:pt idx="12">
                  <c:v>1.4817914174538715E-3</c:v>
                </c:pt>
                <c:pt idx="13">
                  <c:v>1.9414257070405447E-3</c:v>
                </c:pt>
                <c:pt idx="14">
                  <c:v>2.4839610716732795E-3</c:v>
                </c:pt>
                <c:pt idx="15">
                  <c:v>3.1137443662127449E-3</c:v>
                </c:pt>
                <c:pt idx="16">
                  <c:v>3.8342738271336255E-3</c:v>
                </c:pt>
                <c:pt idx="17">
                  <c:v>4.6481930379283342E-3</c:v>
                </c:pt>
                <c:pt idx="18">
                  <c:v>5.5572990365793141E-3</c:v>
                </c:pt>
                <c:pt idx="19">
                  <c:v>6.562562098647663E-3</c:v>
                </c:pt>
                <c:pt idx="20">
                  <c:v>7.6641550244050498E-3</c:v>
                </c:pt>
                <c:pt idx="21">
                  <c:v>8.8614900240737791E-3</c:v>
                </c:pt>
                <c:pt idx="22">
                  <c:v>1.0153261534215802E-2</c:v>
                </c:pt>
                <c:pt idx="23">
                  <c:v>1.153749351299525E-2</c:v>
                </c:pt>
                <c:pt idx="24">
                  <c:v>1.3011589954607125E-2</c:v>
                </c:pt>
                <c:pt idx="25">
                  <c:v>1.4572387535613508E-2</c:v>
                </c:pt>
                <c:pt idx="26">
                  <c:v>1.6216209460092577E-2</c:v>
                </c:pt>
                <c:pt idx="27">
                  <c:v>1.793891970806161E-2</c:v>
                </c:pt>
                <c:pt idx="28">
                  <c:v>1.9735977014126559E-2</c:v>
                </c:pt>
                <c:pt idx="29">
                  <c:v>2.1602488012144427E-2</c:v>
                </c:pt>
                <c:pt idx="30">
                  <c:v>2.3533259078154699E-2</c:v>
                </c:pt>
                <c:pt idx="31">
                  <c:v>2.5522846489120794E-2</c:v>
                </c:pt>
                <c:pt idx="32">
                  <c:v>2.7565604590203612E-2</c:v>
                </c:pt>
                <c:pt idx="33">
                  <c:v>2.9655731729353298E-2</c:v>
                </c:pt>
                <c:pt idx="34">
                  <c:v>3.1787313775850923E-2</c:v>
                </c:pt>
                <c:pt idx="35">
                  <c:v>3.3954365089885967E-2</c:v>
                </c:pt>
                <c:pt idx="36">
                  <c:v>3.615086685406102E-2</c:v>
                </c:pt>
                <c:pt idx="37">
                  <c:v>3.8370802715561821E-2</c:v>
                </c:pt>
                <c:pt idx="38">
                  <c:v>4.0608191720235436E-2</c:v>
                </c:pt>
                <c:pt idx="39">
                  <c:v>4.2857118547548888E-2</c:v>
                </c:pt>
                <c:pt idx="40">
                  <c:v>4.5111761078870896E-2</c:v>
                </c:pt>
                <c:pt idx="41">
                  <c:v>4.736641535119495E-2</c:v>
                </c:pt>
                <c:pt idx="42">
                  <c:v>4.9615517964725353E-2</c:v>
                </c:pt>
                <c:pt idx="43">
                  <c:v>5.1853666026066302E-2</c:v>
                </c:pt>
                <c:pt idx="44">
                  <c:v>5.4075634719431012E-2</c:v>
                </c:pt>
                <c:pt idx="45">
                  <c:v>5.6276392606639969E-2</c:v>
                </c:pt>
                <c:pt idx="46">
                  <c:v>5.8451114762985638E-2</c:v>
                </c:pt>
                <c:pt idx="47">
                  <c:v>6.0595193860564493E-2</c:v>
                </c:pt>
                <c:pt idx="48">
                  <c:v>6.2704249313641894E-2</c:v>
                </c:pt>
                <c:pt idx="49">
                  <c:v>6.4774134602234051E-2</c:v>
                </c:pt>
                <c:pt idx="50">
                  <c:v>6.6800942890542642E-2</c:v>
                </c:pt>
                <c:pt idx="51">
                  <c:v>6.8781011056336883E-2</c:v>
                </c:pt>
                <c:pt idx="52">
                  <c:v>7.0710922245986366E-2</c:v>
                </c:pt>
                <c:pt idx="53">
                  <c:v>7.2587507067743709E-2</c:v>
                </c:pt>
                <c:pt idx="54">
                  <c:v>7.440784353317785E-2</c:v>
                </c:pt>
                <c:pt idx="55">
                  <c:v>7.6169255853467246E-2</c:v>
                </c:pt>
                <c:pt idx="56">
                  <c:v>7.7869312193679111E-2</c:v>
                </c:pt>
                <c:pt idx="57">
                  <c:v>7.9505821484259859E-2</c:v>
                </c:pt>
                <c:pt idx="58">
                  <c:v>8.1076829384824453E-2</c:v>
                </c:pt>
                <c:pt idx="59">
                  <c:v>8.2580613491015961E-2</c:v>
                </c:pt>
                <c:pt idx="60">
                  <c:v>8.4015677870770411E-2</c:v>
                </c:pt>
                <c:pt idx="61">
                  <c:v>8.5380747011817568E-2</c:v>
                </c:pt>
                <c:pt idx="62">
                  <c:v>8.6674759257710204E-2</c:v>
                </c:pt>
                <c:pt idx="63">
                  <c:v>8.7896859805147901E-2</c:v>
                </c:pt>
                <c:pt idx="64">
                  <c:v>8.9046393330873608E-2</c:v>
                </c:pt>
                <c:pt idx="65">
                  <c:v>9.0122896311996437E-2</c:v>
                </c:pt>
                <c:pt idx="66">
                  <c:v>9.1126089099262411E-2</c:v>
                </c:pt>
                <c:pt idx="67">
                  <c:v>9.2055867798564381E-2</c:v>
                </c:pt>
                <c:pt idx="68">
                  <c:v>9.2912296011879836E-2</c:v>
                </c:pt>
                <c:pt idx="69">
                  <c:v>9.3695596484852608E-2</c:v>
                </c:pt>
                <c:pt idx="70">
                  <c:v>9.4406142704409793E-2</c:v>
                </c:pt>
                <c:pt idx="71">
                  <c:v>9.5044450486130583E-2</c:v>
                </c:pt>
                <c:pt idx="72">
                  <c:v>9.5611169587566117E-2</c:v>
                </c:pt>
                <c:pt idx="73">
                  <c:v>9.6107075380355469E-2</c:v>
                </c:pt>
                <c:pt idx="74">
                  <c:v>9.6533060610786953E-2</c:v>
                </c:pt>
                <c:pt idx="75">
                  <c:v>9.6890127275428173E-2</c:v>
                </c:pt>
                <c:pt idx="76">
                  <c:v>9.7179378635578559E-2</c:v>
                </c:pt>
                <c:pt idx="77">
                  <c:v>9.7402011391597224E-2</c:v>
                </c:pt>
                <c:pt idx="78">
                  <c:v>9.7559308035610734E-2</c:v>
                </c:pt>
                <c:pt idx="79">
                  <c:v>9.7652629398719326E-2</c:v>
                </c:pt>
                <c:pt idx="80">
                  <c:v>9.7683407406582309E-2</c:v>
                </c:pt>
                <c:pt idx="81">
                  <c:v>9.765313805517617E-2</c:v>
                </c:pt>
                <c:pt idx="82">
                  <c:v>9.7563374616575563E-2</c:v>
                </c:pt>
                <c:pt idx="83">
                  <c:v>9.7415721082801582E-2</c:v>
                </c:pt>
                <c:pt idx="84">
                  <c:v>9.7211825854110825E-2</c:v>
                </c:pt>
                <c:pt idx="85">
                  <c:v>9.6953375676556569E-2</c:v>
                </c:pt>
                <c:pt idx="86">
                  <c:v>9.6642089832232436E-2</c:v>
                </c:pt>
                <c:pt idx="87">
                  <c:v>9.6279714584307938E-2</c:v>
                </c:pt>
                <c:pt idx="88">
                  <c:v>9.5868017877773368E-2</c:v>
                </c:pt>
                <c:pt idx="89">
                  <c:v>9.540878429572798E-2</c:v>
                </c:pt>
                <c:pt idx="90">
                  <c:v>9.4903810270062214E-2</c:v>
                </c:pt>
                <c:pt idx="91">
                  <c:v>9.4354899544495427E-2</c:v>
                </c:pt>
                <c:pt idx="92">
                  <c:v>9.3763858887133553E-2</c:v>
                </c:pt>
                <c:pt idx="93">
                  <c:v>9.3132494048996761E-2</c:v>
                </c:pt>
                <c:pt idx="94">
                  <c:v>9.2462605964333644E-2</c:v>
                </c:pt>
                <c:pt idx="95">
                  <c:v>9.1755987187978866E-2</c:v>
                </c:pt>
                <c:pt idx="96">
                  <c:v>9.1014418564522304E-2</c:v>
                </c:pt>
                <c:pt idx="97">
                  <c:v>9.0239666123632781E-2</c:v>
                </c:pt>
                <c:pt idx="98">
                  <c:v>8.9433478195516072E-2</c:v>
                </c:pt>
                <c:pt idx="99">
                  <c:v>8.8597582740180217E-2</c:v>
                </c:pt>
                <c:pt idx="100">
                  <c:v>8.7733684883925356E-2</c:v>
                </c:pt>
                <c:pt idx="101">
                  <c:v>8.6843464656269673E-2</c:v>
                </c:pt>
                <c:pt idx="102">
                  <c:v>8.5928574920360309E-2</c:v>
                </c:pt>
                <c:pt idx="103">
                  <c:v>8.4990639489797848E-2</c:v>
                </c:pt>
                <c:pt idx="104">
                  <c:v>8.4031251424719164E-2</c:v>
                </c:pt>
                <c:pt idx="105">
                  <c:v>8.3051971499934485E-2</c:v>
                </c:pt>
                <c:pt idx="106">
                  <c:v>8.2054326837897554E-2</c:v>
                </c:pt>
                <c:pt idx="107">
                  <c:v>8.103980969929786E-2</c:v>
                </c:pt>
                <c:pt idx="108">
                  <c:v>8.0009876424100609E-2</c:v>
                </c:pt>
                <c:pt idx="109">
                  <c:v>7.8965946515921107E-2</c:v>
                </c:pt>
                <c:pt idx="110">
                  <c:v>7.7909401862698444E-2</c:v>
                </c:pt>
                <c:pt idx="111">
                  <c:v>7.68415860867354E-2</c:v>
                </c:pt>
                <c:pt idx="112">
                  <c:v>7.5763804017284428E-2</c:v>
                </c:pt>
                <c:pt idx="113">
                  <c:v>7.4677321278991363E-2</c:v>
                </c:pt>
                <c:pt idx="114">
                  <c:v>7.358336398965043E-2</c:v>
                </c:pt>
                <c:pt idx="115">
                  <c:v>7.2483118560877413E-2</c:v>
                </c:pt>
                <c:pt idx="116">
                  <c:v>7.1377731595471741E-2</c:v>
                </c:pt>
                <c:pt idx="117">
                  <c:v>7.02683098754079E-2</c:v>
                </c:pt>
                <c:pt idx="118">
                  <c:v>6.9155920434574802E-2</c:v>
                </c:pt>
                <c:pt idx="119">
                  <c:v>6.8041590710563662E-2</c:v>
                </c:pt>
                <c:pt idx="120">
                  <c:v>6.6926308769991685E-2</c:v>
                </c:pt>
                <c:pt idx="121">
                  <c:v>6.5811023602039179E-2</c:v>
                </c:pt>
                <c:pt idx="122">
                  <c:v>6.4696645475068815E-2</c:v>
                </c:pt>
                <c:pt idx="123">
                  <c:v>6.3584046351388743E-2</c:v>
                </c:pt>
                <c:pt idx="124">
                  <c:v>6.2474060355415764E-2</c:v>
                </c:pt>
                <c:pt idx="125">
                  <c:v>6.1367484290685947E-2</c:v>
                </c:pt>
                <c:pt idx="126">
                  <c:v>6.0265078201354315E-2</c:v>
                </c:pt>
                <c:pt idx="127">
                  <c:v>5.9167565974013923E-2</c:v>
                </c:pt>
                <c:pt idx="128">
                  <c:v>5.8075635975854377E-2</c:v>
                </c:pt>
                <c:pt idx="129">
                  <c:v>5.6989941725364784E-2</c:v>
                </c:pt>
                <c:pt idx="130">
                  <c:v>5.5911102591969339E-2</c:v>
                </c:pt>
                <c:pt idx="131">
                  <c:v>5.4839704521163643E-2</c:v>
                </c:pt>
                <c:pt idx="132">
                  <c:v>5.377630078189452E-2</c:v>
                </c:pt>
                <c:pt idx="133">
                  <c:v>5.2721412733099215E-2</c:v>
                </c:pt>
                <c:pt idx="134">
                  <c:v>5.1675530606486546E-2</c:v>
                </c:pt>
                <c:pt idx="135">
                  <c:v>5.0639114302806196E-2</c:v>
                </c:pt>
                <c:pt idx="136">
                  <c:v>4.9612594199011088E-2</c:v>
                </c:pt>
                <c:pt idx="137">
                  <c:v>4.8596371963871537E-2</c:v>
                </c:pt>
                <c:pt idx="138">
                  <c:v>4.7590821379748967E-2</c:v>
                </c:pt>
                <c:pt idx="139">
                  <c:v>4.6596289168381863E-2</c:v>
                </c:pt>
                <c:pt idx="140">
                  <c:v>4.561309581867487E-2</c:v>
                </c:pt>
                <c:pt idx="141">
                  <c:v>4.4641536414617725E-2</c:v>
                </c:pt>
                <c:pt idx="142">
                  <c:v>4.3681881461588835E-2</c:v>
                </c:pt>
                <c:pt idx="143">
                  <c:v>4.2734377709423628E-2</c:v>
                </c:pt>
                <c:pt idx="144">
                  <c:v>4.179924897074682E-2</c:v>
                </c:pt>
                <c:pt idx="145">
                  <c:v>4.0876696933182535E-2</c:v>
                </c:pt>
                <c:pt idx="146">
                  <c:v>3.9966901964165857E-2</c:v>
                </c:pt>
                <c:pt idx="147">
                  <c:v>3.9070023907184441E-2</c:v>
                </c:pt>
                <c:pt idx="148">
                  <c:v>3.8186202868378691E-2</c:v>
                </c:pt>
                <c:pt idx="149">
                  <c:v>3.7315559992525206E-2</c:v>
                </c:pt>
                <c:pt idx="150">
                  <c:v>3.6458198227518335E-2</c:v>
                </c:pt>
                <c:pt idx="151">
                  <c:v>3.5614203076552213E-2</c:v>
                </c:pt>
                <c:pt idx="152">
                  <c:v>3.4783643337287368E-2</c:v>
                </c:pt>
                <c:pt idx="153">
                  <c:v>3.3966571827363602E-2</c:v>
                </c:pt>
                <c:pt idx="154">
                  <c:v>3.3163026095695984E-2</c:v>
                </c:pt>
                <c:pt idx="155">
                  <c:v>3.2373029119059218E-2</c:v>
                </c:pt>
                <c:pt idx="156">
                  <c:v>3.1596589983532548E-2</c:v>
                </c:pt>
                <c:pt idx="157">
                  <c:v>3.0833704550439652E-2</c:v>
                </c:pt>
                <c:pt idx="158">
                  <c:v>3.0084356106475561E-2</c:v>
                </c:pt>
                <c:pt idx="159">
                  <c:v>2.9348515997769289E-2</c:v>
                </c:pt>
                <c:pt idx="160">
                  <c:v>2.8626144247681017E-2</c:v>
                </c:pt>
                <c:pt idx="161">
                  <c:v>2.7917190158182146E-2</c:v>
                </c:pt>
                <c:pt idx="162">
                  <c:v>2.7221592894711346E-2</c:v>
                </c:pt>
                <c:pt idx="163">
                  <c:v>2.6539282054441806E-2</c:v>
                </c:pt>
                <c:pt idx="164">
                  <c:v>2.5870178217935025E-2</c:v>
                </c:pt>
                <c:pt idx="165">
                  <c:v>2.5214193484191971E-2</c:v>
                </c:pt>
                <c:pt idx="166">
                  <c:v>2.4571231989147256E-2</c:v>
                </c:pt>
                <c:pt idx="167">
                  <c:v>2.3941190407682989E-2</c:v>
                </c:pt>
                <c:pt idx="168">
                  <c:v>2.33239584392675E-2</c:v>
                </c:pt>
                <c:pt idx="169">
                  <c:v>2.2719419277351813E-2</c:v>
                </c:pt>
                <c:pt idx="170">
                  <c:v>2.2127450062679698E-2</c:v>
                </c:pt>
                <c:pt idx="171">
                  <c:v>2.1547922320691072E-2</c:v>
                </c:pt>
                <c:pt idx="172">
                  <c:v>2.0980702383217111E-2</c:v>
                </c:pt>
                <c:pt idx="173">
                  <c:v>2.042565179468523E-2</c:v>
                </c:pt>
                <c:pt idx="174">
                  <c:v>1.9882627703068107E-2</c:v>
                </c:pt>
                <c:pt idx="175">
                  <c:v>1.9351483235825542E-2</c:v>
                </c:pt>
                <c:pt idx="176">
                  <c:v>1.8832067861101847E-2</c:v>
                </c:pt>
                <c:pt idx="177">
                  <c:v>1.8324227734452851E-2</c:v>
                </c:pt>
                <c:pt idx="178">
                  <c:v>1.7827806031386766E-2</c:v>
                </c:pt>
                <c:pt idx="179">
                  <c:v>1.7342643266012783E-2</c:v>
                </c:pt>
                <c:pt idx="180">
                  <c:v>1.686857759609801E-2</c:v>
                </c:pt>
                <c:pt idx="181">
                  <c:v>1.640544511484078E-2</c:v>
                </c:pt>
                <c:pt idx="182">
                  <c:v>1.5953080129673097E-2</c:v>
                </c:pt>
                <c:pt idx="183">
                  <c:v>1.5511315428409552E-2</c:v>
                </c:pt>
                <c:pt idx="184">
                  <c:v>1.507998253306349E-2</c:v>
                </c:pt>
                <c:pt idx="185">
                  <c:v>1.4658911941653282E-2</c:v>
                </c:pt>
                <c:pt idx="186">
                  <c:v>1.4247933358323505E-2</c:v>
                </c:pt>
                <c:pt idx="187">
                  <c:v>1.3846875912106312E-2</c:v>
                </c:pt>
                <c:pt idx="188">
                  <c:v>1.3455568364648427E-2</c:v>
                </c:pt>
                <c:pt idx="189">
                  <c:v>1.3073839307228699E-2</c:v>
                </c:pt>
                <c:pt idx="190">
                  <c:v>1.2701517347389361E-2</c:v>
                </c:pt>
                <c:pt idx="191">
                  <c:v>1.2338431285503042E-2</c:v>
                </c:pt>
                <c:pt idx="192">
                  <c:v>1.1984410281594422E-2</c:v>
                </c:pt>
                <c:pt idx="193">
                  <c:v>1.1639284012732986E-2</c:v>
                </c:pt>
                <c:pt idx="194">
                  <c:v>1.1302882821310018E-2</c:v>
                </c:pt>
                <c:pt idx="195">
                  <c:v>1.0975037854508866E-2</c:v>
                </c:pt>
                <c:pt idx="196">
                  <c:v>1.0655581195273768E-2</c:v>
                </c:pt>
                <c:pt idx="197">
                  <c:v>1.0344345985078109E-2</c:v>
                </c:pt>
                <c:pt idx="198">
                  <c:v>1.0041166538787619E-2</c:v>
                </c:pt>
                <c:pt idx="199">
                  <c:v>9.745878451910257E-3</c:v>
                </c:pt>
                <c:pt idx="200">
                  <c:v>9.4583187005176789E-3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C1-4636-9DE1-E70EBEAEC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865536"/>
        <c:axId val="708690000"/>
      </c:lineChart>
      <c:catAx>
        <c:axId val="69586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8690000"/>
        <c:crosses val="autoZero"/>
        <c:auto val="1"/>
        <c:lblAlgn val="ctr"/>
        <c:lblOffset val="100"/>
        <c:noMultiLvlLbl val="0"/>
      </c:catAx>
      <c:valAx>
        <c:axId val="70869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86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'問5.10'!$B$2</c:f>
              <c:strCache>
                <c:ptCount val="1"/>
                <c:pt idx="0">
                  <c:v>自由度5のt分布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'問5.10'!$A$3:$A$103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-4.8000000000000007</c:v>
                </c:pt>
                <c:pt idx="3">
                  <c:v>-4.7000000000000011</c:v>
                </c:pt>
                <c:pt idx="4">
                  <c:v>-4.6000000000000014</c:v>
                </c:pt>
                <c:pt idx="5">
                  <c:v>-4.5000000000000018</c:v>
                </c:pt>
                <c:pt idx="6">
                  <c:v>-4.4000000000000021</c:v>
                </c:pt>
                <c:pt idx="7">
                  <c:v>-4.3000000000000025</c:v>
                </c:pt>
                <c:pt idx="8">
                  <c:v>-4.2000000000000028</c:v>
                </c:pt>
                <c:pt idx="9">
                  <c:v>-4.1000000000000032</c:v>
                </c:pt>
                <c:pt idx="10">
                  <c:v>-4.0000000000000036</c:v>
                </c:pt>
                <c:pt idx="11">
                  <c:v>-3.9000000000000035</c:v>
                </c:pt>
                <c:pt idx="12">
                  <c:v>-3.8000000000000034</c:v>
                </c:pt>
                <c:pt idx="13">
                  <c:v>-3.7000000000000033</c:v>
                </c:pt>
                <c:pt idx="14">
                  <c:v>-3.6000000000000032</c:v>
                </c:pt>
                <c:pt idx="15">
                  <c:v>-3.5000000000000031</c:v>
                </c:pt>
                <c:pt idx="16">
                  <c:v>-3.400000000000003</c:v>
                </c:pt>
                <c:pt idx="17">
                  <c:v>-3.3000000000000029</c:v>
                </c:pt>
                <c:pt idx="18">
                  <c:v>-3.2000000000000028</c:v>
                </c:pt>
                <c:pt idx="19">
                  <c:v>-3.1000000000000028</c:v>
                </c:pt>
                <c:pt idx="20">
                  <c:v>-3.0000000000000027</c:v>
                </c:pt>
                <c:pt idx="21">
                  <c:v>-2.9000000000000026</c:v>
                </c:pt>
                <c:pt idx="22">
                  <c:v>-2.8000000000000025</c:v>
                </c:pt>
                <c:pt idx="23">
                  <c:v>-2.7000000000000024</c:v>
                </c:pt>
                <c:pt idx="24">
                  <c:v>-2.6000000000000023</c:v>
                </c:pt>
                <c:pt idx="25">
                  <c:v>-2.5000000000000022</c:v>
                </c:pt>
                <c:pt idx="26">
                  <c:v>-2.4000000000000021</c:v>
                </c:pt>
                <c:pt idx="27">
                  <c:v>-2.300000000000002</c:v>
                </c:pt>
                <c:pt idx="28">
                  <c:v>-2.200000000000002</c:v>
                </c:pt>
                <c:pt idx="29">
                  <c:v>-2.1000000000000019</c:v>
                </c:pt>
                <c:pt idx="30">
                  <c:v>-2.0000000000000018</c:v>
                </c:pt>
                <c:pt idx="31">
                  <c:v>-1.9000000000000017</c:v>
                </c:pt>
                <c:pt idx="32">
                  <c:v>-1.8000000000000016</c:v>
                </c:pt>
                <c:pt idx="33">
                  <c:v>-1.7000000000000015</c:v>
                </c:pt>
                <c:pt idx="34">
                  <c:v>-1.6000000000000014</c:v>
                </c:pt>
                <c:pt idx="35">
                  <c:v>-1.5000000000000013</c:v>
                </c:pt>
                <c:pt idx="36">
                  <c:v>-1.4000000000000012</c:v>
                </c:pt>
                <c:pt idx="37">
                  <c:v>-1.3000000000000012</c:v>
                </c:pt>
                <c:pt idx="38">
                  <c:v>-1.2000000000000011</c:v>
                </c:pt>
                <c:pt idx="39">
                  <c:v>-1.100000000000001</c:v>
                </c:pt>
                <c:pt idx="40">
                  <c:v>-1.0000000000000009</c:v>
                </c:pt>
                <c:pt idx="41">
                  <c:v>-0.90000000000000091</c:v>
                </c:pt>
                <c:pt idx="42">
                  <c:v>-0.80000000000000093</c:v>
                </c:pt>
                <c:pt idx="43">
                  <c:v>-0.70000000000000095</c:v>
                </c:pt>
                <c:pt idx="44">
                  <c:v>-0.60000000000000098</c:v>
                </c:pt>
                <c:pt idx="45">
                  <c:v>-0.500000000000001</c:v>
                </c:pt>
                <c:pt idx="46">
                  <c:v>-0.40000000000000102</c:v>
                </c:pt>
                <c:pt idx="47">
                  <c:v>-0.30000000000000104</c:v>
                </c:pt>
                <c:pt idx="48">
                  <c:v>-0.20000000000000104</c:v>
                </c:pt>
                <c:pt idx="49">
                  <c:v>-0.10000000000000103</c:v>
                </c:pt>
                <c:pt idx="50">
                  <c:v>-1.0269562977782698E-15</c:v>
                </c:pt>
                <c:pt idx="51">
                  <c:v>9.9999999999998979E-2</c:v>
                </c:pt>
                <c:pt idx="52">
                  <c:v>0.19999999999999898</c:v>
                </c:pt>
                <c:pt idx="53">
                  <c:v>0.29999999999999899</c:v>
                </c:pt>
                <c:pt idx="54">
                  <c:v>0.39999999999999902</c:v>
                </c:pt>
                <c:pt idx="55">
                  <c:v>0.499999999999999</c:v>
                </c:pt>
                <c:pt idx="56">
                  <c:v>0.59999999999999898</c:v>
                </c:pt>
                <c:pt idx="57">
                  <c:v>0.69999999999999896</c:v>
                </c:pt>
                <c:pt idx="58">
                  <c:v>0.79999999999999893</c:v>
                </c:pt>
                <c:pt idx="59">
                  <c:v>0.89999999999999891</c:v>
                </c:pt>
                <c:pt idx="60">
                  <c:v>0.99999999999999889</c:v>
                </c:pt>
                <c:pt idx="61">
                  <c:v>1.099999999999999</c:v>
                </c:pt>
                <c:pt idx="62">
                  <c:v>1.1999999999999991</c:v>
                </c:pt>
                <c:pt idx="63">
                  <c:v>1.2999999999999992</c:v>
                </c:pt>
                <c:pt idx="64">
                  <c:v>1.3999999999999992</c:v>
                </c:pt>
                <c:pt idx="65">
                  <c:v>1.4999999999999993</c:v>
                </c:pt>
                <c:pt idx="66">
                  <c:v>1.5999999999999994</c:v>
                </c:pt>
                <c:pt idx="67">
                  <c:v>1.6999999999999995</c:v>
                </c:pt>
                <c:pt idx="68">
                  <c:v>1.7999999999999996</c:v>
                </c:pt>
                <c:pt idx="69">
                  <c:v>1.8999999999999997</c:v>
                </c:pt>
                <c:pt idx="70">
                  <c:v>1.9999999999999998</c:v>
                </c:pt>
                <c:pt idx="71">
                  <c:v>2.0999999999999996</c:v>
                </c:pt>
                <c:pt idx="72">
                  <c:v>2.1999999999999997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2.8000000000000003</c:v>
                </c:pt>
                <c:pt idx="79">
                  <c:v>2.9000000000000004</c:v>
                </c:pt>
                <c:pt idx="80">
                  <c:v>3.0000000000000004</c:v>
                </c:pt>
                <c:pt idx="81">
                  <c:v>3.1000000000000005</c:v>
                </c:pt>
                <c:pt idx="82">
                  <c:v>3.2000000000000006</c:v>
                </c:pt>
                <c:pt idx="83">
                  <c:v>3.3000000000000007</c:v>
                </c:pt>
                <c:pt idx="84">
                  <c:v>3.4000000000000008</c:v>
                </c:pt>
                <c:pt idx="85">
                  <c:v>3.5000000000000009</c:v>
                </c:pt>
                <c:pt idx="86">
                  <c:v>3.600000000000001</c:v>
                </c:pt>
                <c:pt idx="87">
                  <c:v>3.7000000000000011</c:v>
                </c:pt>
                <c:pt idx="88">
                  <c:v>3.8000000000000012</c:v>
                </c:pt>
                <c:pt idx="89">
                  <c:v>3.9000000000000012</c:v>
                </c:pt>
                <c:pt idx="90">
                  <c:v>4.0000000000000009</c:v>
                </c:pt>
                <c:pt idx="91">
                  <c:v>4.1000000000000005</c:v>
                </c:pt>
                <c:pt idx="92">
                  <c:v>4.2</c:v>
                </c:pt>
                <c:pt idx="93">
                  <c:v>4.3</c:v>
                </c:pt>
                <c:pt idx="94">
                  <c:v>4.3999999999999995</c:v>
                </c:pt>
                <c:pt idx="95">
                  <c:v>4.4999999999999991</c:v>
                </c:pt>
                <c:pt idx="96">
                  <c:v>4.5999999999999988</c:v>
                </c:pt>
                <c:pt idx="97">
                  <c:v>4.6999999999999984</c:v>
                </c:pt>
                <c:pt idx="98">
                  <c:v>4.799999999999998</c:v>
                </c:pt>
                <c:pt idx="99">
                  <c:v>4.8999999999999977</c:v>
                </c:pt>
                <c:pt idx="100">
                  <c:v>4.9999999999999973</c:v>
                </c:pt>
              </c:numCache>
            </c:numRef>
          </c:xVal>
          <c:yVal>
            <c:numRef>
              <c:f>'問5.10'!$B$3:$B$103</c:f>
              <c:numCache>
                <c:formatCode>General</c:formatCode>
                <c:ptCount val="101"/>
                <c:pt idx="0">
                  <c:v>1.7574383788078454E-3</c:v>
                </c:pt>
                <c:pt idx="1">
                  <c:v>1.943572224755392E-3</c:v>
                </c:pt>
                <c:pt idx="2">
                  <c:v>2.1523348738757778E-3</c:v>
                </c:pt>
                <c:pt idx="3">
                  <c:v>2.3868045403493058E-3</c:v>
                </c:pt>
                <c:pt idx="4">
                  <c:v>2.6505173502748332E-3</c:v>
                </c:pt>
                <c:pt idx="5">
                  <c:v>2.9475401058331012E-3</c:v>
                </c:pt>
                <c:pt idx="6">
                  <c:v>3.2825550529426081E-3</c:v>
                </c:pt>
                <c:pt idx="7">
                  <c:v>3.6609586202406195E-3</c:v>
                </c:pt>
                <c:pt idx="8">
                  <c:v>4.0889763895371641E-3</c:v>
                </c:pt>
                <c:pt idx="9">
                  <c:v>4.5737968776916995E-3</c:v>
                </c:pt>
                <c:pt idx="10">
                  <c:v>5.123727051917896E-3</c:v>
                </c:pt>
                <c:pt idx="11">
                  <c:v>5.7483728547693775E-3</c:v>
                </c:pt>
                <c:pt idx="12">
                  <c:v>6.4588483643698144E-3</c:v>
                </c:pt>
                <c:pt idx="13">
                  <c:v>7.2680175325693687E-3</c:v>
                </c:pt>
                <c:pt idx="14">
                  <c:v>8.1907726871290262E-3</c:v>
                </c:pt>
                <c:pt idx="15">
                  <c:v>9.2443540925208935E-3</c:v>
                </c:pt>
                <c:pt idx="16">
                  <c:v>1.0448714749395176E-2</c:v>
                </c:pt>
                <c:pt idx="17">
                  <c:v>1.1826934151171122E-2</c:v>
                </c:pt>
                <c:pt idx="18">
                  <c:v>1.3405683736328838E-2</c:v>
                </c:pt>
                <c:pt idx="19">
                  <c:v>1.5215745044952768E-2</c:v>
                </c:pt>
                <c:pt idx="20">
                  <c:v>1.7292578800222901E-2</c:v>
                </c:pt>
                <c:pt idx="21">
                  <c:v>1.9676938890598447E-2</c:v>
                </c:pt>
                <c:pt idx="22">
                  <c:v>2.2415519021677183E-2</c:v>
                </c:pt>
                <c:pt idx="23">
                  <c:v>2.5561611020544477E-2</c:v>
                </c:pt>
                <c:pt idx="24">
                  <c:v>2.9175741685939203E-2</c:v>
                </c:pt>
                <c:pt idx="25">
                  <c:v>3.3326238887022741E-2</c:v>
                </c:pt>
                <c:pt idx="26">
                  <c:v>3.808965652643187E-2</c:v>
                </c:pt>
                <c:pt idx="27">
                  <c:v>4.3550961350439871E-2</c:v>
                </c:pt>
                <c:pt idx="28">
                  <c:v>4.9803352151144988E-2</c:v>
                </c:pt>
                <c:pt idx="29">
                  <c:v>5.6947544172170406E-2</c:v>
                </c:pt>
                <c:pt idx="30">
                  <c:v>6.5090310326216358E-2</c:v>
                </c:pt>
                <c:pt idx="31">
                  <c:v>7.4342030033196033E-2</c:v>
                </c:pt>
                <c:pt idx="32">
                  <c:v>8.4812962896903613E-2</c:v>
                </c:pt>
                <c:pt idx="33">
                  <c:v>9.6607948713911651E-2</c:v>
                </c:pt>
                <c:pt idx="34">
                  <c:v>0.10981925265599078</c:v>
                </c:pt>
                <c:pt idx="35">
                  <c:v>0.12451734464635496</c:v>
                </c:pt>
                <c:pt idx="36">
                  <c:v>0.14073954789491436</c:v>
                </c:pt>
                <c:pt idx="37">
                  <c:v>0.15847673572898224</c:v>
                </c:pt>
                <c:pt idx="38">
                  <c:v>0.17765861346493531</c:v>
                </c:pt>
                <c:pt idx="39">
                  <c:v>0.19813859080334606</c:v>
                </c:pt>
                <c:pt idx="40">
                  <c:v>0.21967979735098042</c:v>
                </c:pt>
                <c:pt idx="41">
                  <c:v>0.24194434361358971</c:v>
                </c:pt>
                <c:pt idx="42">
                  <c:v>0.26448835680795735</c:v>
                </c:pt>
                <c:pt idx="43">
                  <c:v>0.28676545757669775</c:v>
                </c:pt>
                <c:pt idx="44">
                  <c:v>0.30814100972341968</c:v>
                </c:pt>
                <c:pt idx="45">
                  <c:v>0.32791853132274634</c:v>
                </c:pt>
                <c:pt idx="46">
                  <c:v>0.34537807575273333</c:v>
                </c:pt>
                <c:pt idx="47">
                  <c:v>0.35982432834900968</c:v>
                </c:pt>
                <c:pt idx="48">
                  <c:v>0.37063997771396956</c:v>
                </c:pt>
                <c:pt idx="49">
                  <c:v>0.37733812996643123</c:v>
                </c:pt>
                <c:pt idx="50">
                  <c:v>0.37960668982249451</c:v>
                </c:pt>
                <c:pt idx="51">
                  <c:v>0.37733812996643129</c:v>
                </c:pt>
                <c:pt idx="52">
                  <c:v>0.37063997771396973</c:v>
                </c:pt>
                <c:pt idx="53">
                  <c:v>0.35982432834901001</c:v>
                </c:pt>
                <c:pt idx="54">
                  <c:v>0.3453780757527336</c:v>
                </c:pt>
                <c:pt idx="55">
                  <c:v>0.32791853132274679</c:v>
                </c:pt>
                <c:pt idx="56">
                  <c:v>0.30814100972342012</c:v>
                </c:pt>
                <c:pt idx="57">
                  <c:v>0.28676545757669819</c:v>
                </c:pt>
                <c:pt idx="58">
                  <c:v>0.26448835680795785</c:v>
                </c:pt>
                <c:pt idx="59">
                  <c:v>0.2419443436135901</c:v>
                </c:pt>
                <c:pt idx="60">
                  <c:v>0.21967979735098089</c:v>
                </c:pt>
                <c:pt idx="61">
                  <c:v>0.19813859080334656</c:v>
                </c:pt>
                <c:pt idx="62">
                  <c:v>0.17765861346493572</c:v>
                </c:pt>
                <c:pt idx="63">
                  <c:v>0.15847673572898263</c:v>
                </c:pt>
                <c:pt idx="64">
                  <c:v>0.14073954789491475</c:v>
                </c:pt>
                <c:pt idx="65">
                  <c:v>0.12451734464635524</c:v>
                </c:pt>
                <c:pt idx="66">
                  <c:v>0.1098192526559911</c:v>
                </c:pt>
                <c:pt idx="67">
                  <c:v>9.6607948713911873E-2</c:v>
                </c:pt>
                <c:pt idx="68">
                  <c:v>8.4812962896903793E-2</c:v>
                </c:pt>
                <c:pt idx="69">
                  <c:v>7.4342030033196213E-2</c:v>
                </c:pt>
                <c:pt idx="70">
                  <c:v>6.5090310326216511E-2</c:v>
                </c:pt>
                <c:pt idx="71">
                  <c:v>5.69475441721706E-2</c:v>
                </c:pt>
                <c:pt idx="72">
                  <c:v>4.9803352151145147E-2</c:v>
                </c:pt>
                <c:pt idx="73">
                  <c:v>4.355096135044003E-2</c:v>
                </c:pt>
                <c:pt idx="74">
                  <c:v>3.8089656526431967E-2</c:v>
                </c:pt>
                <c:pt idx="75">
                  <c:v>3.3326238887022831E-2</c:v>
                </c:pt>
                <c:pt idx="76">
                  <c:v>2.9175741685939279E-2</c:v>
                </c:pt>
                <c:pt idx="77">
                  <c:v>2.5561611020544554E-2</c:v>
                </c:pt>
                <c:pt idx="78">
                  <c:v>2.2415519021677242E-2</c:v>
                </c:pt>
                <c:pt idx="79">
                  <c:v>1.967693889059851E-2</c:v>
                </c:pt>
                <c:pt idx="80">
                  <c:v>1.729257880022295E-2</c:v>
                </c:pt>
                <c:pt idx="81">
                  <c:v>1.521574504495281E-2</c:v>
                </c:pt>
                <c:pt idx="82">
                  <c:v>1.3405683736328878E-2</c:v>
                </c:pt>
                <c:pt idx="83">
                  <c:v>1.182693415117116E-2</c:v>
                </c:pt>
                <c:pt idx="84">
                  <c:v>1.0448714749395203E-2</c:v>
                </c:pt>
                <c:pt idx="85">
                  <c:v>9.2443540925209126E-3</c:v>
                </c:pt>
                <c:pt idx="86">
                  <c:v>8.1907726871290523E-3</c:v>
                </c:pt>
                <c:pt idx="87">
                  <c:v>7.268017532569386E-3</c:v>
                </c:pt>
                <c:pt idx="88">
                  <c:v>6.4588483643698317E-3</c:v>
                </c:pt>
                <c:pt idx="89">
                  <c:v>5.7483728547693923E-3</c:v>
                </c:pt>
                <c:pt idx="90">
                  <c:v>5.1237270519179099E-3</c:v>
                </c:pt>
                <c:pt idx="91">
                  <c:v>4.5737968776917125E-3</c:v>
                </c:pt>
                <c:pt idx="92">
                  <c:v>4.0889763895371753E-3</c:v>
                </c:pt>
                <c:pt idx="93">
                  <c:v>3.6609586202406268E-3</c:v>
                </c:pt>
                <c:pt idx="94">
                  <c:v>3.2825550529426177E-3</c:v>
                </c:pt>
                <c:pt idx="95">
                  <c:v>2.9475401058331107E-3</c:v>
                </c:pt>
                <c:pt idx="96">
                  <c:v>2.6505173502748411E-3</c:v>
                </c:pt>
                <c:pt idx="97">
                  <c:v>2.3868045403493106E-3</c:v>
                </c:pt>
                <c:pt idx="98">
                  <c:v>2.1523348738757826E-3</c:v>
                </c:pt>
                <c:pt idx="99">
                  <c:v>1.9435722247553983E-3</c:v>
                </c:pt>
                <c:pt idx="100">
                  <c:v>1.7574383788078491E-3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61-42E8-8AA0-46A5858DD323}"/>
            </c:ext>
          </c:extLst>
        </c:ser>
        <c:ser>
          <c:idx val="1"/>
          <c:order val="1"/>
          <c:tx>
            <c:strRef>
              <c:f>'問5.10'!$C$2</c:f>
              <c:strCache>
                <c:ptCount val="1"/>
                <c:pt idx="0">
                  <c:v>自由度10のt分布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'問5.10'!$A$3:$A$103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-4.8000000000000007</c:v>
                </c:pt>
                <c:pt idx="3">
                  <c:v>-4.7000000000000011</c:v>
                </c:pt>
                <c:pt idx="4">
                  <c:v>-4.6000000000000014</c:v>
                </c:pt>
                <c:pt idx="5">
                  <c:v>-4.5000000000000018</c:v>
                </c:pt>
                <c:pt idx="6">
                  <c:v>-4.4000000000000021</c:v>
                </c:pt>
                <c:pt idx="7">
                  <c:v>-4.3000000000000025</c:v>
                </c:pt>
                <c:pt idx="8">
                  <c:v>-4.2000000000000028</c:v>
                </c:pt>
                <c:pt idx="9">
                  <c:v>-4.1000000000000032</c:v>
                </c:pt>
                <c:pt idx="10">
                  <c:v>-4.0000000000000036</c:v>
                </c:pt>
                <c:pt idx="11">
                  <c:v>-3.9000000000000035</c:v>
                </c:pt>
                <c:pt idx="12">
                  <c:v>-3.8000000000000034</c:v>
                </c:pt>
                <c:pt idx="13">
                  <c:v>-3.7000000000000033</c:v>
                </c:pt>
                <c:pt idx="14">
                  <c:v>-3.6000000000000032</c:v>
                </c:pt>
                <c:pt idx="15">
                  <c:v>-3.5000000000000031</c:v>
                </c:pt>
                <c:pt idx="16">
                  <c:v>-3.400000000000003</c:v>
                </c:pt>
                <c:pt idx="17">
                  <c:v>-3.3000000000000029</c:v>
                </c:pt>
                <c:pt idx="18">
                  <c:v>-3.2000000000000028</c:v>
                </c:pt>
                <c:pt idx="19">
                  <c:v>-3.1000000000000028</c:v>
                </c:pt>
                <c:pt idx="20">
                  <c:v>-3.0000000000000027</c:v>
                </c:pt>
                <c:pt idx="21">
                  <c:v>-2.9000000000000026</c:v>
                </c:pt>
                <c:pt idx="22">
                  <c:v>-2.8000000000000025</c:v>
                </c:pt>
                <c:pt idx="23">
                  <c:v>-2.7000000000000024</c:v>
                </c:pt>
                <c:pt idx="24">
                  <c:v>-2.6000000000000023</c:v>
                </c:pt>
                <c:pt idx="25">
                  <c:v>-2.5000000000000022</c:v>
                </c:pt>
                <c:pt idx="26">
                  <c:v>-2.4000000000000021</c:v>
                </c:pt>
                <c:pt idx="27">
                  <c:v>-2.300000000000002</c:v>
                </c:pt>
                <c:pt idx="28">
                  <c:v>-2.200000000000002</c:v>
                </c:pt>
                <c:pt idx="29">
                  <c:v>-2.1000000000000019</c:v>
                </c:pt>
                <c:pt idx="30">
                  <c:v>-2.0000000000000018</c:v>
                </c:pt>
                <c:pt idx="31">
                  <c:v>-1.9000000000000017</c:v>
                </c:pt>
                <c:pt idx="32">
                  <c:v>-1.8000000000000016</c:v>
                </c:pt>
                <c:pt idx="33">
                  <c:v>-1.7000000000000015</c:v>
                </c:pt>
                <c:pt idx="34">
                  <c:v>-1.6000000000000014</c:v>
                </c:pt>
                <c:pt idx="35">
                  <c:v>-1.5000000000000013</c:v>
                </c:pt>
                <c:pt idx="36">
                  <c:v>-1.4000000000000012</c:v>
                </c:pt>
                <c:pt idx="37">
                  <c:v>-1.3000000000000012</c:v>
                </c:pt>
                <c:pt idx="38">
                  <c:v>-1.2000000000000011</c:v>
                </c:pt>
                <c:pt idx="39">
                  <c:v>-1.100000000000001</c:v>
                </c:pt>
                <c:pt idx="40">
                  <c:v>-1.0000000000000009</c:v>
                </c:pt>
                <c:pt idx="41">
                  <c:v>-0.90000000000000091</c:v>
                </c:pt>
                <c:pt idx="42">
                  <c:v>-0.80000000000000093</c:v>
                </c:pt>
                <c:pt idx="43">
                  <c:v>-0.70000000000000095</c:v>
                </c:pt>
                <c:pt idx="44">
                  <c:v>-0.60000000000000098</c:v>
                </c:pt>
                <c:pt idx="45">
                  <c:v>-0.500000000000001</c:v>
                </c:pt>
                <c:pt idx="46">
                  <c:v>-0.40000000000000102</c:v>
                </c:pt>
                <c:pt idx="47">
                  <c:v>-0.30000000000000104</c:v>
                </c:pt>
                <c:pt idx="48">
                  <c:v>-0.20000000000000104</c:v>
                </c:pt>
                <c:pt idx="49">
                  <c:v>-0.10000000000000103</c:v>
                </c:pt>
                <c:pt idx="50">
                  <c:v>-1.0269562977782698E-15</c:v>
                </c:pt>
                <c:pt idx="51">
                  <c:v>9.9999999999998979E-2</c:v>
                </c:pt>
                <c:pt idx="52">
                  <c:v>0.19999999999999898</c:v>
                </c:pt>
                <c:pt idx="53">
                  <c:v>0.29999999999999899</c:v>
                </c:pt>
                <c:pt idx="54">
                  <c:v>0.39999999999999902</c:v>
                </c:pt>
                <c:pt idx="55">
                  <c:v>0.499999999999999</c:v>
                </c:pt>
                <c:pt idx="56">
                  <c:v>0.59999999999999898</c:v>
                </c:pt>
                <c:pt idx="57">
                  <c:v>0.69999999999999896</c:v>
                </c:pt>
                <c:pt idx="58">
                  <c:v>0.79999999999999893</c:v>
                </c:pt>
                <c:pt idx="59">
                  <c:v>0.89999999999999891</c:v>
                </c:pt>
                <c:pt idx="60">
                  <c:v>0.99999999999999889</c:v>
                </c:pt>
                <c:pt idx="61">
                  <c:v>1.099999999999999</c:v>
                </c:pt>
                <c:pt idx="62">
                  <c:v>1.1999999999999991</c:v>
                </c:pt>
                <c:pt idx="63">
                  <c:v>1.2999999999999992</c:v>
                </c:pt>
                <c:pt idx="64">
                  <c:v>1.3999999999999992</c:v>
                </c:pt>
                <c:pt idx="65">
                  <c:v>1.4999999999999993</c:v>
                </c:pt>
                <c:pt idx="66">
                  <c:v>1.5999999999999994</c:v>
                </c:pt>
                <c:pt idx="67">
                  <c:v>1.6999999999999995</c:v>
                </c:pt>
                <c:pt idx="68">
                  <c:v>1.7999999999999996</c:v>
                </c:pt>
                <c:pt idx="69">
                  <c:v>1.8999999999999997</c:v>
                </c:pt>
                <c:pt idx="70">
                  <c:v>1.9999999999999998</c:v>
                </c:pt>
                <c:pt idx="71">
                  <c:v>2.0999999999999996</c:v>
                </c:pt>
                <c:pt idx="72">
                  <c:v>2.1999999999999997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2.8000000000000003</c:v>
                </c:pt>
                <c:pt idx="79">
                  <c:v>2.9000000000000004</c:v>
                </c:pt>
                <c:pt idx="80">
                  <c:v>3.0000000000000004</c:v>
                </c:pt>
                <c:pt idx="81">
                  <c:v>3.1000000000000005</c:v>
                </c:pt>
                <c:pt idx="82">
                  <c:v>3.2000000000000006</c:v>
                </c:pt>
                <c:pt idx="83">
                  <c:v>3.3000000000000007</c:v>
                </c:pt>
                <c:pt idx="84">
                  <c:v>3.4000000000000008</c:v>
                </c:pt>
                <c:pt idx="85">
                  <c:v>3.5000000000000009</c:v>
                </c:pt>
                <c:pt idx="86">
                  <c:v>3.600000000000001</c:v>
                </c:pt>
                <c:pt idx="87">
                  <c:v>3.7000000000000011</c:v>
                </c:pt>
                <c:pt idx="88">
                  <c:v>3.8000000000000012</c:v>
                </c:pt>
                <c:pt idx="89">
                  <c:v>3.9000000000000012</c:v>
                </c:pt>
                <c:pt idx="90">
                  <c:v>4.0000000000000009</c:v>
                </c:pt>
                <c:pt idx="91">
                  <c:v>4.1000000000000005</c:v>
                </c:pt>
                <c:pt idx="92">
                  <c:v>4.2</c:v>
                </c:pt>
                <c:pt idx="93">
                  <c:v>4.3</c:v>
                </c:pt>
                <c:pt idx="94">
                  <c:v>4.3999999999999995</c:v>
                </c:pt>
                <c:pt idx="95">
                  <c:v>4.4999999999999991</c:v>
                </c:pt>
                <c:pt idx="96">
                  <c:v>4.5999999999999988</c:v>
                </c:pt>
                <c:pt idx="97">
                  <c:v>4.6999999999999984</c:v>
                </c:pt>
                <c:pt idx="98">
                  <c:v>4.799999999999998</c:v>
                </c:pt>
                <c:pt idx="99">
                  <c:v>4.8999999999999977</c:v>
                </c:pt>
                <c:pt idx="100">
                  <c:v>4.9999999999999973</c:v>
                </c:pt>
              </c:numCache>
            </c:numRef>
          </c:xVal>
          <c:yVal>
            <c:numRef>
              <c:f>'問5.10'!$C$3:$C$103</c:f>
              <c:numCache>
                <c:formatCode>General</c:formatCode>
                <c:ptCount val="101"/>
                <c:pt idx="0">
                  <c:v>3.960010564637988E-4</c:v>
                </c:pt>
                <c:pt idx="1">
                  <c:v>4.6369681498458631E-4</c:v>
                </c:pt>
                <c:pt idx="2">
                  <c:v>5.4368878659587574E-4</c:v>
                </c:pt>
                <c:pt idx="3">
                  <c:v>6.3831807809212133E-4</c:v>
                </c:pt>
                <c:pt idx="4">
                  <c:v>7.5038582063150503E-4</c:v>
                </c:pt>
                <c:pt idx="5">
                  <c:v>8.8324462669310728E-4</c:v>
                </c:pt>
                <c:pt idx="6">
                  <c:v>1.0409079047853456E-3</c:v>
                </c:pt>
                <c:pt idx="7">
                  <c:v>1.228180273523943E-3</c:v>
                </c:pt>
                <c:pt idx="8">
                  <c:v>1.4508127901999924E-3</c:v>
                </c:pt>
                <c:pt idx="9">
                  <c:v>1.7156872014883373E-3</c:v>
                </c:pt>
                <c:pt idx="10">
                  <c:v>2.0310339110412045E-3</c:v>
                </c:pt>
                <c:pt idx="11">
                  <c:v>2.4066888019954754E-3</c:v>
                </c:pt>
                <c:pt idx="12">
                  <c:v>2.854394394609589E-3</c:v>
                </c:pt>
                <c:pt idx="13">
                  <c:v>3.3881509779623816E-3</c:v>
                </c:pt>
                <c:pt idx="14">
                  <c:v>4.0246232150294488E-3</c:v>
                </c:pt>
                <c:pt idx="15">
                  <c:v>4.7836071267012984E-3</c:v>
                </c:pt>
                <c:pt idx="16">
                  <c:v>5.6885611066299045E-3</c:v>
                </c:pt>
                <c:pt idx="17">
                  <c:v>6.7672024406868992E-3</c:v>
                </c:pt>
                <c:pt idx="18">
                  <c:v>8.0521673723421248E-3</c:v>
                </c:pt>
                <c:pt idx="19">
                  <c:v>9.5817276708976881E-3</c:v>
                </c:pt>
                <c:pt idx="20">
                  <c:v>1.1400549464542475E-2</c:v>
                </c:pt>
                <c:pt idx="21">
                  <c:v>1.3560470295244872E-2</c:v>
                </c:pt>
                <c:pt idx="22">
                  <c:v>1.6121257439422054E-2</c:v>
                </c:pt>
                <c:pt idx="23">
                  <c:v>1.915129409249092E-2</c:v>
                </c:pt>
                <c:pt idx="24">
                  <c:v>2.2728119798464879E-2</c:v>
                </c:pt>
                <c:pt idx="25">
                  <c:v>2.6938727628244358E-2</c:v>
                </c:pt>
                <c:pt idx="26">
                  <c:v>3.1879493750030442E-2</c:v>
                </c:pt>
                <c:pt idx="27">
                  <c:v>3.765558670975324E-2</c:v>
                </c:pt>
                <c:pt idx="28">
                  <c:v>4.4379676614245564E-2</c:v>
                </c:pt>
                <c:pt idx="29">
                  <c:v>5.2169742604354842E-2</c:v>
                </c:pt>
                <c:pt idx="30">
                  <c:v>6.1145766321218015E-2</c:v>
                </c:pt>
                <c:pt idx="31">
                  <c:v>7.1425107032802304E-2</c:v>
                </c:pt>
                <c:pt idx="32">
                  <c:v>8.3116389653879422E-2</c:v>
                </c:pt>
                <c:pt idx="33">
                  <c:v>9.631180963322912E-2</c:v>
                </c:pt>
                <c:pt idx="34">
                  <c:v>0.11107787729698314</c:v>
                </c:pt>
                <c:pt idx="35">
                  <c:v>0.12744479428709149</c:v>
                </c:pt>
                <c:pt idx="36">
                  <c:v>0.14539487566000589</c:v>
                </c:pt>
                <c:pt idx="37">
                  <c:v>0.16485069296801913</c:v>
                </c:pt>
                <c:pt idx="38">
                  <c:v>0.18566389362670296</c:v>
                </c:pt>
                <c:pt idx="39">
                  <c:v>0.20760591316421381</c:v>
                </c:pt>
                <c:pt idx="40">
                  <c:v>0.2303619892291385</c:v>
                </c:pt>
                <c:pt idx="41">
                  <c:v>0.25352995055982736</c:v>
                </c:pt>
                <c:pt idx="42">
                  <c:v>0.27662513233825625</c:v>
                </c:pt>
                <c:pt idx="43">
                  <c:v>0.29909241773685258</c:v>
                </c:pt>
                <c:pt idx="44">
                  <c:v>0.3203258105291244</c:v>
                </c:pt>
                <c:pt idx="45">
                  <c:v>0.33969513635207765</c:v>
                </c:pt>
                <c:pt idx="46">
                  <c:v>0.35657853369790382</c:v>
                </c:pt>
                <c:pt idx="47">
                  <c:v>0.37039846155274542</c:v>
                </c:pt>
                <c:pt idx="48">
                  <c:v>0.38065818105444921</c:v>
                </c:pt>
                <c:pt idx="49">
                  <c:v>0.38697522581518046</c:v>
                </c:pt>
                <c:pt idx="50">
                  <c:v>0.38910838396603115</c:v>
                </c:pt>
                <c:pt idx="51">
                  <c:v>0.38697522581518057</c:v>
                </c:pt>
                <c:pt idx="52">
                  <c:v>0.38065818105444937</c:v>
                </c:pt>
                <c:pt idx="53">
                  <c:v>0.37039846155274575</c:v>
                </c:pt>
                <c:pt idx="54">
                  <c:v>0.3565785336979041</c:v>
                </c:pt>
                <c:pt idx="55">
                  <c:v>0.33969513635207804</c:v>
                </c:pt>
                <c:pt idx="56">
                  <c:v>0.32032581052912479</c:v>
                </c:pt>
                <c:pt idx="57">
                  <c:v>0.29909241773685297</c:v>
                </c:pt>
                <c:pt idx="58">
                  <c:v>0.2766251323382567</c:v>
                </c:pt>
                <c:pt idx="59">
                  <c:v>0.2535299505598278</c:v>
                </c:pt>
                <c:pt idx="60">
                  <c:v>0.23036198922913897</c:v>
                </c:pt>
                <c:pt idx="61">
                  <c:v>0.20760591316421428</c:v>
                </c:pt>
                <c:pt idx="62">
                  <c:v>0.18566389362670341</c:v>
                </c:pt>
                <c:pt idx="63">
                  <c:v>0.16485069296801952</c:v>
                </c:pt>
                <c:pt idx="64">
                  <c:v>0.14539487566000628</c:v>
                </c:pt>
                <c:pt idx="65">
                  <c:v>0.12744479428709179</c:v>
                </c:pt>
                <c:pt idx="66">
                  <c:v>0.11107787729698346</c:v>
                </c:pt>
                <c:pt idx="67">
                  <c:v>9.6311809633229398E-2</c:v>
                </c:pt>
                <c:pt idx="68">
                  <c:v>8.3116389653879658E-2</c:v>
                </c:pt>
                <c:pt idx="69">
                  <c:v>7.142510703280254E-2</c:v>
                </c:pt>
                <c:pt idx="70">
                  <c:v>6.1145766321218209E-2</c:v>
                </c:pt>
                <c:pt idx="71">
                  <c:v>5.216974260435505E-2</c:v>
                </c:pt>
                <c:pt idx="72">
                  <c:v>4.4379676614245724E-2</c:v>
                </c:pt>
                <c:pt idx="73">
                  <c:v>3.7655586709753393E-2</c:v>
                </c:pt>
                <c:pt idx="74">
                  <c:v>3.1879493750030567E-2</c:v>
                </c:pt>
                <c:pt idx="75">
                  <c:v>2.6938727628244463E-2</c:v>
                </c:pt>
                <c:pt idx="76">
                  <c:v>2.2728119798464959E-2</c:v>
                </c:pt>
                <c:pt idx="77">
                  <c:v>1.9151294092490986E-2</c:v>
                </c:pt>
                <c:pt idx="78">
                  <c:v>1.6121257439422134E-2</c:v>
                </c:pt>
                <c:pt idx="79">
                  <c:v>1.3560470295244924E-2</c:v>
                </c:pt>
                <c:pt idx="80">
                  <c:v>1.1400549464542506E-2</c:v>
                </c:pt>
                <c:pt idx="81">
                  <c:v>9.5817276708977175E-3</c:v>
                </c:pt>
                <c:pt idx="82">
                  <c:v>8.0521673723421578E-3</c:v>
                </c:pt>
                <c:pt idx="83">
                  <c:v>6.7672024406869322E-3</c:v>
                </c:pt>
                <c:pt idx="84">
                  <c:v>5.6885611066299219E-3</c:v>
                </c:pt>
                <c:pt idx="85">
                  <c:v>4.7836071267013218E-3</c:v>
                </c:pt>
                <c:pt idx="86">
                  <c:v>4.0246232150294636E-3</c:v>
                </c:pt>
                <c:pt idx="87">
                  <c:v>3.3881509779623955E-3</c:v>
                </c:pt>
                <c:pt idx="88">
                  <c:v>2.8543943946096003E-3</c:v>
                </c:pt>
                <c:pt idx="89">
                  <c:v>2.4066888019954871E-3</c:v>
                </c:pt>
                <c:pt idx="90">
                  <c:v>2.0310339110412145E-3</c:v>
                </c:pt>
                <c:pt idx="91">
                  <c:v>1.7156872014883454E-3</c:v>
                </c:pt>
                <c:pt idx="92">
                  <c:v>1.4508127901999993E-3</c:v>
                </c:pt>
                <c:pt idx="93">
                  <c:v>1.228180273523948E-3</c:v>
                </c:pt>
                <c:pt idx="94">
                  <c:v>1.0409079047853508E-3</c:v>
                </c:pt>
                <c:pt idx="95">
                  <c:v>8.8324462669310988E-4</c:v>
                </c:pt>
                <c:pt idx="96">
                  <c:v>7.5038582063150796E-4</c:v>
                </c:pt>
                <c:pt idx="97">
                  <c:v>6.3831807809212502E-4</c:v>
                </c:pt>
                <c:pt idx="98">
                  <c:v>5.4368878659587824E-4</c:v>
                </c:pt>
                <c:pt idx="99">
                  <c:v>4.6369681498458865E-4</c:v>
                </c:pt>
                <c:pt idx="100">
                  <c:v>3.960010564638007E-4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61-42E8-8AA0-46A5858DD323}"/>
            </c:ext>
          </c:extLst>
        </c:ser>
        <c:ser>
          <c:idx val="2"/>
          <c:order val="2"/>
          <c:tx>
            <c:strRef>
              <c:f>'問5.10'!$D$2</c:f>
              <c:strCache>
                <c:ptCount val="1"/>
                <c:pt idx="0">
                  <c:v>標準正規分布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'問5.10'!$A$3:$A$103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-4.8000000000000007</c:v>
                </c:pt>
                <c:pt idx="3">
                  <c:v>-4.7000000000000011</c:v>
                </c:pt>
                <c:pt idx="4">
                  <c:v>-4.6000000000000014</c:v>
                </c:pt>
                <c:pt idx="5">
                  <c:v>-4.5000000000000018</c:v>
                </c:pt>
                <c:pt idx="6">
                  <c:v>-4.4000000000000021</c:v>
                </c:pt>
                <c:pt idx="7">
                  <c:v>-4.3000000000000025</c:v>
                </c:pt>
                <c:pt idx="8">
                  <c:v>-4.2000000000000028</c:v>
                </c:pt>
                <c:pt idx="9">
                  <c:v>-4.1000000000000032</c:v>
                </c:pt>
                <c:pt idx="10">
                  <c:v>-4.0000000000000036</c:v>
                </c:pt>
                <c:pt idx="11">
                  <c:v>-3.9000000000000035</c:v>
                </c:pt>
                <c:pt idx="12">
                  <c:v>-3.8000000000000034</c:v>
                </c:pt>
                <c:pt idx="13">
                  <c:v>-3.7000000000000033</c:v>
                </c:pt>
                <c:pt idx="14">
                  <c:v>-3.6000000000000032</c:v>
                </c:pt>
                <c:pt idx="15">
                  <c:v>-3.5000000000000031</c:v>
                </c:pt>
                <c:pt idx="16">
                  <c:v>-3.400000000000003</c:v>
                </c:pt>
                <c:pt idx="17">
                  <c:v>-3.3000000000000029</c:v>
                </c:pt>
                <c:pt idx="18">
                  <c:v>-3.2000000000000028</c:v>
                </c:pt>
                <c:pt idx="19">
                  <c:v>-3.1000000000000028</c:v>
                </c:pt>
                <c:pt idx="20">
                  <c:v>-3.0000000000000027</c:v>
                </c:pt>
                <c:pt idx="21">
                  <c:v>-2.9000000000000026</c:v>
                </c:pt>
                <c:pt idx="22">
                  <c:v>-2.8000000000000025</c:v>
                </c:pt>
                <c:pt idx="23">
                  <c:v>-2.7000000000000024</c:v>
                </c:pt>
                <c:pt idx="24">
                  <c:v>-2.6000000000000023</c:v>
                </c:pt>
                <c:pt idx="25">
                  <c:v>-2.5000000000000022</c:v>
                </c:pt>
                <c:pt idx="26">
                  <c:v>-2.4000000000000021</c:v>
                </c:pt>
                <c:pt idx="27">
                  <c:v>-2.300000000000002</c:v>
                </c:pt>
                <c:pt idx="28">
                  <c:v>-2.200000000000002</c:v>
                </c:pt>
                <c:pt idx="29">
                  <c:v>-2.1000000000000019</c:v>
                </c:pt>
                <c:pt idx="30">
                  <c:v>-2.0000000000000018</c:v>
                </c:pt>
                <c:pt idx="31">
                  <c:v>-1.9000000000000017</c:v>
                </c:pt>
                <c:pt idx="32">
                  <c:v>-1.8000000000000016</c:v>
                </c:pt>
                <c:pt idx="33">
                  <c:v>-1.7000000000000015</c:v>
                </c:pt>
                <c:pt idx="34">
                  <c:v>-1.6000000000000014</c:v>
                </c:pt>
                <c:pt idx="35">
                  <c:v>-1.5000000000000013</c:v>
                </c:pt>
                <c:pt idx="36">
                  <c:v>-1.4000000000000012</c:v>
                </c:pt>
                <c:pt idx="37">
                  <c:v>-1.3000000000000012</c:v>
                </c:pt>
                <c:pt idx="38">
                  <c:v>-1.2000000000000011</c:v>
                </c:pt>
                <c:pt idx="39">
                  <c:v>-1.100000000000001</c:v>
                </c:pt>
                <c:pt idx="40">
                  <c:v>-1.0000000000000009</c:v>
                </c:pt>
                <c:pt idx="41">
                  <c:v>-0.90000000000000091</c:v>
                </c:pt>
                <c:pt idx="42">
                  <c:v>-0.80000000000000093</c:v>
                </c:pt>
                <c:pt idx="43">
                  <c:v>-0.70000000000000095</c:v>
                </c:pt>
                <c:pt idx="44">
                  <c:v>-0.60000000000000098</c:v>
                </c:pt>
                <c:pt idx="45">
                  <c:v>-0.500000000000001</c:v>
                </c:pt>
                <c:pt idx="46">
                  <c:v>-0.40000000000000102</c:v>
                </c:pt>
                <c:pt idx="47">
                  <c:v>-0.30000000000000104</c:v>
                </c:pt>
                <c:pt idx="48">
                  <c:v>-0.20000000000000104</c:v>
                </c:pt>
                <c:pt idx="49">
                  <c:v>-0.10000000000000103</c:v>
                </c:pt>
                <c:pt idx="50">
                  <c:v>-1.0269562977782698E-15</c:v>
                </c:pt>
                <c:pt idx="51">
                  <c:v>9.9999999999998979E-2</c:v>
                </c:pt>
                <c:pt idx="52">
                  <c:v>0.19999999999999898</c:v>
                </c:pt>
                <c:pt idx="53">
                  <c:v>0.29999999999999899</c:v>
                </c:pt>
                <c:pt idx="54">
                  <c:v>0.39999999999999902</c:v>
                </c:pt>
                <c:pt idx="55">
                  <c:v>0.499999999999999</c:v>
                </c:pt>
                <c:pt idx="56">
                  <c:v>0.59999999999999898</c:v>
                </c:pt>
                <c:pt idx="57">
                  <c:v>0.69999999999999896</c:v>
                </c:pt>
                <c:pt idx="58">
                  <c:v>0.79999999999999893</c:v>
                </c:pt>
                <c:pt idx="59">
                  <c:v>0.89999999999999891</c:v>
                </c:pt>
                <c:pt idx="60">
                  <c:v>0.99999999999999889</c:v>
                </c:pt>
                <c:pt idx="61">
                  <c:v>1.099999999999999</c:v>
                </c:pt>
                <c:pt idx="62">
                  <c:v>1.1999999999999991</c:v>
                </c:pt>
                <c:pt idx="63">
                  <c:v>1.2999999999999992</c:v>
                </c:pt>
                <c:pt idx="64">
                  <c:v>1.3999999999999992</c:v>
                </c:pt>
                <c:pt idx="65">
                  <c:v>1.4999999999999993</c:v>
                </c:pt>
                <c:pt idx="66">
                  <c:v>1.5999999999999994</c:v>
                </c:pt>
                <c:pt idx="67">
                  <c:v>1.6999999999999995</c:v>
                </c:pt>
                <c:pt idx="68">
                  <c:v>1.7999999999999996</c:v>
                </c:pt>
                <c:pt idx="69">
                  <c:v>1.8999999999999997</c:v>
                </c:pt>
                <c:pt idx="70">
                  <c:v>1.9999999999999998</c:v>
                </c:pt>
                <c:pt idx="71">
                  <c:v>2.0999999999999996</c:v>
                </c:pt>
                <c:pt idx="72">
                  <c:v>2.1999999999999997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2.8000000000000003</c:v>
                </c:pt>
                <c:pt idx="79">
                  <c:v>2.9000000000000004</c:v>
                </c:pt>
                <c:pt idx="80">
                  <c:v>3.0000000000000004</c:v>
                </c:pt>
                <c:pt idx="81">
                  <c:v>3.1000000000000005</c:v>
                </c:pt>
                <c:pt idx="82">
                  <c:v>3.2000000000000006</c:v>
                </c:pt>
                <c:pt idx="83">
                  <c:v>3.3000000000000007</c:v>
                </c:pt>
                <c:pt idx="84">
                  <c:v>3.4000000000000008</c:v>
                </c:pt>
                <c:pt idx="85">
                  <c:v>3.5000000000000009</c:v>
                </c:pt>
                <c:pt idx="86">
                  <c:v>3.600000000000001</c:v>
                </c:pt>
                <c:pt idx="87">
                  <c:v>3.7000000000000011</c:v>
                </c:pt>
                <c:pt idx="88">
                  <c:v>3.8000000000000012</c:v>
                </c:pt>
                <c:pt idx="89">
                  <c:v>3.9000000000000012</c:v>
                </c:pt>
                <c:pt idx="90">
                  <c:v>4.0000000000000009</c:v>
                </c:pt>
                <c:pt idx="91">
                  <c:v>4.1000000000000005</c:v>
                </c:pt>
                <c:pt idx="92">
                  <c:v>4.2</c:v>
                </c:pt>
                <c:pt idx="93">
                  <c:v>4.3</c:v>
                </c:pt>
                <c:pt idx="94">
                  <c:v>4.3999999999999995</c:v>
                </c:pt>
                <c:pt idx="95">
                  <c:v>4.4999999999999991</c:v>
                </c:pt>
                <c:pt idx="96">
                  <c:v>4.5999999999999988</c:v>
                </c:pt>
                <c:pt idx="97">
                  <c:v>4.6999999999999984</c:v>
                </c:pt>
                <c:pt idx="98">
                  <c:v>4.799999999999998</c:v>
                </c:pt>
                <c:pt idx="99">
                  <c:v>4.8999999999999977</c:v>
                </c:pt>
                <c:pt idx="100">
                  <c:v>4.9999999999999973</c:v>
                </c:pt>
              </c:numCache>
            </c:numRef>
          </c:xVal>
          <c:yVal>
            <c:numRef>
              <c:f>'問5.10'!$D$3:$D$103</c:f>
              <c:numCache>
                <c:formatCode>General</c:formatCode>
                <c:ptCount val="101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3.9612990910320609E-6</c:v>
                </c:pt>
                <c:pt idx="3">
                  <c:v>6.3698251788670679E-6</c:v>
                </c:pt>
                <c:pt idx="4">
                  <c:v>1.014085206548667E-5</c:v>
                </c:pt>
                <c:pt idx="5">
                  <c:v>1.5983741106905363E-5</c:v>
                </c:pt>
                <c:pt idx="6">
                  <c:v>2.4942471290053356E-5</c:v>
                </c:pt>
                <c:pt idx="7">
                  <c:v>3.8535196742086716E-5</c:v>
                </c:pt>
                <c:pt idx="8">
                  <c:v>5.8943067756539116E-5</c:v>
                </c:pt>
                <c:pt idx="9">
                  <c:v>8.9261657177131654E-5</c:v>
                </c:pt>
                <c:pt idx="10">
                  <c:v>1.3383022576488347E-4</c:v>
                </c:pt>
                <c:pt idx="11">
                  <c:v>1.986554713927699E-4</c:v>
                </c:pt>
                <c:pt idx="12">
                  <c:v>2.9194692579145637E-4</c:v>
                </c:pt>
                <c:pt idx="13">
                  <c:v>4.247802705507465E-4</c:v>
                </c:pt>
                <c:pt idx="14">
                  <c:v>6.1190193011376539E-4</c:v>
                </c:pt>
                <c:pt idx="15">
                  <c:v>8.7268269504575072E-4</c:v>
                </c:pt>
                <c:pt idx="16">
                  <c:v>1.2322191684730067E-3</c:v>
                </c:pt>
                <c:pt idx="17">
                  <c:v>1.7225689390536628E-3</c:v>
                </c:pt>
                <c:pt idx="18">
                  <c:v>2.3840882014648213E-3</c:v>
                </c:pt>
                <c:pt idx="19">
                  <c:v>3.2668190561998926E-3</c:v>
                </c:pt>
                <c:pt idx="20">
                  <c:v>4.431848411937972E-3</c:v>
                </c:pt>
                <c:pt idx="21">
                  <c:v>5.9525324197758113E-3</c:v>
                </c:pt>
                <c:pt idx="22">
                  <c:v>7.9154515829799078E-3</c:v>
                </c:pt>
                <c:pt idx="23">
                  <c:v>1.0420934814422526E-2</c:v>
                </c:pt>
                <c:pt idx="24">
                  <c:v>1.3582969233685536E-2</c:v>
                </c:pt>
                <c:pt idx="25">
                  <c:v>1.7528300493568447E-2</c:v>
                </c:pt>
                <c:pt idx="26">
                  <c:v>2.2394530294842781E-2</c:v>
                </c:pt>
                <c:pt idx="27">
                  <c:v>2.8327037741601037E-2</c:v>
                </c:pt>
                <c:pt idx="28">
                  <c:v>3.5474592846231279E-2</c:v>
                </c:pt>
                <c:pt idx="29">
                  <c:v>4.3983595980427018E-2</c:v>
                </c:pt>
                <c:pt idx="30">
                  <c:v>5.3990966513187862E-2</c:v>
                </c:pt>
                <c:pt idx="31">
                  <c:v>6.5615814774676387E-2</c:v>
                </c:pt>
                <c:pt idx="32">
                  <c:v>7.8950158300893941E-2</c:v>
                </c:pt>
                <c:pt idx="33">
                  <c:v>9.4049077376886697E-2</c:v>
                </c:pt>
                <c:pt idx="34">
                  <c:v>0.11092083467945532</c:v>
                </c:pt>
                <c:pt idx="35">
                  <c:v>0.12951759566589147</c:v>
                </c:pt>
                <c:pt idx="36">
                  <c:v>0.1497274656357446</c:v>
                </c:pt>
                <c:pt idx="37">
                  <c:v>0.17136859204780711</c:v>
                </c:pt>
                <c:pt idx="38">
                  <c:v>0.1941860549832127</c:v>
                </c:pt>
                <c:pt idx="39">
                  <c:v>0.2178521770325503</c:v>
                </c:pt>
                <c:pt idx="40">
                  <c:v>0.24197072451914314</c:v>
                </c:pt>
                <c:pt idx="41">
                  <c:v>0.26608524989875459</c:v>
                </c:pt>
                <c:pt idx="42">
                  <c:v>0.28969155276148256</c:v>
                </c:pt>
                <c:pt idx="43">
                  <c:v>0.31225393336676111</c:v>
                </c:pt>
                <c:pt idx="44">
                  <c:v>0.33322460289179945</c:v>
                </c:pt>
                <c:pt idx="45">
                  <c:v>0.35206532676429936</c:v>
                </c:pt>
                <c:pt idx="46">
                  <c:v>0.36827014030332317</c:v>
                </c:pt>
                <c:pt idx="47">
                  <c:v>0.38138781546052397</c:v>
                </c:pt>
                <c:pt idx="48">
                  <c:v>0.39104269397545582</c:v>
                </c:pt>
                <c:pt idx="49">
                  <c:v>0.39695254747701175</c:v>
                </c:pt>
                <c:pt idx="50">
                  <c:v>0.3989422804014327</c:v>
                </c:pt>
                <c:pt idx="51">
                  <c:v>0.39695254747701186</c:v>
                </c:pt>
                <c:pt idx="52">
                  <c:v>0.39104269397545599</c:v>
                </c:pt>
                <c:pt idx="53">
                  <c:v>0.38138781546052419</c:v>
                </c:pt>
                <c:pt idx="54">
                  <c:v>0.36827014030332345</c:v>
                </c:pt>
                <c:pt idx="55">
                  <c:v>0.35206532676429969</c:v>
                </c:pt>
                <c:pt idx="56">
                  <c:v>0.33322460289179989</c:v>
                </c:pt>
                <c:pt idx="57">
                  <c:v>0.31225393336676149</c:v>
                </c:pt>
                <c:pt idx="58">
                  <c:v>0.28969155276148301</c:v>
                </c:pt>
                <c:pt idx="59">
                  <c:v>0.26608524989875509</c:v>
                </c:pt>
                <c:pt idx="60">
                  <c:v>0.24197072451914364</c:v>
                </c:pt>
                <c:pt idx="61">
                  <c:v>0.2178521770325508</c:v>
                </c:pt>
                <c:pt idx="62">
                  <c:v>0.19418605498321317</c:v>
                </c:pt>
                <c:pt idx="63">
                  <c:v>0.17136859204780758</c:v>
                </c:pt>
                <c:pt idx="64">
                  <c:v>0.14972746563574502</c:v>
                </c:pt>
                <c:pt idx="65">
                  <c:v>0.12951759566589185</c:v>
                </c:pt>
                <c:pt idx="66">
                  <c:v>0.11092083467945565</c:v>
                </c:pt>
                <c:pt idx="67">
                  <c:v>9.4049077376887003E-2</c:v>
                </c:pt>
                <c:pt idx="68">
                  <c:v>7.8950158300894219E-2</c:v>
                </c:pt>
                <c:pt idx="69">
                  <c:v>6.5615814774676637E-2</c:v>
                </c:pt>
                <c:pt idx="70">
                  <c:v>5.3990966513188084E-2</c:v>
                </c:pt>
                <c:pt idx="71">
                  <c:v>4.3983595980427233E-2</c:v>
                </c:pt>
                <c:pt idx="72">
                  <c:v>3.5474592846231459E-2</c:v>
                </c:pt>
                <c:pt idx="73">
                  <c:v>2.8327037741601186E-2</c:v>
                </c:pt>
                <c:pt idx="74">
                  <c:v>2.2394530294842899E-2</c:v>
                </c:pt>
                <c:pt idx="75">
                  <c:v>1.752830049356854E-2</c:v>
                </c:pt>
                <c:pt idx="76">
                  <c:v>1.3582969233685613E-2</c:v>
                </c:pt>
                <c:pt idx="77">
                  <c:v>1.0420934814422592E-2</c:v>
                </c:pt>
                <c:pt idx="78">
                  <c:v>7.9154515829799564E-3</c:v>
                </c:pt>
                <c:pt idx="79">
                  <c:v>5.9525324197758486E-3</c:v>
                </c:pt>
                <c:pt idx="80">
                  <c:v>4.4318484119379997E-3</c:v>
                </c:pt>
                <c:pt idx="81">
                  <c:v>3.2668190561999156E-3</c:v>
                </c:pt>
                <c:pt idx="82">
                  <c:v>2.3840882014648382E-3</c:v>
                </c:pt>
                <c:pt idx="83">
                  <c:v>1.7225689390536767E-3</c:v>
                </c:pt>
                <c:pt idx="84">
                  <c:v>1.2322191684730154E-3</c:v>
                </c:pt>
                <c:pt idx="85">
                  <c:v>8.7268269504575701E-4</c:v>
                </c:pt>
                <c:pt idx="86">
                  <c:v>6.1190193011377027E-4</c:v>
                </c:pt>
                <c:pt idx="87">
                  <c:v>4.2478027055074997E-4</c:v>
                </c:pt>
                <c:pt idx="88">
                  <c:v>2.9194692579145897E-4</c:v>
                </c:pt>
                <c:pt idx="89">
                  <c:v>1.9865547139277169E-4</c:v>
                </c:pt>
                <c:pt idx="90">
                  <c:v>1.3383022576488488E-4</c:v>
                </c:pt>
                <c:pt idx="91">
                  <c:v>8.9261657177132616E-5</c:v>
                </c:pt>
                <c:pt idx="92">
                  <c:v>5.8943067756539855E-5</c:v>
                </c:pt>
                <c:pt idx="93">
                  <c:v>3.8535196742087129E-5</c:v>
                </c:pt>
                <c:pt idx="94">
                  <c:v>2.494247129005362E-5</c:v>
                </c:pt>
                <c:pt idx="95">
                  <c:v>1.5983741106905532E-5</c:v>
                </c:pt>
                <c:pt idx="96">
                  <c:v>1.0140852065486796E-5</c:v>
                </c:pt>
                <c:pt idx="97">
                  <c:v>6.3698251788671466E-6</c:v>
                </c:pt>
                <c:pt idx="98">
                  <c:v>3.9612990910321109E-6</c:v>
                </c:pt>
                <c:pt idx="99">
                  <c:v>2.4389607458933869E-6</c:v>
                </c:pt>
                <c:pt idx="100">
                  <c:v>1.4867195147343189E-6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61-42E8-8AA0-46A5858DD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992079"/>
        <c:axId val="1540432799"/>
      </c:scatterChart>
      <c:valAx>
        <c:axId val="166399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432799"/>
        <c:crosses val="autoZero"/>
        <c:crossBetween val="midCat"/>
      </c:valAx>
      <c:valAx>
        <c:axId val="154043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6399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11</xdr:col>
      <xdr:colOff>635000</xdr:colOff>
      <xdr:row>14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4D67109-AB5A-4FE1-8386-16578C81A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11</xdr:col>
      <xdr:colOff>635000</xdr:colOff>
      <xdr:row>17</xdr:row>
      <xdr:rowOff>134937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6FD6CB2-1902-4281-98E4-87DD3CDB4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00BDA-298E-4D4C-BF5D-8E03C19F4A0C}">
  <dimension ref="A1:B10"/>
  <sheetViews>
    <sheetView workbookViewId="0">
      <selection activeCell="C3" sqref="C3"/>
    </sheetView>
  </sheetViews>
  <sheetFormatPr defaultRowHeight="17.649999999999999" x14ac:dyDescent="0.7"/>
  <cols>
    <col min="1" max="1" width="17.25" customWidth="1"/>
  </cols>
  <sheetData>
    <row r="1" spans="1:2" x14ac:dyDescent="0.7">
      <c r="A1" t="s">
        <v>0</v>
      </c>
    </row>
    <row r="2" spans="1:2" ht="35.25" x14ac:dyDescent="0.7">
      <c r="A2" s="3" t="s">
        <v>1</v>
      </c>
      <c r="B2" s="1">
        <f>_xlfn.NORM.S.INV(0.025)</f>
        <v>-1.9599639845400538</v>
      </c>
    </row>
    <row r="3" spans="1:2" ht="35.25" x14ac:dyDescent="0.7">
      <c r="A3" s="3" t="s">
        <v>2</v>
      </c>
      <c r="B3" s="1">
        <f>_xlfn.NORM.S.INV(0.975)</f>
        <v>1.9599639845400536</v>
      </c>
    </row>
    <row r="4" spans="1:2" ht="35.25" x14ac:dyDescent="0.7">
      <c r="A4" s="3" t="s">
        <v>3</v>
      </c>
      <c r="B4" s="1">
        <f>_xlfn.NORM.S.DIST(1.96,1)-_xlfn.NORM.S.DIST(-1.96,1)</f>
        <v>0.95000420970355903</v>
      </c>
    </row>
    <row r="9" spans="1:2" x14ac:dyDescent="0.7">
      <c r="B9" s="1"/>
    </row>
    <row r="10" spans="1:2" x14ac:dyDescent="0.7">
      <c r="B10" s="1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4E429-0D04-45C8-BEC6-679E11167BAC}">
  <dimension ref="A1:K10"/>
  <sheetViews>
    <sheetView workbookViewId="0">
      <selection activeCell="F6" sqref="F6"/>
    </sheetView>
  </sheetViews>
  <sheetFormatPr defaultRowHeight="17.649999999999999" x14ac:dyDescent="0.7"/>
  <cols>
    <col min="1" max="1" width="17.25" customWidth="1"/>
  </cols>
  <sheetData>
    <row r="1" spans="1:11" x14ac:dyDescent="0.7">
      <c r="A1" t="s">
        <v>4</v>
      </c>
    </row>
    <row r="2" spans="1:11" x14ac:dyDescent="0.7">
      <c r="A2" s="8" t="s">
        <v>5</v>
      </c>
      <c r="B2" s="7">
        <v>-1.58</v>
      </c>
      <c r="C2" s="7">
        <v>2.2000000000000002</v>
      </c>
      <c r="D2" s="7">
        <v>0.17</v>
      </c>
      <c r="E2" s="7">
        <v>-2.8</v>
      </c>
      <c r="F2" s="7">
        <v>2.2599999999999998</v>
      </c>
      <c r="G2" s="7">
        <v>0.28000000000000003</v>
      </c>
      <c r="H2" s="7">
        <v>1.92</v>
      </c>
      <c r="I2" s="7">
        <v>-1.66</v>
      </c>
      <c r="J2" s="7">
        <v>0.85</v>
      </c>
      <c r="K2" s="7">
        <v>0.02</v>
      </c>
    </row>
    <row r="3" spans="1:11" x14ac:dyDescent="0.7">
      <c r="A3" s="4" t="s">
        <v>6</v>
      </c>
      <c r="B3">
        <f>COUNT(B2:K2)</f>
        <v>10</v>
      </c>
    </row>
    <row r="4" spans="1:11" x14ac:dyDescent="0.7">
      <c r="A4" s="4" t="s">
        <v>13</v>
      </c>
      <c r="B4">
        <f>AVERAGE(B2:K2)</f>
        <v>0.16600000000000001</v>
      </c>
    </row>
    <row r="5" spans="1:11" x14ac:dyDescent="0.7">
      <c r="A5" s="4" t="s">
        <v>11</v>
      </c>
      <c r="B5">
        <v>3.03</v>
      </c>
    </row>
    <row r="6" spans="1:11" ht="35.25" x14ac:dyDescent="0.7">
      <c r="A6" s="3" t="s">
        <v>7</v>
      </c>
      <c r="B6" s="1">
        <f>_xlfn.NORM.S.INV(2.5%)</f>
        <v>-1.9599639845400538</v>
      </c>
    </row>
    <row r="7" spans="1:11" ht="35.25" x14ac:dyDescent="0.7">
      <c r="A7" s="3" t="s">
        <v>8</v>
      </c>
      <c r="B7" s="1">
        <f>_xlfn.NORM.S.INV(97.5%)</f>
        <v>1.9599639845400536</v>
      </c>
    </row>
    <row r="8" spans="1:11" x14ac:dyDescent="0.7">
      <c r="A8" s="4" t="s">
        <v>9</v>
      </c>
      <c r="B8" s="1"/>
    </row>
    <row r="9" spans="1:11" x14ac:dyDescent="0.7">
      <c r="A9" s="4" t="s">
        <v>12</v>
      </c>
      <c r="B9" s="1">
        <f>$B$4+B6*SQRT($B$5/$B$3)</f>
        <v>-0.91287071638371919</v>
      </c>
    </row>
    <row r="10" spans="1:11" x14ac:dyDescent="0.7">
      <c r="A10" s="4" t="s">
        <v>10</v>
      </c>
      <c r="B10" s="1">
        <f>$B$4+B7*SQRT($B$5/$B$3)</f>
        <v>1.2448707163837189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61595-7675-4985-AF3D-4966383A370F}">
  <dimension ref="A1:D204"/>
  <sheetViews>
    <sheetView workbookViewId="0">
      <selection activeCell="D206" sqref="D206"/>
    </sheetView>
  </sheetViews>
  <sheetFormatPr defaultRowHeight="17.649999999999999" x14ac:dyDescent="0.7"/>
  <cols>
    <col min="1" max="1" width="12" customWidth="1"/>
  </cols>
  <sheetData>
    <row r="1" spans="1:4" x14ac:dyDescent="0.7">
      <c r="A1" t="s">
        <v>19</v>
      </c>
    </row>
    <row r="2" spans="1:4" ht="19.149999999999999" x14ac:dyDescent="0.7">
      <c r="B2" s="6" t="s">
        <v>20</v>
      </c>
      <c r="C2" s="6"/>
      <c r="D2" s="6"/>
    </row>
    <row r="3" spans="1:4" x14ac:dyDescent="0.7">
      <c r="A3" t="s">
        <v>14</v>
      </c>
      <c r="B3" t="s">
        <v>15</v>
      </c>
      <c r="C3" t="s">
        <v>16</v>
      </c>
      <c r="D3" t="s">
        <v>17</v>
      </c>
    </row>
    <row r="4" spans="1:4" x14ac:dyDescent="0.7">
      <c r="A4">
        <v>0</v>
      </c>
      <c r="B4">
        <f>_xlfn.CHISQ.DIST(A4,3,0)</f>
        <v>0</v>
      </c>
      <c r="C4">
        <f>_xlfn.CHISQ.DIST(A4,5,0)</f>
        <v>0</v>
      </c>
      <c r="D4">
        <f>_xlfn.CHISQ.DIST(A4,10,0)</f>
        <v>0</v>
      </c>
    </row>
    <row r="5" spans="1:4" x14ac:dyDescent="0.7">
      <c r="A5">
        <v>0.1</v>
      </c>
      <c r="B5">
        <f t="shared" ref="B5:B68" si="0">_xlfn.CHISQ.DIST(A5,3,0)</f>
        <v>0.12000389484301358</v>
      </c>
      <c r="C5">
        <f t="shared" ref="C5:C68" si="1">_xlfn.CHISQ.DIST(A5,5,0)</f>
        <v>4.0001298281004552E-3</v>
      </c>
      <c r="D5">
        <f t="shared" ref="D5:D68" si="2">_xlfn.CHISQ.DIST(A5,10,0)</f>
        <v>1.2385799798186395E-7</v>
      </c>
    </row>
    <row r="6" spans="1:4" x14ac:dyDescent="0.7">
      <c r="A6">
        <v>0.2</v>
      </c>
      <c r="B6">
        <f t="shared" si="0"/>
        <v>0.16143422587153616</v>
      </c>
      <c r="C6">
        <f t="shared" si="1"/>
        <v>1.0762281724769087E-2</v>
      </c>
      <c r="D6">
        <f t="shared" si="2"/>
        <v>1.8850779542415859E-6</v>
      </c>
    </row>
    <row r="7" spans="1:4" x14ac:dyDescent="0.7">
      <c r="A7">
        <v>0.3</v>
      </c>
      <c r="B7">
        <f t="shared" si="0"/>
        <v>0.18807302976825618</v>
      </c>
      <c r="C7">
        <f t="shared" si="1"/>
        <v>1.8807302976825625E-2</v>
      </c>
      <c r="D7">
        <f t="shared" si="2"/>
        <v>9.0777794388580332E-6</v>
      </c>
    </row>
    <row r="8" spans="1:4" x14ac:dyDescent="0.7">
      <c r="A8">
        <v>0.4</v>
      </c>
      <c r="B8">
        <f t="shared" si="0"/>
        <v>0.20657661898691138</v>
      </c>
      <c r="C8">
        <f t="shared" si="1"/>
        <v>2.7543549198254847E-2</v>
      </c>
      <c r="D8">
        <f t="shared" si="2"/>
        <v>2.7291025102599409E-5</v>
      </c>
    </row>
    <row r="9" spans="1:4" x14ac:dyDescent="0.7">
      <c r="A9">
        <v>0.5</v>
      </c>
      <c r="B9">
        <f t="shared" si="0"/>
        <v>0.21969564473386122</v>
      </c>
      <c r="C9">
        <f t="shared" si="1"/>
        <v>3.6615940788976863E-2</v>
      </c>
      <c r="D9">
        <f t="shared" si="2"/>
        <v>6.3378969976514082E-5</v>
      </c>
    </row>
    <row r="10" spans="1:4" x14ac:dyDescent="0.7">
      <c r="A10">
        <v>0.6</v>
      </c>
      <c r="B10">
        <f t="shared" si="0"/>
        <v>0.22892717363045573</v>
      </c>
      <c r="C10">
        <f t="shared" si="1"/>
        <v>4.5785434726091145E-2</v>
      </c>
      <c r="D10">
        <f t="shared" si="2"/>
        <v>1.2501307474003986E-4</v>
      </c>
    </row>
    <row r="11" spans="1:4" x14ac:dyDescent="0.7">
      <c r="A11">
        <v>0.7</v>
      </c>
      <c r="B11">
        <f t="shared" si="0"/>
        <v>0.23521012740873914</v>
      </c>
      <c r="C11">
        <f t="shared" si="1"/>
        <v>5.4882363062039127E-2</v>
      </c>
      <c r="D11">
        <f t="shared" si="2"/>
        <v>2.2030678429877992E-4</v>
      </c>
    </row>
    <row r="12" spans="1:4" x14ac:dyDescent="0.7">
      <c r="A12">
        <v>0.8</v>
      </c>
      <c r="B12">
        <f t="shared" si="0"/>
        <v>0.23918683193456394</v>
      </c>
      <c r="C12">
        <f t="shared" si="1"/>
        <v>6.3783155182550413E-2</v>
      </c>
      <c r="D12">
        <f t="shared" si="2"/>
        <v>3.575040245523413E-4</v>
      </c>
    </row>
    <row r="13" spans="1:4" x14ac:dyDescent="0.7">
      <c r="A13">
        <v>0.9</v>
      </c>
      <c r="B13">
        <f t="shared" si="0"/>
        <v>0.24132304894687467</v>
      </c>
      <c r="C13">
        <f t="shared" si="1"/>
        <v>7.2396914684062397E-2</v>
      </c>
      <c r="D13">
        <f t="shared" si="2"/>
        <v>5.4472373734250714E-4</v>
      </c>
    </row>
    <row r="14" spans="1:4" x14ac:dyDescent="0.7">
      <c r="A14">
        <v>1</v>
      </c>
      <c r="B14">
        <f t="shared" si="0"/>
        <v>0.24197072451914337</v>
      </c>
      <c r="C14">
        <f t="shared" si="1"/>
        <v>8.0656908173047784E-2</v>
      </c>
      <c r="D14">
        <f t="shared" si="2"/>
        <v>7.8975346316749158E-4</v>
      </c>
    </row>
    <row r="15" spans="1:4" x14ac:dyDescent="0.7">
      <c r="A15">
        <v>1.1000000000000001</v>
      </c>
      <c r="B15">
        <f t="shared" si="0"/>
        <v>0.24140398965467805</v>
      </c>
      <c r="C15">
        <f t="shared" si="1"/>
        <v>8.8514796206715277E-2</v>
      </c>
      <c r="D15">
        <f t="shared" si="2"/>
        <v>1.0998856997110295E-3</v>
      </c>
    </row>
    <row r="16" spans="1:4" x14ac:dyDescent="0.7">
      <c r="A16">
        <v>1.2</v>
      </c>
      <c r="B16">
        <f t="shared" si="0"/>
        <v>0.23984131668207992</v>
      </c>
      <c r="C16">
        <f t="shared" si="1"/>
        <v>9.5936526672831951E-2</v>
      </c>
      <c r="D16">
        <f t="shared" si="2"/>
        <v>1.4817914174538715E-3</v>
      </c>
    </row>
    <row r="17" spans="1:4" x14ac:dyDescent="0.7">
      <c r="A17">
        <v>1.3</v>
      </c>
      <c r="B17">
        <f t="shared" si="0"/>
        <v>0.2374599263336418</v>
      </c>
      <c r="C17">
        <f t="shared" si="1"/>
        <v>0.10289930141124479</v>
      </c>
      <c r="D17">
        <f t="shared" si="2"/>
        <v>1.9414257070405447E-3</v>
      </c>
    </row>
    <row r="18" spans="1:4" x14ac:dyDescent="0.7">
      <c r="A18">
        <v>1.4</v>
      </c>
      <c r="B18">
        <f t="shared" si="0"/>
        <v>0.23440558028311687</v>
      </c>
      <c r="C18">
        <f t="shared" si="1"/>
        <v>0.10938927079878788</v>
      </c>
      <c r="D18">
        <f t="shared" si="2"/>
        <v>2.4839610716732795E-3</v>
      </c>
    </row>
    <row r="19" spans="1:4" x14ac:dyDescent="0.7">
      <c r="A19">
        <v>1.5</v>
      </c>
      <c r="B19">
        <f t="shared" si="0"/>
        <v>0.23079948420818289</v>
      </c>
      <c r="C19">
        <f t="shared" si="1"/>
        <v>0.11539974210409146</v>
      </c>
      <c r="D19">
        <f t="shared" si="2"/>
        <v>3.1137443662127449E-3</v>
      </c>
    </row>
    <row r="20" spans="1:4" x14ac:dyDescent="0.7">
      <c r="A20">
        <v>1.6</v>
      </c>
      <c r="B20">
        <f t="shared" si="0"/>
        <v>0.22674330448995828</v>
      </c>
      <c r="C20">
        <f t="shared" si="1"/>
        <v>0.12092976239464442</v>
      </c>
      <c r="D20">
        <f t="shared" si="2"/>
        <v>3.8342738271336255E-3</v>
      </c>
    </row>
    <row r="21" spans="1:4" x14ac:dyDescent="0.7">
      <c r="A21">
        <v>1.7</v>
      </c>
      <c r="B21">
        <f t="shared" si="0"/>
        <v>0.22232290927060977</v>
      </c>
      <c r="C21">
        <f t="shared" si="1"/>
        <v>0.12598298192001223</v>
      </c>
      <c r="D21">
        <f t="shared" si="2"/>
        <v>4.6481930379283342E-3</v>
      </c>
    </row>
    <row r="22" spans="1:4" x14ac:dyDescent="0.7">
      <c r="A22">
        <v>1.8</v>
      </c>
      <c r="B22">
        <f t="shared" si="0"/>
        <v>0.21761122045176878</v>
      </c>
      <c r="C22">
        <f t="shared" si="1"/>
        <v>0.13056673227106128</v>
      </c>
      <c r="D22">
        <f t="shared" si="2"/>
        <v>5.5572990365793141E-3</v>
      </c>
    </row>
    <row r="23" spans="1:4" x14ac:dyDescent="0.7">
      <c r="A23">
        <v>1.9</v>
      </c>
      <c r="B23">
        <f t="shared" si="0"/>
        <v>0.21267042966372285</v>
      </c>
      <c r="C23">
        <f t="shared" si="1"/>
        <v>0.13469127212035781</v>
      </c>
      <c r="D23">
        <f t="shared" si="2"/>
        <v>6.562562098647663E-3</v>
      </c>
    </row>
    <row r="24" spans="1:4" x14ac:dyDescent="0.7">
      <c r="A24">
        <v>2</v>
      </c>
      <c r="B24">
        <f t="shared" si="0"/>
        <v>0.20755374871029736</v>
      </c>
      <c r="C24">
        <f t="shared" si="1"/>
        <v>0.1383691658068649</v>
      </c>
      <c r="D24">
        <f t="shared" si="2"/>
        <v>7.6641550244050498E-3</v>
      </c>
    </row>
    <row r="25" spans="1:4" x14ac:dyDescent="0.7">
      <c r="A25">
        <v>2.1</v>
      </c>
      <c r="B25">
        <f t="shared" si="0"/>
        <v>0.202306812358517</v>
      </c>
      <c r="C25">
        <f t="shared" si="1"/>
        <v>0.14161476865096193</v>
      </c>
      <c r="D25">
        <f t="shared" si="2"/>
        <v>8.8614900240737791E-3</v>
      </c>
    </row>
    <row r="26" spans="1:4" x14ac:dyDescent="0.7">
      <c r="A26">
        <v>2.2000000000000002</v>
      </c>
      <c r="B26">
        <f t="shared" si="0"/>
        <v>0.19696881682091441</v>
      </c>
      <c r="C26">
        <f t="shared" si="1"/>
        <v>0.14444379900200391</v>
      </c>
      <c r="D26">
        <f t="shared" si="2"/>
        <v>1.0153261534215802E-2</v>
      </c>
    </row>
    <row r="27" spans="1:4" x14ac:dyDescent="0.7">
      <c r="A27">
        <v>2.2999999999999998</v>
      </c>
      <c r="B27">
        <f t="shared" si="0"/>
        <v>0.19157345407042375</v>
      </c>
      <c r="C27">
        <f t="shared" si="1"/>
        <v>0.14687298145399147</v>
      </c>
      <c r="D27">
        <f t="shared" si="2"/>
        <v>1.153749351299525E-2</v>
      </c>
    </row>
    <row r="28" spans="1:4" x14ac:dyDescent="0.7">
      <c r="A28">
        <v>2.4</v>
      </c>
      <c r="B28">
        <f t="shared" si="0"/>
        <v>0.18614968617662297</v>
      </c>
      <c r="C28">
        <f t="shared" si="1"/>
        <v>0.14891974894129834</v>
      </c>
      <c r="D28">
        <f t="shared" si="2"/>
        <v>1.3011589954607125E-2</v>
      </c>
    </row>
    <row r="29" spans="1:4" x14ac:dyDescent="0.7">
      <c r="A29">
        <v>2.5</v>
      </c>
      <c r="B29">
        <f t="shared" si="0"/>
        <v>0.18072239266818135</v>
      </c>
      <c r="C29">
        <f t="shared" si="1"/>
        <v>0.15060199389015108</v>
      </c>
      <c r="D29">
        <f t="shared" si="2"/>
        <v>1.4572387535613508E-2</v>
      </c>
    </row>
    <row r="30" spans="1:4" x14ac:dyDescent="0.7">
      <c r="A30">
        <v>2.6</v>
      </c>
      <c r="B30">
        <f t="shared" si="0"/>
        <v>0.17531291594240214</v>
      </c>
      <c r="C30">
        <f t="shared" si="1"/>
        <v>0.1519378604834152</v>
      </c>
      <c r="D30">
        <f t="shared" si="2"/>
        <v>1.6216209460092577E-2</v>
      </c>
    </row>
    <row r="31" spans="1:4" x14ac:dyDescent="0.7">
      <c r="A31">
        <v>2.7</v>
      </c>
      <c r="B31">
        <f t="shared" si="0"/>
        <v>0.16993952394897019</v>
      </c>
      <c r="C31">
        <f t="shared" si="1"/>
        <v>0.15294557155407323</v>
      </c>
      <c r="D31">
        <f t="shared" si="2"/>
        <v>1.793891970806161E-2</v>
      </c>
    </row>
    <row r="32" spans="1:4" x14ac:dyDescent="0.7">
      <c r="A32">
        <v>2.8</v>
      </c>
      <c r="B32">
        <f t="shared" si="0"/>
        <v>0.16461780510712459</v>
      </c>
      <c r="C32">
        <f t="shared" si="1"/>
        <v>0.15364328476664965</v>
      </c>
      <c r="D32">
        <f t="shared" si="2"/>
        <v>1.9735977014126559E-2</v>
      </c>
    </row>
    <row r="33" spans="1:4" x14ac:dyDescent="0.7">
      <c r="A33">
        <v>2.9</v>
      </c>
      <c r="B33">
        <f t="shared" si="0"/>
        <v>0.15936100722808566</v>
      </c>
      <c r="C33">
        <f t="shared" si="1"/>
        <v>0.15404897365381606</v>
      </c>
      <c r="D33">
        <f t="shared" si="2"/>
        <v>2.1602488012144427E-2</v>
      </c>
    </row>
    <row r="34" spans="1:4" x14ac:dyDescent="0.7">
      <c r="A34">
        <v>3</v>
      </c>
      <c r="B34">
        <f t="shared" si="0"/>
        <v>0.15418032980376933</v>
      </c>
      <c r="C34">
        <f t="shared" si="1"/>
        <v>0.15418032980376931</v>
      </c>
      <c r="D34">
        <f t="shared" si="2"/>
        <v>2.3533259078154699E-2</v>
      </c>
    </row>
    <row r="35" spans="1:4" x14ac:dyDescent="0.7">
      <c r="A35">
        <v>3.1</v>
      </c>
      <c r="B35">
        <f t="shared" si="0"/>
        <v>0.14908517717792777</v>
      </c>
      <c r="C35">
        <f t="shared" si="1"/>
        <v>0.1540546830838587</v>
      </c>
      <c r="D35">
        <f t="shared" si="2"/>
        <v>2.5522846489120794E-2</v>
      </c>
    </row>
    <row r="36" spans="1:4" x14ac:dyDescent="0.7">
      <c r="A36">
        <v>3.2</v>
      </c>
      <c r="B36">
        <f t="shared" si="0"/>
        <v>0.1440833786886147</v>
      </c>
      <c r="C36">
        <f t="shared" si="1"/>
        <v>0.15368893726785565</v>
      </c>
      <c r="D36">
        <f t="shared" si="2"/>
        <v>2.7565604590203612E-2</v>
      </c>
    </row>
    <row r="37" spans="1:4" x14ac:dyDescent="0.7">
      <c r="A37">
        <v>3.3</v>
      </c>
      <c r="B37">
        <f t="shared" si="0"/>
        <v>0.13918138075553635</v>
      </c>
      <c r="C37">
        <f t="shared" si="1"/>
        <v>0.15309951883108996</v>
      </c>
      <c r="D37">
        <f t="shared" si="2"/>
        <v>2.9655731729353298E-2</v>
      </c>
    </row>
    <row r="38" spans="1:4" x14ac:dyDescent="0.7">
      <c r="A38">
        <v>3.4</v>
      </c>
      <c r="B38">
        <f t="shared" si="0"/>
        <v>0.13438441500601528</v>
      </c>
      <c r="C38">
        <f t="shared" si="1"/>
        <v>0.15230233700681733</v>
      </c>
      <c r="D38">
        <f t="shared" si="2"/>
        <v>3.1787313775850923E-2</v>
      </c>
    </row>
    <row r="39" spans="1:4" x14ac:dyDescent="0.7">
      <c r="A39">
        <v>3.5</v>
      </c>
      <c r="B39">
        <f t="shared" si="0"/>
        <v>0.12969664583311846</v>
      </c>
      <c r="C39">
        <f t="shared" si="1"/>
        <v>0.15131275347197157</v>
      </c>
      <c r="D39">
        <f t="shared" si="2"/>
        <v>3.3954365089885967E-2</v>
      </c>
    </row>
    <row r="40" spans="1:4" x14ac:dyDescent="0.7">
      <c r="A40">
        <v>3.6</v>
      </c>
      <c r="B40">
        <f t="shared" si="0"/>
        <v>0.12512130021769807</v>
      </c>
      <c r="C40">
        <f t="shared" si="1"/>
        <v>0.15014556026123768</v>
      </c>
      <c r="D40">
        <f t="shared" si="2"/>
        <v>3.615086685406102E-2</v>
      </c>
    </row>
    <row r="41" spans="1:4" x14ac:dyDescent="0.7">
      <c r="A41">
        <v>3.7</v>
      </c>
      <c r="B41">
        <f t="shared" si="0"/>
        <v>0.12066078219183726</v>
      </c>
      <c r="C41">
        <f t="shared" si="1"/>
        <v>0.14881496470326597</v>
      </c>
      <c r="D41">
        <f t="shared" si="2"/>
        <v>3.8370802715561821E-2</v>
      </c>
    </row>
    <row r="42" spans="1:4" x14ac:dyDescent="0.7">
      <c r="A42">
        <v>3.8</v>
      </c>
      <c r="B42">
        <f t="shared" si="0"/>
        <v>0.1163167739512289</v>
      </c>
      <c r="C42">
        <f t="shared" si="1"/>
        <v>0.1473345803382233</v>
      </c>
      <c r="D42">
        <f t="shared" si="2"/>
        <v>4.0608191720235436E-2</v>
      </c>
    </row>
    <row r="43" spans="1:4" x14ac:dyDescent="0.7">
      <c r="A43">
        <v>3.9</v>
      </c>
      <c r="B43">
        <f t="shared" si="0"/>
        <v>0.11209032532065344</v>
      </c>
      <c r="C43">
        <f t="shared" si="1"/>
        <v>0.14571742291684944</v>
      </c>
      <c r="D43">
        <f t="shared" si="2"/>
        <v>4.2857118547548888E-2</v>
      </c>
    </row>
    <row r="44" spans="1:4" x14ac:dyDescent="0.7">
      <c r="A44">
        <v>4</v>
      </c>
      <c r="B44">
        <f t="shared" si="0"/>
        <v>0.10798193302637614</v>
      </c>
      <c r="C44">
        <f t="shared" si="1"/>
        <v>0.14397591070183482</v>
      </c>
      <c r="D44">
        <f t="shared" si="2"/>
        <v>4.5111761078870896E-2</v>
      </c>
    </row>
    <row r="45" spans="1:4" x14ac:dyDescent="0.7">
      <c r="A45">
        <v>4.0999999999999996</v>
      </c>
      <c r="B45">
        <f t="shared" si="0"/>
        <v>0.10399161102144656</v>
      </c>
      <c r="C45">
        <f t="shared" si="1"/>
        <v>0.14212186839597696</v>
      </c>
      <c r="D45">
        <f t="shared" si="2"/>
        <v>4.736641535119495E-2</v>
      </c>
    </row>
    <row r="46" spans="1:4" x14ac:dyDescent="0.7">
      <c r="A46">
        <v>4.2</v>
      </c>
      <c r="B46">
        <f t="shared" si="0"/>
        <v>0.10011895293635348</v>
      </c>
      <c r="C46">
        <f t="shared" si="1"/>
        <v>0.14016653411089483</v>
      </c>
      <c r="D46">
        <f t="shared" si="2"/>
        <v>4.9615517964725353E-2</v>
      </c>
    </row>
    <row r="47" spans="1:4" x14ac:dyDescent="0.7">
      <c r="A47">
        <v>4.3</v>
      </c>
      <c r="B47">
        <f t="shared" si="0"/>
        <v>9.6363187581831392E-2</v>
      </c>
      <c r="C47">
        <f t="shared" si="1"/>
        <v>0.1381205688672916</v>
      </c>
      <c r="D47">
        <f t="shared" si="2"/>
        <v>5.1853666026066302E-2</v>
      </c>
    </row>
    <row r="48" spans="1:4" x14ac:dyDescent="0.7">
      <c r="A48">
        <v>4.4000000000000004</v>
      </c>
      <c r="B48">
        <f t="shared" si="0"/>
        <v>9.2723228307732816E-2</v>
      </c>
      <c r="C48">
        <f t="shared" si="1"/>
        <v>0.13599406818467477</v>
      </c>
      <c r="D48">
        <f t="shared" si="2"/>
        <v>5.4075634719431012E-2</v>
      </c>
    </row>
    <row r="49" spans="1:4" x14ac:dyDescent="0.7">
      <c r="A49">
        <v>4.5</v>
      </c>
      <c r="B49">
        <f t="shared" si="0"/>
        <v>8.9197716917722061E-2</v>
      </c>
      <c r="C49">
        <f t="shared" si="1"/>
        <v>0.1337965753765831</v>
      </c>
      <c r="D49">
        <f t="shared" si="2"/>
        <v>5.6276392606639969E-2</v>
      </c>
    </row>
    <row r="50" spans="1:4" x14ac:dyDescent="0.7">
      <c r="A50">
        <v>4.5999999999999996</v>
      </c>
      <c r="B50">
        <f t="shared" si="0"/>
        <v>8.5785062750858301E-2</v>
      </c>
      <c r="C50">
        <f t="shared" si="1"/>
        <v>0.13153709621798274</v>
      </c>
      <c r="D50">
        <f t="shared" si="2"/>
        <v>5.8451114762985638E-2</v>
      </c>
    </row>
    <row r="51" spans="1:4" x14ac:dyDescent="0.7">
      <c r="A51">
        <v>4.7</v>
      </c>
      <c r="B51">
        <f t="shared" si="0"/>
        <v>8.2483477465304905E-2</v>
      </c>
      <c r="C51">
        <f t="shared" si="1"/>
        <v>0.12922411469564435</v>
      </c>
      <c r="D51">
        <f t="shared" si="2"/>
        <v>6.0595193860564493E-2</v>
      </c>
    </row>
    <row r="52" spans="1:4" x14ac:dyDescent="0.7">
      <c r="A52">
        <v>4.8</v>
      </c>
      <c r="B52">
        <f t="shared" si="0"/>
        <v>7.9291005994298586E-2</v>
      </c>
      <c r="C52">
        <f t="shared" si="1"/>
        <v>0.1268656095908777</v>
      </c>
      <c r="D52">
        <f t="shared" si="2"/>
        <v>6.2704249313641894E-2</v>
      </c>
    </row>
    <row r="53" spans="1:4" x14ac:dyDescent="0.7">
      <c r="A53">
        <v>4.9000000000000004</v>
      </c>
      <c r="B53">
        <f t="shared" si="0"/>
        <v>7.6205554088412564E-2</v>
      </c>
      <c r="C53">
        <f t="shared" si="1"/>
        <v>0.12446907167774053</v>
      </c>
      <c r="D53">
        <f t="shared" si="2"/>
        <v>6.4774134602234051E-2</v>
      </c>
    </row>
    <row r="54" spans="1:4" x14ac:dyDescent="0.7">
      <c r="A54">
        <v>5</v>
      </c>
      <c r="B54">
        <f t="shared" si="0"/>
        <v>7.3224912809632461E-2</v>
      </c>
      <c r="C54">
        <f t="shared" si="1"/>
        <v>0.12204152134938742</v>
      </c>
      <c r="D54">
        <f t="shared" si="2"/>
        <v>6.6800942890542642E-2</v>
      </c>
    </row>
    <row r="55" spans="1:4" x14ac:dyDescent="0.7">
      <c r="A55">
        <v>5.0999999999999996</v>
      </c>
      <c r="B55">
        <f t="shared" si="0"/>
        <v>7.0346780300663284E-2</v>
      </c>
      <c r="C55">
        <f t="shared" si="1"/>
        <v>0.11958952651112756</v>
      </c>
      <c r="D55">
        <f t="shared" si="2"/>
        <v>6.8781011056336883E-2</v>
      </c>
    </row>
    <row r="56" spans="1:4" x14ac:dyDescent="0.7">
      <c r="A56">
        <v>5.2</v>
      </c>
      <c r="B56">
        <f t="shared" si="0"/>
        <v>6.7568781116241622E-2</v>
      </c>
      <c r="C56">
        <f t="shared" si="1"/>
        <v>0.11711922060148547</v>
      </c>
      <c r="D56">
        <f t="shared" si="2"/>
        <v>7.0710922245986366E-2</v>
      </c>
    </row>
    <row r="57" spans="1:4" x14ac:dyDescent="0.7">
      <c r="A57">
        <v>5.3</v>
      </c>
      <c r="B57">
        <f t="shared" si="0"/>
        <v>6.4888483371229932E-2</v>
      </c>
      <c r="C57">
        <f t="shared" si="1"/>
        <v>0.11463632062250617</v>
      </c>
      <c r="D57">
        <f t="shared" si="2"/>
        <v>7.2587507067743709E-2</v>
      </c>
    </row>
    <row r="58" spans="1:4" x14ac:dyDescent="0.7">
      <c r="A58">
        <v>5.4</v>
      </c>
      <c r="B58">
        <f t="shared" si="0"/>
        <v>6.2303413932254768E-2</v>
      </c>
      <c r="C58">
        <f t="shared" si="1"/>
        <v>0.11214614507805855</v>
      </c>
      <c r="D58">
        <f t="shared" si="2"/>
        <v>7.440784353317785E-2</v>
      </c>
    </row>
    <row r="59" spans="1:4" x14ac:dyDescent="0.7">
      <c r="A59">
        <v>5.5</v>
      </c>
      <c r="B59">
        <f t="shared" si="0"/>
        <v>5.9811071855057296E-2</v>
      </c>
      <c r="C59">
        <f t="shared" si="1"/>
        <v>0.1096536317342717</v>
      </c>
      <c r="D59">
        <f t="shared" si="2"/>
        <v>7.6169255853467246E-2</v>
      </c>
    </row>
    <row r="60" spans="1:4" x14ac:dyDescent="0.7">
      <c r="A60">
        <v>5.6</v>
      </c>
      <c r="B60">
        <f t="shared" si="0"/>
        <v>5.7408940248076232E-2</v>
      </c>
      <c r="C60">
        <f t="shared" si="1"/>
        <v>0.10716335512974226</v>
      </c>
      <c r="D60">
        <f t="shared" si="2"/>
        <v>7.7869312193679111E-2</v>
      </c>
    </row>
    <row r="61" spans="1:4" x14ac:dyDescent="0.7">
      <c r="A61">
        <v>5.7</v>
      </c>
      <c r="B61">
        <f t="shared" si="0"/>
        <v>5.5094496723686874E-2</v>
      </c>
      <c r="C61">
        <f t="shared" si="1"/>
        <v>0.10467954377500505</v>
      </c>
      <c r="D61">
        <f t="shared" si="2"/>
        <v>7.9505821484259859E-2</v>
      </c>
    </row>
    <row r="62" spans="1:4" x14ac:dyDescent="0.7">
      <c r="A62">
        <v>5.8</v>
      </c>
      <c r="B62">
        <f t="shared" si="0"/>
        <v>5.2865222581634314E-2</v>
      </c>
      <c r="C62">
        <f t="shared" si="1"/>
        <v>0.10220609699115965</v>
      </c>
      <c r="D62">
        <f t="shared" si="2"/>
        <v>8.1076829384824453E-2</v>
      </c>
    </row>
    <row r="63" spans="1:4" x14ac:dyDescent="0.7">
      <c r="A63">
        <v>5.9</v>
      </c>
      <c r="B63">
        <f t="shared" si="0"/>
        <v>5.0718610854235333E-2</v>
      </c>
      <c r="C63">
        <f t="shared" si="1"/>
        <v>9.9746601346662828E-2</v>
      </c>
      <c r="D63">
        <f t="shared" si="2"/>
        <v>8.2580613491015961E-2</v>
      </c>
    </row>
    <row r="64" spans="1:4" x14ac:dyDescent="0.7">
      <c r="A64">
        <v>6</v>
      </c>
      <c r="B64">
        <f t="shared" si="0"/>
        <v>4.8652173329641474E-2</v>
      </c>
      <c r="C64">
        <f t="shared" si="1"/>
        <v>9.7304346659282948E-2</v>
      </c>
      <c r="D64">
        <f t="shared" si="2"/>
        <v>8.4015677870770411E-2</v>
      </c>
    </row>
    <row r="65" spans="1:4" x14ac:dyDescent="0.7">
      <c r="A65">
        <v>6.1</v>
      </c>
      <c r="B65">
        <f t="shared" si="0"/>
        <v>4.6663446657637865E-2</v>
      </c>
      <c r="C65">
        <f t="shared" si="1"/>
        <v>9.488234153719699E-2</v>
      </c>
      <c r="D65">
        <f t="shared" si="2"/>
        <v>8.5380747011817568E-2</v>
      </c>
    </row>
    <row r="66" spans="1:4" x14ac:dyDescent="0.7">
      <c r="A66">
        <v>6.2</v>
      </c>
      <c r="B66">
        <f t="shared" si="0"/>
        <v>4.4749997631925081E-2</v>
      </c>
      <c r="C66">
        <f t="shared" si="1"/>
        <v>9.2483328439311813E-2</v>
      </c>
      <c r="D66">
        <f t="shared" si="2"/>
        <v>8.6674759257710204E-2</v>
      </c>
    </row>
    <row r="67" spans="1:4" x14ac:dyDescent="0.7">
      <c r="A67">
        <v>6.3</v>
      </c>
      <c r="B67">
        <f t="shared" si="0"/>
        <v>4.2909427733432808E-2</v>
      </c>
      <c r="C67">
        <f t="shared" si="1"/>
        <v>9.0109798240208872E-2</v>
      </c>
      <c r="D67">
        <f t="shared" si="2"/>
        <v>8.7896859805147901E-2</v>
      </c>
    </row>
    <row r="68" spans="1:4" x14ac:dyDescent="0.7">
      <c r="A68">
        <v>6.4</v>
      </c>
      <c r="B68">
        <f t="shared" si="0"/>
        <v>4.1139377010814146E-2</v>
      </c>
      <c r="C68">
        <f t="shared" si="1"/>
        <v>8.7764004289736852E-2</v>
      </c>
      <c r="D68">
        <f t="shared" si="2"/>
        <v>8.9046393330873608E-2</v>
      </c>
    </row>
    <row r="69" spans="1:4" x14ac:dyDescent="0.7">
      <c r="A69">
        <v>6.5</v>
      </c>
      <c r="B69">
        <f t="shared" ref="B69:B119" si="3">_xlfn.CHISQ.DIST(A69,3,0)</f>
        <v>3.9437527366748784E-2</v>
      </c>
      <c r="C69">
        <f t="shared" ref="C69:C132" si="4">_xlfn.CHISQ.DIST(A69,5,0)</f>
        <v>8.5447975961289058E-2</v>
      </c>
      <c r="D69">
        <f t="shared" ref="D69:D132" si="5">_xlfn.CHISQ.DIST(A69,10,0)</f>
        <v>9.0122896311996437E-2</v>
      </c>
    </row>
    <row r="70" spans="1:4" x14ac:dyDescent="0.7">
      <c r="A70">
        <v>6.6</v>
      </c>
      <c r="B70">
        <f t="shared" si="3"/>
        <v>3.7801605311941343E-2</v>
      </c>
      <c r="C70">
        <f t="shared" si="4"/>
        <v>8.3163531686270956E-2</v>
      </c>
      <c r="D70">
        <f t="shared" si="5"/>
        <v>9.1126089099262411E-2</v>
      </c>
    </row>
    <row r="71" spans="1:4" x14ac:dyDescent="0.7">
      <c r="A71">
        <v>6.7</v>
      </c>
      <c r="B71">
        <f t="shared" si="3"/>
        <v>3.6229384242650348E-2</v>
      </c>
      <c r="C71">
        <f t="shared" si="4"/>
        <v>8.0912291475252446E-2</v>
      </c>
      <c r="D71">
        <f t="shared" si="5"/>
        <v>9.2055867798564381E-2</v>
      </c>
    </row>
    <row r="72" spans="1:4" x14ac:dyDescent="0.7">
      <c r="A72">
        <v>6.8</v>
      </c>
      <c r="B72">
        <f t="shared" si="3"/>
        <v>3.4718686292144876E-2</v>
      </c>
      <c r="C72">
        <f t="shared" si="4"/>
        <v>7.8695688928861696E-2</v>
      </c>
      <c r="D72">
        <f t="shared" si="5"/>
        <v>9.2912296011879836E-2</v>
      </c>
    </row>
    <row r="73" spans="1:4" x14ac:dyDescent="0.7">
      <c r="A73">
        <v>6.9</v>
      </c>
      <c r="B73">
        <f t="shared" si="3"/>
        <v>3.3267383801593026E-2</v>
      </c>
      <c r="C73">
        <f t="shared" si="4"/>
        <v>7.6514982743663959E-2</v>
      </c>
      <c r="D73">
        <f t="shared" si="5"/>
        <v>9.3695596484852608E-2</v>
      </c>
    </row>
    <row r="74" spans="1:4" x14ac:dyDescent="0.7">
      <c r="A74">
        <v>7</v>
      </c>
      <c r="B74">
        <f t="shared" si="3"/>
        <v>3.1873400451481231E-2</v>
      </c>
      <c r="C74">
        <f t="shared" si="4"/>
        <v>7.4371267720122855E-2</v>
      </c>
      <c r="D74">
        <f t="shared" si="5"/>
        <v>9.4406142704409793E-2</v>
      </c>
    </row>
    <row r="75" spans="1:4" x14ac:dyDescent="0.7">
      <c r="A75">
        <v>7.1</v>
      </c>
      <c r="B75">
        <f t="shared" si="3"/>
        <v>3.0534712090689788E-2</v>
      </c>
      <c r="C75">
        <f t="shared" si="4"/>
        <v>7.2265485281299169E-2</v>
      </c>
      <c r="D75">
        <f t="shared" si="5"/>
        <v>9.5044450486130583E-2</v>
      </c>
    </row>
    <row r="76" spans="1:4" x14ac:dyDescent="0.7">
      <c r="A76">
        <v>7.2</v>
      </c>
      <c r="B76">
        <f t="shared" si="3"/>
        <v>2.9249347296767689E-2</v>
      </c>
      <c r="C76">
        <f t="shared" si="4"/>
        <v>7.0198433512242447E-2</v>
      </c>
      <c r="D76">
        <f t="shared" si="5"/>
        <v>9.5611169587566117E-2</v>
      </c>
    </row>
    <row r="77" spans="1:4" x14ac:dyDescent="0.7">
      <c r="A77">
        <v>7.3</v>
      </c>
      <c r="B77">
        <f t="shared" si="3"/>
        <v>2.8015387697712103E-2</v>
      </c>
      <c r="C77">
        <f t="shared" si="4"/>
        <v>6.8170776731099433E-2</v>
      </c>
      <c r="D77">
        <f t="shared" si="5"/>
        <v>9.6107075380355469E-2</v>
      </c>
    </row>
    <row r="78" spans="1:4" x14ac:dyDescent="0.7">
      <c r="A78">
        <v>7.4</v>
      </c>
      <c r="B78">
        <f t="shared" si="3"/>
        <v>2.683096808263399E-2</v>
      </c>
      <c r="C78">
        <f t="shared" si="4"/>
        <v>6.6183054603830505E-2</v>
      </c>
      <c r="D78">
        <f t="shared" si="5"/>
        <v>9.6533060610786953E-2</v>
      </c>
    </row>
    <row r="79" spans="1:4" x14ac:dyDescent="0.7">
      <c r="A79">
        <v>7.5</v>
      </c>
      <c r="B79">
        <f t="shared" si="3"/>
        <v>2.569427632604613E-2</v>
      </c>
      <c r="C79">
        <f t="shared" si="4"/>
        <v>6.4235690815115321E-2</v>
      </c>
      <c r="D79">
        <f t="shared" si="5"/>
        <v>9.6890127275428173E-2</v>
      </c>
    </row>
    <row r="80" spans="1:4" x14ac:dyDescent="0.7">
      <c r="A80">
        <v>7.6</v>
      </c>
      <c r="B80">
        <f t="shared" si="3"/>
        <v>2.4603553148116315E-2</v>
      </c>
      <c r="C80">
        <f t="shared" si="4"/>
        <v>6.2329001308561317E-2</v>
      </c>
      <c r="D80">
        <f t="shared" si="5"/>
        <v>9.7179378635578559E-2</v>
      </c>
    </row>
    <row r="81" spans="1:4" x14ac:dyDescent="0.7">
      <c r="A81">
        <v>7.7</v>
      </c>
      <c r="B81">
        <f t="shared" si="3"/>
        <v>2.3557091731061557E-2</v>
      </c>
      <c r="C81">
        <f t="shared" si="4"/>
        <v>6.0463202109724647E-2</v>
      </c>
      <c r="D81">
        <f t="shared" si="5"/>
        <v>9.7402011391597224E-2</v>
      </c>
    </row>
    <row r="82" spans="1:4" x14ac:dyDescent="0.7">
      <c r="A82">
        <v>7.8</v>
      </c>
      <c r="B82">
        <f t="shared" si="3"/>
        <v>2.2553237209896018E-2</v>
      </c>
      <c r="C82">
        <f t="shared" si="4"/>
        <v>5.8638416745729616E-2</v>
      </c>
      <c r="D82">
        <f t="shared" si="5"/>
        <v>9.7559308035610734E-2</v>
      </c>
    </row>
    <row r="83" spans="1:4" x14ac:dyDescent="0.7">
      <c r="A83">
        <v>7.9</v>
      </c>
      <c r="B83">
        <f t="shared" si="3"/>
        <v>2.1590386053965939E-2</v>
      </c>
      <c r="C83">
        <f t="shared" si="4"/>
        <v>5.6854683275443629E-2</v>
      </c>
      <c r="D83">
        <f t="shared" si="5"/>
        <v>9.7652629398719326E-2</v>
      </c>
    </row>
    <row r="84" spans="1:4" x14ac:dyDescent="0.7">
      <c r="A84">
        <v>8</v>
      </c>
      <c r="B84">
        <f t="shared" si="3"/>
        <v>2.066698535409206E-2</v>
      </c>
      <c r="C84">
        <f t="shared" si="4"/>
        <v>5.5111960944245489E-2</v>
      </c>
      <c r="D84">
        <f t="shared" si="5"/>
        <v>9.7683407406582309E-2</v>
      </c>
    </row>
    <row r="85" spans="1:4" x14ac:dyDescent="0.7">
      <c r="A85">
        <v>8.1</v>
      </c>
      <c r="B85">
        <f t="shared" si="3"/>
        <v>1.9781532028676413E-2</v>
      </c>
      <c r="C85">
        <f t="shared" si="4"/>
        <v>5.3410136477426304E-2</v>
      </c>
      <c r="D85">
        <f t="shared" si="5"/>
        <v>9.765313805517617E-2</v>
      </c>
    </row>
    <row r="86" spans="1:4" x14ac:dyDescent="0.7">
      <c r="A86">
        <v>8.1999999999999993</v>
      </c>
      <c r="B86">
        <f t="shared" si="3"/>
        <v>1.8932571960803387E-2</v>
      </c>
      <c r="C86">
        <f t="shared" si="4"/>
        <v>5.1749030026195901E-2</v>
      </c>
      <c r="D86">
        <f t="shared" si="5"/>
        <v>9.7563374616575563E-2</v>
      </c>
    </row>
    <row r="87" spans="1:4" x14ac:dyDescent="0.7">
      <c r="A87">
        <v>8.3000000000000007</v>
      </c>
      <c r="B87">
        <f t="shared" si="3"/>
        <v>1.8118699077160023E-2</v>
      </c>
      <c r="C87">
        <f t="shared" si="4"/>
        <v>5.0128400780142725E-2</v>
      </c>
      <c r="D87">
        <f t="shared" si="5"/>
        <v>9.7415721082801582E-2</v>
      </c>
    </row>
    <row r="88" spans="1:4" x14ac:dyDescent="0.7">
      <c r="A88">
        <v>8.4</v>
      </c>
      <c r="B88">
        <f t="shared" si="3"/>
        <v>1.7338554378507325E-2</v>
      </c>
      <c r="C88">
        <f t="shared" si="4"/>
        <v>4.8547952259820511E-2</v>
      </c>
      <c r="D88">
        <f t="shared" si="5"/>
        <v>9.7211825854110825E-2</v>
      </c>
    </row>
    <row r="89" spans="1:4" x14ac:dyDescent="0.7">
      <c r="A89">
        <v>8.5</v>
      </c>
      <c r="B89">
        <f t="shared" si="3"/>
        <v>1.6590824930441637E-2</v>
      </c>
      <c r="C89">
        <f t="shared" si="4"/>
        <v>4.7007337302917965E-2</v>
      </c>
      <c r="D89">
        <f t="shared" si="5"/>
        <v>9.6953375676556569E-2</v>
      </c>
    </row>
    <row r="90" spans="1:4" x14ac:dyDescent="0.7">
      <c r="A90">
        <v>8.6</v>
      </c>
      <c r="B90">
        <f t="shared" si="3"/>
        <v>1.5874242822284331E-2</v>
      </c>
      <c r="C90">
        <f t="shared" si="4"/>
        <v>4.5506162757215078E-2</v>
      </c>
      <c r="D90">
        <f t="shared" si="5"/>
        <v>9.6642089832232436E-2</v>
      </c>
    </row>
    <row r="91" spans="1:4" x14ac:dyDescent="0.7">
      <c r="A91">
        <v>8.6999999999999993</v>
      </c>
      <c r="B91">
        <f t="shared" si="3"/>
        <v>1.518758410111991E-2</v>
      </c>
      <c r="C91">
        <f t="shared" si="4"/>
        <v>4.4043993893247722E-2</v>
      </c>
      <c r="D91">
        <f t="shared" si="5"/>
        <v>9.6279714584307938E-2</v>
      </c>
    </row>
    <row r="92" spans="1:4" x14ac:dyDescent="0.7">
      <c r="A92">
        <v>8.8000000000000007</v>
      </c>
      <c r="B92">
        <f t="shared" si="3"/>
        <v>1.4529667687259931E-2</v>
      </c>
      <c r="C92">
        <f t="shared" si="4"/>
        <v>4.2620358549295793E-2</v>
      </c>
      <c r="D92">
        <f t="shared" si="5"/>
        <v>9.5868017877773368E-2</v>
      </c>
    </row>
    <row r="93" spans="1:4" x14ac:dyDescent="0.7">
      <c r="A93">
        <v>8.9</v>
      </c>
      <c r="B93">
        <f t="shared" si="3"/>
        <v>1.38993542767361E-2</v>
      </c>
      <c r="C93">
        <f t="shared" si="4"/>
        <v>4.1234751020983784E-2</v>
      </c>
      <c r="D93">
        <f t="shared" si="5"/>
        <v>9.540878429572798E-2</v>
      </c>
    </row>
    <row r="94" spans="1:4" x14ac:dyDescent="0.7">
      <c r="A94">
        <v>9</v>
      </c>
      <c r="B94">
        <f t="shared" si="3"/>
        <v>1.3295545235814027E-2</v>
      </c>
      <c r="C94">
        <f t="shared" si="4"/>
        <v>3.9886635707442081E-2</v>
      </c>
      <c r="D94">
        <f t="shared" si="5"/>
        <v>9.4903810270062214E-2</v>
      </c>
    </row>
    <row r="95" spans="1:4" x14ac:dyDescent="0.7">
      <c r="A95">
        <v>9.1</v>
      </c>
      <c r="B95">
        <f t="shared" si="3"/>
        <v>1.2717181491963851E-2</v>
      </c>
      <c r="C95">
        <f t="shared" si="4"/>
        <v>3.8575450525623667E-2</v>
      </c>
      <c r="D95">
        <f t="shared" si="5"/>
        <v>9.4354899544495427E-2</v>
      </c>
    </row>
    <row r="96" spans="1:4" x14ac:dyDescent="0.7">
      <c r="A96">
        <v>9.1999999999999993</v>
      </c>
      <c r="B96">
        <f t="shared" si="3"/>
        <v>1.2163242425220351E-2</v>
      </c>
      <c r="C96">
        <f t="shared" si="4"/>
        <v>3.7300610104009056E-2</v>
      </c>
      <c r="D96">
        <f t="shared" si="5"/>
        <v>9.3763858887133553E-2</v>
      </c>
    </row>
    <row r="97" spans="1:4" x14ac:dyDescent="0.7">
      <c r="A97">
        <v>9.3000000000000007</v>
      </c>
      <c r="B97">
        <f t="shared" si="3"/>
        <v>1.1632744763408129E-2</v>
      </c>
      <c r="C97">
        <f t="shared" si="4"/>
        <v>3.6061508766565192E-2</v>
      </c>
      <c r="D97">
        <f t="shared" si="5"/>
        <v>9.3132494048996761E-2</v>
      </c>
    </row>
    <row r="98" spans="1:4" x14ac:dyDescent="0.7">
      <c r="A98">
        <v>9.4</v>
      </c>
      <c r="B98">
        <f t="shared" si="3"/>
        <v>1.1124741484293585E-2</v>
      </c>
      <c r="C98">
        <f t="shared" si="4"/>
        <v>3.4857523317453239E-2</v>
      </c>
      <c r="D98">
        <f t="shared" si="5"/>
        <v>9.2462605964333644E-2</v>
      </c>
    </row>
    <row r="99" spans="1:4" x14ac:dyDescent="0.7">
      <c r="A99">
        <v>9.5</v>
      </c>
      <c r="B99">
        <f t="shared" si="3"/>
        <v>1.0638320727349861E-2</v>
      </c>
      <c r="C99">
        <f t="shared" si="4"/>
        <v>3.3688015636607886E-2</v>
      </c>
      <c r="D99">
        <f t="shared" si="5"/>
        <v>9.1755987187978866E-2</v>
      </c>
    </row>
    <row r="100" spans="1:4" x14ac:dyDescent="0.7">
      <c r="A100">
        <v>9.6</v>
      </c>
      <c r="B100">
        <f t="shared" si="3"/>
        <v>1.0172604717481319E-2</v>
      </c>
      <c r="C100">
        <f t="shared" si="4"/>
        <v>3.2552335095940223E-2</v>
      </c>
      <c r="D100">
        <f t="shared" si="5"/>
        <v>9.1014418564522304E-2</v>
      </c>
    </row>
    <row r="101" spans="1:4" x14ac:dyDescent="0.7">
      <c r="A101">
        <v>9.6999999999999993</v>
      </c>
      <c r="B101">
        <f t="shared" si="3"/>
        <v>9.7267487027464551E-3</v>
      </c>
      <c r="C101">
        <f t="shared" si="4"/>
        <v>3.1449820805546855E-2</v>
      </c>
      <c r="D101">
        <f t="shared" si="5"/>
        <v>9.0239666123632781E-2</v>
      </c>
    </row>
    <row r="102" spans="1:4" x14ac:dyDescent="0.7">
      <c r="A102">
        <v>9.8000000000000007</v>
      </c>
      <c r="B102">
        <f t="shared" si="3"/>
        <v>9.2999399078397549E-3</v>
      </c>
      <c r="C102">
        <f t="shared" si="4"/>
        <v>3.0379803698943188E-2</v>
      </c>
      <c r="D102">
        <f t="shared" si="5"/>
        <v>8.9433478195516072E-2</v>
      </c>
    </row>
    <row r="103" spans="1:4" x14ac:dyDescent="0.7">
      <c r="A103">
        <v>9.9</v>
      </c>
      <c r="B103">
        <f t="shared" si="3"/>
        <v>8.8913965048419003E-3</v>
      </c>
      <c r="C103">
        <f t="shared" si="4"/>
        <v>2.9341608465978272E-2</v>
      </c>
      <c r="D103">
        <f t="shared" si="5"/>
        <v>8.8597582740180217E-2</v>
      </c>
    </row>
    <row r="104" spans="1:4" x14ac:dyDescent="0.7">
      <c r="A104">
        <v>10</v>
      </c>
      <c r="B104">
        <f t="shared" si="3"/>
        <v>8.5003666025203466E-3</v>
      </c>
      <c r="C104">
        <f t="shared" si="4"/>
        <v>2.8334555341734478E-2</v>
      </c>
      <c r="D104">
        <f t="shared" si="5"/>
        <v>8.7733684883925356E-2</v>
      </c>
    </row>
    <row r="105" spans="1:4" x14ac:dyDescent="0.7">
      <c r="A105">
        <v>10.1</v>
      </c>
      <c r="B105">
        <f t="shared" si="3"/>
        <v>8.1261272552577875E-3</v>
      </c>
      <c r="C105">
        <f t="shared" si="4"/>
        <v>2.7357961759367871E-2</v>
      </c>
      <c r="D105">
        <f t="shared" si="5"/>
        <v>8.6843464656269673E-2</v>
      </c>
    </row>
    <row r="106" spans="1:4" x14ac:dyDescent="0.7">
      <c r="A106">
        <v>10.199999999999999</v>
      </c>
      <c r="B106">
        <f t="shared" si="3"/>
        <v>7.7679834925013869E-3</v>
      </c>
      <c r="C106">
        <f t="shared" si="4"/>
        <v>2.641114387450471E-2</v>
      </c>
      <c r="D106">
        <f t="shared" si="5"/>
        <v>8.5928574920360309E-2</v>
      </c>
    </row>
    <row r="107" spans="1:4" x14ac:dyDescent="0.7">
      <c r="A107">
        <v>10.3</v>
      </c>
      <c r="B107">
        <f t="shared" si="3"/>
        <v>7.4252673694595178E-3</v>
      </c>
      <c r="C107">
        <f t="shared" si="4"/>
        <v>2.5493417968477677E-2</v>
      </c>
      <c r="D107">
        <f t="shared" si="5"/>
        <v>8.4990639489797848E-2</v>
      </c>
    </row>
    <row r="108" spans="1:4" x14ac:dyDescent="0.7">
      <c r="A108">
        <v>10.4</v>
      </c>
      <c r="B108">
        <f t="shared" si="3"/>
        <v>7.0973370396237058E-3</v>
      </c>
      <c r="C108">
        <f t="shared" si="4"/>
        <v>2.4604101737362181E-2</v>
      </c>
      <c r="D108">
        <f t="shared" si="5"/>
        <v>8.4031251424719164E-2</v>
      </c>
    </row>
    <row r="109" spans="1:4" x14ac:dyDescent="0.7">
      <c r="A109">
        <v>10.5</v>
      </c>
      <c r="B109">
        <f t="shared" si="3"/>
        <v>6.7835758495593344E-3</v>
      </c>
      <c r="C109">
        <f t="shared" si="4"/>
        <v>2.3742515473457671E-2</v>
      </c>
      <c r="D109">
        <f t="shared" si="5"/>
        <v>8.3051971499934485E-2</v>
      </c>
    </row>
    <row r="110" spans="1:4" x14ac:dyDescent="0.7">
      <c r="A110">
        <v>10.6</v>
      </c>
      <c r="B110">
        <f t="shared" si="3"/>
        <v>6.4833914562890445E-3</v>
      </c>
      <c r="C110">
        <f t="shared" si="4"/>
        <v>2.2907983145554613E-2</v>
      </c>
      <c r="D110">
        <f t="shared" si="5"/>
        <v>8.2054326837897554E-2</v>
      </c>
    </row>
    <row r="111" spans="1:4" x14ac:dyDescent="0.7">
      <c r="A111">
        <v>10.7</v>
      </c>
      <c r="B111">
        <f t="shared" si="3"/>
        <v>6.1962149674851807E-3</v>
      </c>
      <c r="C111">
        <f t="shared" si="4"/>
        <v>2.2099833384030477E-2</v>
      </c>
      <c r="D111">
        <f t="shared" si="5"/>
        <v>8.103980969929786E-2</v>
      </c>
    </row>
    <row r="112" spans="1:4" x14ac:dyDescent="0.7">
      <c r="A112">
        <v>10.8</v>
      </c>
      <c r="B112">
        <f t="shared" si="3"/>
        <v>5.9215001045922781E-3</v>
      </c>
      <c r="C112">
        <f t="shared" si="4"/>
        <v>2.1317400376532195E-2</v>
      </c>
      <c r="D112">
        <f t="shared" si="5"/>
        <v>8.0009876424100609E-2</v>
      </c>
    </row>
    <row r="113" spans="1:4" x14ac:dyDescent="0.7">
      <c r="A113">
        <v>10.9</v>
      </c>
      <c r="B113">
        <f t="shared" si="3"/>
        <v>5.6587223889152972E-3</v>
      </c>
      <c r="C113">
        <f t="shared" si="4"/>
        <v>2.0560024679725585E-2</v>
      </c>
      <c r="D113">
        <f t="shared" si="5"/>
        <v>7.8965946515921107E-2</v>
      </c>
    </row>
    <row r="114" spans="1:4" x14ac:dyDescent="0.7">
      <c r="A114">
        <v>11</v>
      </c>
      <c r="B114">
        <f t="shared" si="3"/>
        <v>5.4073783506338397E-3</v>
      </c>
      <c r="C114">
        <f t="shared" si="4"/>
        <v>1.9827053952324078E-2</v>
      </c>
      <c r="D114">
        <f t="shared" si="5"/>
        <v>7.7909401862698444E-2</v>
      </c>
    </row>
    <row r="115" spans="1:4" x14ac:dyDescent="0.7">
      <c r="A115">
        <v>11.1</v>
      </c>
      <c r="B115">
        <f t="shared" si="3"/>
        <v>5.1669847606357509E-3</v>
      </c>
      <c r="C115">
        <f t="shared" si="4"/>
        <v>1.9117843614352276E-2</v>
      </c>
      <c r="D115">
        <f t="shared" si="5"/>
        <v>7.68415860867354E-2</v>
      </c>
    </row>
    <row r="116" spans="1:4" x14ac:dyDescent="0.7">
      <c r="A116">
        <v>11.2</v>
      </c>
      <c r="B116">
        <f t="shared" si="3"/>
        <v>4.9370778850046293E-3</v>
      </c>
      <c r="C116">
        <f t="shared" si="4"/>
        <v>1.8431757437350618E-2</v>
      </c>
      <c r="D116">
        <f t="shared" si="5"/>
        <v>7.5763804017284428E-2</v>
      </c>
    </row>
    <row r="117" spans="1:4" x14ac:dyDescent="0.7">
      <c r="A117">
        <v>11.3</v>
      </c>
      <c r="B117">
        <f t="shared" si="3"/>
        <v>4.7172127619439846E-3</v>
      </c>
      <c r="C117">
        <f t="shared" si="4"/>
        <v>1.7768168069989002E-2</v>
      </c>
      <c r="D117">
        <f t="shared" si="5"/>
        <v>7.4677321278991363E-2</v>
      </c>
    </row>
    <row r="118" spans="1:4" x14ac:dyDescent="0.7">
      <c r="A118">
        <v>11.4</v>
      </c>
      <c r="B118">
        <f t="shared" si="3"/>
        <v>4.5069625008756862E-3</v>
      </c>
      <c r="C118">
        <f t="shared" si="4"/>
        <v>1.712645750332761E-2</v>
      </c>
      <c r="D118">
        <f t="shared" si="5"/>
        <v>7.358336398965043E-2</v>
      </c>
    </row>
    <row r="119" spans="1:4" x14ac:dyDescent="0.7">
      <c r="A119">
        <v>11.5</v>
      </c>
      <c r="B119">
        <f t="shared" si="3"/>
        <v>4.3059176034110211E-3</v>
      </c>
      <c r="C119">
        <f t="shared" si="4"/>
        <v>1.6506017479742244E-2</v>
      </c>
      <c r="D119">
        <f t="shared" si="5"/>
        <v>7.2483118560877413E-2</v>
      </c>
    </row>
    <row r="120" spans="1:4" x14ac:dyDescent="0.7">
      <c r="A120">
        <v>11.6</v>
      </c>
      <c r="B120">
        <f>_xlfn.CHISQ.DIST(A120,3,0)</f>
        <v>4.113685305858799E-3</v>
      </c>
      <c r="C120">
        <f t="shared" si="4"/>
        <v>1.5906249849320691E-2</v>
      </c>
      <c r="D120">
        <f t="shared" si="5"/>
        <v>7.1377731595471741E-2</v>
      </c>
    </row>
    <row r="121" spans="1:4" x14ac:dyDescent="0.7">
      <c r="A121">
        <v>11.7</v>
      </c>
      <c r="B121">
        <f t="shared" ref="B121:B184" si="6">_xlfn.CHISQ.DIST(A121,3,0)</f>
        <v>3.9298889429059316E-3</v>
      </c>
      <c r="C121">
        <f t="shared" si="4"/>
        <v>1.5326566877333128E-2</v>
      </c>
      <c r="D121">
        <f t="shared" si="5"/>
        <v>7.02683098754079E-2</v>
      </c>
    </row>
    <row r="122" spans="1:4" x14ac:dyDescent="0.7">
      <c r="A122">
        <v>11.8</v>
      </c>
      <c r="B122">
        <f t="shared" si="6"/>
        <v>3.754167332081232E-3</v>
      </c>
      <c r="C122">
        <f t="shared" si="4"/>
        <v>1.4766391506186177E-2</v>
      </c>
      <c r="D122">
        <f t="shared" si="5"/>
        <v>6.9155920434574802E-2</v>
      </c>
    </row>
    <row r="123" spans="1:4" x14ac:dyDescent="0.7">
      <c r="A123">
        <v>11.9</v>
      </c>
      <c r="B123">
        <f t="shared" si="6"/>
        <v>3.5861741785925584E-3</v>
      </c>
      <c r="C123">
        <f t="shared" si="4"/>
        <v>1.4225157575083816E-2</v>
      </c>
      <c r="D123">
        <f t="shared" si="5"/>
        <v>6.8041590710563662E-2</v>
      </c>
    </row>
    <row r="124" spans="1:4" x14ac:dyDescent="0.7">
      <c r="A124">
        <v>12</v>
      </c>
      <c r="B124">
        <f t="shared" si="6"/>
        <v>3.4255775001102609E-3</v>
      </c>
      <c r="C124">
        <f t="shared" si="4"/>
        <v>1.3702310000441044E-2</v>
      </c>
      <c r="D124">
        <f t="shared" si="5"/>
        <v>6.6926308769991685E-2</v>
      </c>
    </row>
    <row r="125" spans="1:4" x14ac:dyDescent="0.7">
      <c r="A125">
        <v>12.1</v>
      </c>
      <c r="B125">
        <f t="shared" si="6"/>
        <v>3.27205907105617E-3</v>
      </c>
      <c r="C125">
        <f t="shared" si="4"/>
        <v>1.3197304919926552E-2</v>
      </c>
      <c r="D125">
        <f t="shared" si="5"/>
        <v>6.5811023602039179E-2</v>
      </c>
    </row>
    <row r="126" spans="1:4" x14ac:dyDescent="0.7">
      <c r="A126">
        <v>12.2</v>
      </c>
      <c r="B126">
        <f t="shared" si="6"/>
        <v>3.1253138859463014E-3</v>
      </c>
      <c r="C126">
        <f t="shared" si="4"/>
        <v>1.2709609802848293E-2</v>
      </c>
      <c r="D126">
        <f t="shared" si="5"/>
        <v>6.4696645475068815E-2</v>
      </c>
    </row>
    <row r="127" spans="1:4" x14ac:dyDescent="0.7">
      <c r="A127">
        <v>12.3</v>
      </c>
      <c r="B127">
        <f t="shared" si="6"/>
        <v>2.9850496413271923E-3</v>
      </c>
      <c r="C127">
        <f t="shared" si="4"/>
        <v>1.2238703529441486E-2</v>
      </c>
      <c r="D127">
        <f t="shared" si="5"/>
        <v>6.3584046351388743E-2</v>
      </c>
    </row>
    <row r="128" spans="1:4" x14ac:dyDescent="0.7">
      <c r="A128">
        <v>12.4</v>
      </c>
      <c r="B128">
        <f t="shared" si="6"/>
        <v>2.8509862358397898E-3</v>
      </c>
      <c r="C128">
        <f t="shared" si="4"/>
        <v>1.1784076441471128E-2</v>
      </c>
      <c r="D128">
        <f t="shared" si="5"/>
        <v>6.2474060355415764E-2</v>
      </c>
    </row>
    <row r="129" spans="1:4" x14ac:dyDescent="0.7">
      <c r="A129">
        <v>12.5</v>
      </c>
      <c r="B129">
        <f t="shared" si="6"/>
        <v>2.7228552879408887E-3</v>
      </c>
      <c r="C129">
        <f t="shared" si="4"/>
        <v>1.1345230366420362E-2</v>
      </c>
      <c r="D129">
        <f t="shared" si="5"/>
        <v>6.1367484290685947E-2</v>
      </c>
    </row>
    <row r="130" spans="1:4" x14ac:dyDescent="0.7">
      <c r="A130">
        <v>12.6</v>
      </c>
      <c r="B130">
        <f t="shared" si="6"/>
        <v>2.6003996708101945E-3</v>
      </c>
      <c r="C130">
        <f t="shared" si="4"/>
        <v>1.0921678617402819E-2</v>
      </c>
      <c r="D130">
        <f t="shared" si="5"/>
        <v>6.0265078201354315E-2</v>
      </c>
    </row>
    <row r="131" spans="1:4" x14ac:dyDescent="0.7">
      <c r="A131">
        <v>12.7</v>
      </c>
      <c r="B131">
        <f t="shared" si="6"/>
        <v>2.4833730639706622E-3</v>
      </c>
      <c r="C131">
        <f t="shared" si="4"/>
        <v>1.0512945970809134E-2</v>
      </c>
      <c r="D131">
        <f t="shared" si="5"/>
        <v>5.9167565974013923E-2</v>
      </c>
    </row>
    <row r="132" spans="1:4" x14ac:dyDescent="0.7">
      <c r="A132">
        <v>12.8</v>
      </c>
      <c r="B132">
        <f t="shared" si="6"/>
        <v>2.3715395211509238E-3</v>
      </c>
      <c r="C132">
        <f t="shared" si="4"/>
        <v>1.0118568623577276E-2</v>
      </c>
      <c r="D132">
        <f t="shared" si="5"/>
        <v>5.8075635975854377E-2</v>
      </c>
    </row>
    <row r="133" spans="1:4" x14ac:dyDescent="0.7">
      <c r="A133">
        <v>12.9</v>
      </c>
      <c r="B133">
        <f t="shared" si="6"/>
        <v>2.2646730539211471E-3</v>
      </c>
      <c r="C133">
        <f t="shared" ref="C133:C196" si="7">_xlfn.CHISQ.DIST(A133,5,0)</f>
        <v>9.7380941318609329E-3</v>
      </c>
      <c r="D133">
        <f t="shared" ref="D133:D196" si="8">_xlfn.CHISQ.DIST(A133,10,0)</f>
        <v>5.6989941725364784E-2</v>
      </c>
    </row>
    <row r="134" spans="1:4" x14ac:dyDescent="0.7">
      <c r="A134">
        <v>13</v>
      </c>
      <c r="B134">
        <f t="shared" si="6"/>
        <v>2.1625572306371672E-3</v>
      </c>
      <c r="C134">
        <f t="shared" si="7"/>
        <v>9.3710813327610599E-3</v>
      </c>
      <c r="D134">
        <f t="shared" si="8"/>
        <v>5.5911102591969339E-2</v>
      </c>
    </row>
    <row r="135" spans="1:4" x14ac:dyDescent="0.7">
      <c r="A135">
        <v>13.1</v>
      </c>
      <c r="B135">
        <f t="shared" si="6"/>
        <v>2.0649847902324786E-3</v>
      </c>
      <c r="C135">
        <f t="shared" si="7"/>
        <v>9.0171002506818244E-3</v>
      </c>
      <c r="D135">
        <f t="shared" si="8"/>
        <v>5.4839704521163643E-2</v>
      </c>
    </row>
    <row r="136" spans="1:4" x14ac:dyDescent="0.7">
      <c r="A136">
        <v>13.2</v>
      </c>
      <c r="B136">
        <f t="shared" si="6"/>
        <v>1.9717572704031384E-3</v>
      </c>
      <c r="C136">
        <f t="shared" si="7"/>
        <v>8.6757319897738123E-3</v>
      </c>
      <c r="D136">
        <f t="shared" si="8"/>
        <v>5.377630078189452E-2</v>
      </c>
    </row>
    <row r="137" spans="1:4" x14ac:dyDescent="0.7">
      <c r="A137">
        <v>13.3</v>
      </c>
      <c r="B137">
        <f t="shared" si="6"/>
        <v>1.8826846497369575E-3</v>
      </c>
      <c r="C137">
        <f t="shared" si="7"/>
        <v>8.3465686138338418E-3</v>
      </c>
      <c r="D137">
        <f t="shared" si="8"/>
        <v>5.2721412733099215E-2</v>
      </c>
    </row>
    <row r="138" spans="1:4" x14ac:dyDescent="0.7">
      <c r="A138">
        <v>13.4</v>
      </c>
      <c r="B138">
        <f t="shared" si="6"/>
        <v>1.7975850033453216E-3</v>
      </c>
      <c r="C138">
        <f t="shared" si="7"/>
        <v>8.02921301494244E-3</v>
      </c>
      <c r="D138">
        <f t="shared" si="8"/>
        <v>5.1675530606486546E-2</v>
      </c>
    </row>
    <row r="139" spans="1:4" x14ac:dyDescent="0.7">
      <c r="A139">
        <v>13.5</v>
      </c>
      <c r="B139">
        <f t="shared" si="6"/>
        <v>1.7162841715635188E-3</v>
      </c>
      <c r="C139">
        <f t="shared" si="7"/>
        <v>7.7232787720358355E-3</v>
      </c>
      <c r="D139">
        <f t="shared" si="8"/>
        <v>5.0639114302806196E-2</v>
      </c>
    </row>
    <row r="140" spans="1:4" x14ac:dyDescent="0.7">
      <c r="A140">
        <v>13.6</v>
      </c>
      <c r="B140">
        <f t="shared" si="6"/>
        <v>1.6386154412935036E-3</v>
      </c>
      <c r="C140">
        <f t="shared" si="7"/>
        <v>7.4283900005305487E-3</v>
      </c>
      <c r="D140">
        <f t="shared" si="8"/>
        <v>4.9612594199011088E-2</v>
      </c>
    </row>
    <row r="141" spans="1:4" x14ac:dyDescent="0.7">
      <c r="A141">
        <v>13.7</v>
      </c>
      <c r="B141">
        <f t="shared" si="6"/>
        <v>1.5644192395714467E-3</v>
      </c>
      <c r="C141">
        <f t="shared" si="7"/>
        <v>7.1441811940429392E-3</v>
      </c>
      <c r="D141">
        <f t="shared" si="8"/>
        <v>4.8596371963871537E-2</v>
      </c>
    </row>
    <row r="142" spans="1:4" x14ac:dyDescent="0.7">
      <c r="A142">
        <v>13.8</v>
      </c>
      <c r="B142">
        <f t="shared" si="6"/>
        <v>1.4935428389511983E-3</v>
      </c>
      <c r="C142">
        <f t="shared" si="7"/>
        <v>6.87029705917551E-3</v>
      </c>
      <c r="D142">
        <f t="shared" si="8"/>
        <v>4.7590821379748967E-2</v>
      </c>
    </row>
    <row r="143" spans="1:4" x14ac:dyDescent="0.7">
      <c r="A143">
        <v>13.9</v>
      </c>
      <c r="B143">
        <f t="shared" si="6"/>
        <v>1.425840074303845E-3</v>
      </c>
      <c r="C143">
        <f t="shared" si="7"/>
        <v>6.606392344274483E-3</v>
      </c>
      <c r="D143">
        <f t="shared" si="8"/>
        <v>4.6596289168381863E-2</v>
      </c>
    </row>
    <row r="144" spans="1:4" x14ac:dyDescent="0.7">
      <c r="A144">
        <v>14</v>
      </c>
      <c r="B144">
        <f t="shared" si="6"/>
        <v>1.3611710706428022E-3</v>
      </c>
      <c r="C144">
        <f t="shared" si="7"/>
        <v>6.3521316629997398E-3</v>
      </c>
      <c r="D144">
        <f t="shared" si="8"/>
        <v>4.561309581867487E-2</v>
      </c>
    </row>
    <row r="145" spans="1:4" x14ac:dyDescent="0.7">
      <c r="A145">
        <v>14.1</v>
      </c>
      <c r="B145">
        <f t="shared" si="6"/>
        <v>1.2994019815933105E-3</v>
      </c>
      <c r="C145">
        <f t="shared" si="7"/>
        <v>6.1071893134885579E-3</v>
      </c>
      <c r="D145">
        <f t="shared" si="8"/>
        <v>4.4641536414617725E-2</v>
      </c>
    </row>
    <row r="146" spans="1:4" x14ac:dyDescent="0.7">
      <c r="A146">
        <v>14.2</v>
      </c>
      <c r="B146">
        <f t="shared" si="6"/>
        <v>1.2404047381347596E-3</v>
      </c>
      <c r="C146">
        <f t="shared" si="7"/>
        <v>5.8712490938378631E-3</v>
      </c>
      <c r="D146">
        <f t="shared" si="8"/>
        <v>4.3681881461588835E-2</v>
      </c>
    </row>
    <row r="147" spans="1:4" x14ac:dyDescent="0.7">
      <c r="A147">
        <v>14.3</v>
      </c>
      <c r="B147">
        <f t="shared" si="6"/>
        <v>1.184056807253857E-3</v>
      </c>
      <c r="C147">
        <f t="shared" si="7"/>
        <v>5.6440041145767181E-3</v>
      </c>
      <c r="D147">
        <f t="shared" si="8"/>
        <v>4.2734377709423628E-2</v>
      </c>
    </row>
    <row r="148" spans="1:4" x14ac:dyDescent="0.7">
      <c r="A148">
        <v>14.4</v>
      </c>
      <c r="B148">
        <f t="shared" si="6"/>
        <v>1.1302409601563466E-3</v>
      </c>
      <c r="C148">
        <f t="shared" si="7"/>
        <v>5.4251566087504637E-3</v>
      </c>
      <c r="D148">
        <f t="shared" si="8"/>
        <v>4.179924897074682E-2</v>
      </c>
    </row>
    <row r="149" spans="1:4" x14ac:dyDescent="0.7">
      <c r="A149">
        <v>14.5</v>
      </c>
      <c r="B149">
        <f t="shared" si="6"/>
        <v>1.0788450496946162E-3</v>
      </c>
      <c r="C149">
        <f t="shared" si="7"/>
        <v>5.2144177401906439E-3</v>
      </c>
      <c r="D149">
        <f t="shared" si="8"/>
        <v>4.0876696933182535E-2</v>
      </c>
    </row>
    <row r="150" spans="1:4" x14ac:dyDescent="0.7">
      <c r="A150">
        <v>14.6</v>
      </c>
      <c r="B150">
        <f t="shared" si="6"/>
        <v>1.0297617966781938E-3</v>
      </c>
      <c r="C150">
        <f t="shared" si="7"/>
        <v>5.0115074105005425E-3</v>
      </c>
      <c r="D150">
        <f t="shared" si="8"/>
        <v>3.9966901964165857E-2</v>
      </c>
    </row>
    <row r="151" spans="1:4" x14ac:dyDescent="0.7">
      <c r="A151">
        <v>14.7</v>
      </c>
      <c r="B151">
        <f t="shared" si="6"/>
        <v>9.8288858474369499E-4</v>
      </c>
      <c r="C151">
        <f t="shared" si="7"/>
        <v>4.8161540652441048E-3</v>
      </c>
      <c r="D151">
        <f t="shared" si="8"/>
        <v>3.9070023907184441E-2</v>
      </c>
    </row>
    <row r="152" spans="1:4" x14ac:dyDescent="0.7">
      <c r="A152">
        <v>14.8</v>
      </c>
      <c r="B152">
        <f t="shared" si="6"/>
        <v>9.3812726347030652E-4</v>
      </c>
      <c r="C152">
        <f t="shared" si="7"/>
        <v>4.6280944997868457E-3</v>
      </c>
      <c r="D152">
        <f t="shared" si="8"/>
        <v>3.8186202868378691E-2</v>
      </c>
    </row>
    <row r="153" spans="1:4" x14ac:dyDescent="0.7">
      <c r="A153">
        <v>14.9</v>
      </c>
      <c r="B153">
        <f t="shared" si="6"/>
        <v>8.9538395943630799E-4</v>
      </c>
      <c r="C153">
        <f t="shared" si="7"/>
        <v>4.4470736652003308E-3</v>
      </c>
      <c r="D153">
        <f t="shared" si="8"/>
        <v>3.7315559992525206E-2</v>
      </c>
    </row>
    <row r="154" spans="1:4" x14ac:dyDescent="0.7">
      <c r="A154">
        <v>15</v>
      </c>
      <c r="B154">
        <f t="shared" si="6"/>
        <v>8.5456889492141149E-4</v>
      </c>
      <c r="C154">
        <f t="shared" si="7"/>
        <v>4.2728444746070599E-3</v>
      </c>
      <c r="D154">
        <f t="shared" si="8"/>
        <v>3.6458198227518335E-2</v>
      </c>
    </row>
    <row r="155" spans="1:4" x14ac:dyDescent="0.7">
      <c r="A155">
        <v>15.1</v>
      </c>
      <c r="B155">
        <f t="shared" si="6"/>
        <v>8.1559621396890805E-4</v>
      </c>
      <c r="C155">
        <f t="shared" si="7"/>
        <v>4.1051676103101703E-3</v>
      </c>
      <c r="D155">
        <f t="shared" si="8"/>
        <v>3.5614203076552213E-2</v>
      </c>
    </row>
    <row r="156" spans="1:4" x14ac:dyDescent="0.7">
      <c r="A156">
        <v>15.2</v>
      </c>
      <c r="B156">
        <f t="shared" si="6"/>
        <v>7.7838381553061299E-4</v>
      </c>
      <c r="C156">
        <f t="shared" si="7"/>
        <v>3.9438113320217705E-3</v>
      </c>
      <c r="D156">
        <f t="shared" si="8"/>
        <v>3.4783643337287368E-2</v>
      </c>
    </row>
    <row r="157" spans="1:4" x14ac:dyDescent="0.7">
      <c r="A157">
        <v>15.3</v>
      </c>
      <c r="B157">
        <f t="shared" si="6"/>
        <v>7.4285319342648026E-4</v>
      </c>
      <c r="C157">
        <f t="shared" si="7"/>
        <v>3.7885512864750488E-3</v>
      </c>
      <c r="D157">
        <f t="shared" si="8"/>
        <v>3.3966571827363602E-2</v>
      </c>
    </row>
    <row r="158" spans="1:4" x14ac:dyDescent="0.7">
      <c r="A158">
        <v>15.4</v>
      </c>
      <c r="B158">
        <f t="shared" si="6"/>
        <v>7.0892928285949382E-4</v>
      </c>
      <c r="C158">
        <f t="shared" si="7"/>
        <v>3.6391703186787342E-3</v>
      </c>
      <c r="D158">
        <f t="shared" si="8"/>
        <v>3.3163026095695984E-2</v>
      </c>
    </row>
    <row r="159" spans="1:4" x14ac:dyDescent="0.7">
      <c r="A159">
        <v>15.5</v>
      </c>
      <c r="B159">
        <f t="shared" si="6"/>
        <v>6.7654031323493788E-4</v>
      </c>
      <c r="C159">
        <f t="shared" si="7"/>
        <v>3.4954582850471776E-3</v>
      </c>
      <c r="D159">
        <f t="shared" si="8"/>
        <v>3.2373029119059218E-2</v>
      </c>
    </row>
    <row r="160" spans="1:4" x14ac:dyDescent="0.7">
      <c r="A160">
        <v>15.6</v>
      </c>
      <c r="B160">
        <f t="shared" si="6"/>
        <v>6.4561766704157391E-4</v>
      </c>
      <c r="C160">
        <f t="shared" si="7"/>
        <v>3.3572118686161848E-3</v>
      </c>
      <c r="D160">
        <f t="shared" si="8"/>
        <v>3.1596589983532548E-2</v>
      </c>
    </row>
    <row r="161" spans="1:4" x14ac:dyDescent="0.7">
      <c r="A161">
        <v>15.7</v>
      </c>
      <c r="B161">
        <f t="shared" si="6"/>
        <v>6.1609574456037233E-4</v>
      </c>
      <c r="C161">
        <f t="shared" si="7"/>
        <v>3.2242343965326156E-3</v>
      </c>
      <c r="D161">
        <f t="shared" si="8"/>
        <v>3.0833704550439652E-2</v>
      </c>
    </row>
    <row r="162" spans="1:4" x14ac:dyDescent="0.7">
      <c r="A162">
        <v>15.8</v>
      </c>
      <c r="B162">
        <f t="shared" si="6"/>
        <v>5.8791183417446734E-4</v>
      </c>
      <c r="C162">
        <f t="shared" si="7"/>
        <v>3.096335659985531E-3</v>
      </c>
      <c r="D162">
        <f t="shared" si="8"/>
        <v>3.0084356106475561E-2</v>
      </c>
    </row>
    <row r="163" spans="1:4" x14ac:dyDescent="0.7">
      <c r="A163">
        <v>15.9</v>
      </c>
      <c r="B163">
        <f t="shared" si="6"/>
        <v>5.610059880618068E-4</v>
      </c>
      <c r="C163">
        <f t="shared" si="7"/>
        <v>2.9733317367275761E-3</v>
      </c>
      <c r="D163">
        <f t="shared" si="8"/>
        <v>2.9348515997769289E-2</v>
      </c>
    </row>
    <row r="164" spans="1:4" x14ac:dyDescent="0.7">
      <c r="A164">
        <v>16</v>
      </c>
      <c r="B164">
        <f t="shared" si="6"/>
        <v>5.353209030595419E-4</v>
      </c>
      <c r="C164">
        <f t="shared" si="7"/>
        <v>2.8550448163175554E-3</v>
      </c>
      <c r="D164">
        <f t="shared" si="8"/>
        <v>2.8626144247681017E-2</v>
      </c>
    </row>
    <row r="165" spans="1:4" x14ac:dyDescent="0.7">
      <c r="A165">
        <v>16.100000000000001</v>
      </c>
      <c r="B165">
        <f t="shared" si="6"/>
        <v>5.1080180649664862E-4</v>
      </c>
      <c r="C165">
        <f t="shared" si="7"/>
        <v>2.7413030281986804E-3</v>
      </c>
      <c r="D165">
        <f t="shared" si="8"/>
        <v>2.7917190158182146E-2</v>
      </c>
    </row>
    <row r="166" spans="1:4" x14ac:dyDescent="0.7">
      <c r="A166">
        <v>16.2</v>
      </c>
      <c r="B166">
        <f t="shared" si="6"/>
        <v>4.8739634679845884E-4</v>
      </c>
      <c r="C166">
        <f t="shared" si="7"/>
        <v>2.6319402727116789E-3</v>
      </c>
      <c r="D166">
        <f t="shared" si="8"/>
        <v>2.7221592894711346E-2</v>
      </c>
    </row>
    <row r="167" spans="1:4" x14ac:dyDescent="0.7">
      <c r="A167">
        <v>16.3</v>
      </c>
      <c r="B167">
        <f t="shared" si="6"/>
        <v>4.6505448867379084E-4</v>
      </c>
      <c r="C167">
        <f t="shared" si="7"/>
        <v>2.5267960551275995E-3</v>
      </c>
      <c r="D167">
        <f t="shared" si="8"/>
        <v>2.6539282054441806E-2</v>
      </c>
    </row>
    <row r="168" spans="1:4" x14ac:dyDescent="0.7">
      <c r="A168">
        <v>16.399999999999999</v>
      </c>
      <c r="B168">
        <f t="shared" si="6"/>
        <v>4.4372841270221784E-4</v>
      </c>
      <c r="C168">
        <f t="shared" si="7"/>
        <v>2.425715322772123E-3</v>
      </c>
      <c r="D168">
        <f t="shared" si="8"/>
        <v>2.5870178217935025E-2</v>
      </c>
    </row>
    <row r="169" spans="1:4" x14ac:dyDescent="0.7">
      <c r="A169">
        <v>16.5</v>
      </c>
      <c r="B169">
        <f t="shared" si="6"/>
        <v>4.2337241914559132E-4</v>
      </c>
      <c r="C169">
        <f t="shared" si="7"/>
        <v>2.3285483053007527E-3</v>
      </c>
      <c r="D169">
        <f t="shared" si="8"/>
        <v>2.5214193484191971E-2</v>
      </c>
    </row>
    <row r="170" spans="1:4" x14ac:dyDescent="0.7">
      <c r="A170">
        <v>16.600000000000001</v>
      </c>
      <c r="B170">
        <f t="shared" si="6"/>
        <v>4.0394283581441818E-4</v>
      </c>
      <c r="C170">
        <f t="shared" si="7"/>
        <v>2.2351503581731131E-3</v>
      </c>
      <c r="D170">
        <f t="shared" si="8"/>
        <v>2.4571231989147256E-2</v>
      </c>
    </row>
    <row r="171" spans="1:4" x14ac:dyDescent="0.7">
      <c r="A171">
        <v>16.7</v>
      </c>
      <c r="B171">
        <f t="shared" si="6"/>
        <v>3.8539792982587227E-4</v>
      </c>
      <c r="C171">
        <f t="shared" si="7"/>
        <v>2.145381809364022E-3</v>
      </c>
      <c r="D171">
        <f t="shared" si="8"/>
        <v>2.3941190407682989E-2</v>
      </c>
    </row>
    <row r="172" spans="1:4" x14ac:dyDescent="0.7">
      <c r="A172">
        <v>16.8</v>
      </c>
      <c r="B172">
        <f t="shared" si="6"/>
        <v>3.6769782309631609E-4</v>
      </c>
      <c r="C172">
        <f t="shared" si="7"/>
        <v>2.0591078093393695E-3</v>
      </c>
      <c r="D172">
        <f t="shared" si="8"/>
        <v>2.33239584392675E-2</v>
      </c>
    </row>
    <row r="173" spans="1:4" x14ac:dyDescent="0.7">
      <c r="A173">
        <v>16.899999999999999</v>
      </c>
      <c r="B173">
        <f t="shared" si="6"/>
        <v>3.5080441141704889E-4</v>
      </c>
      <c r="C173">
        <f t="shared" si="7"/>
        <v>1.9761981843160422E-3</v>
      </c>
      <c r="D173">
        <f t="shared" si="8"/>
        <v>2.2719419277351813E-2</v>
      </c>
    </row>
    <row r="174" spans="1:4" x14ac:dyDescent="0.7">
      <c r="A174">
        <v>17</v>
      </c>
      <c r="B174">
        <f t="shared" si="6"/>
        <v>3.346812869676638E-4</v>
      </c>
      <c r="C174">
        <f t="shared" si="7"/>
        <v>1.8965272928167605E-3</v>
      </c>
      <c r="D174">
        <f t="shared" si="8"/>
        <v>2.2127450062679698E-2</v>
      </c>
    </row>
    <row r="175" spans="1:4" x14ac:dyDescent="0.7">
      <c r="A175">
        <v>17.100000000000001</v>
      </c>
      <c r="B175">
        <f t="shared" si="6"/>
        <v>3.1929366412692225E-4</v>
      </c>
      <c r="C175">
        <f t="shared" si="7"/>
        <v>1.8199738855234557E-3</v>
      </c>
      <c r="D175">
        <f t="shared" si="8"/>
        <v>2.1547922320691072E-2</v>
      </c>
    </row>
    <row r="176" spans="1:4" x14ac:dyDescent="0.7">
      <c r="A176">
        <v>17.2</v>
      </c>
      <c r="B176">
        <f t="shared" si="6"/>
        <v>3.0460830844634203E-4</v>
      </c>
      <c r="C176">
        <f t="shared" si="7"/>
        <v>1.7464209684256956E-3</v>
      </c>
      <c r="D176">
        <f t="shared" si="8"/>
        <v>2.0980702383217111E-2</v>
      </c>
    </row>
    <row r="177" spans="1:4" x14ac:dyDescent="0.7">
      <c r="A177">
        <v>17.3</v>
      </c>
      <c r="B177">
        <f t="shared" si="6"/>
        <v>2.9059346865685623E-4</v>
      </c>
      <c r="C177">
        <f t="shared" si="7"/>
        <v>1.6757556692545382E-3</v>
      </c>
      <c r="D177">
        <f t="shared" si="8"/>
        <v>2.042565179468523E-2</v>
      </c>
    </row>
    <row r="178" spans="1:4" x14ac:dyDescent="0.7">
      <c r="A178">
        <v>17.399999999999999</v>
      </c>
      <c r="B178">
        <f t="shared" si="6"/>
        <v>2.772188115838705E-4</v>
      </c>
      <c r="C178">
        <f t="shared" si="7"/>
        <v>1.6078691071864484E-3</v>
      </c>
      <c r="D178">
        <f t="shared" si="8"/>
        <v>1.9882627703068107E-2</v>
      </c>
    </row>
    <row r="179" spans="1:4" x14ac:dyDescent="0.7">
      <c r="A179">
        <v>17.5</v>
      </c>
      <c r="B179">
        <f t="shared" si="6"/>
        <v>2.6445535985084609E-4</v>
      </c>
      <c r="C179">
        <f t="shared" si="7"/>
        <v>1.5426562657966016E-3</v>
      </c>
      <c r="D179">
        <f t="shared" si="8"/>
        <v>1.9351483235825542E-2</v>
      </c>
    </row>
    <row r="180" spans="1:4" x14ac:dyDescent="0.7">
      <c r="A180">
        <v>17.600000000000001</v>
      </c>
      <c r="B180">
        <f t="shared" si="6"/>
        <v>2.5227543225619139E-4</v>
      </c>
      <c r="C180">
        <f t="shared" si="7"/>
        <v>1.480015869236323E-3</v>
      </c>
      <c r="D180">
        <f t="shared" si="8"/>
        <v>1.8832067861101847E-2</v>
      </c>
    </row>
    <row r="181" spans="1:4" x14ac:dyDescent="0.7">
      <c r="A181">
        <v>17.7</v>
      </c>
      <c r="B181">
        <f t="shared" si="6"/>
        <v>2.4065258671271216E-4</v>
      </c>
      <c r="C181">
        <f t="shared" si="7"/>
        <v>1.4198502616050031E-3</v>
      </c>
      <c r="D181">
        <f t="shared" si="8"/>
        <v>1.8324227734452851E-2</v>
      </c>
    </row>
    <row r="182" spans="1:4" x14ac:dyDescent="0.7">
      <c r="A182">
        <v>17.8</v>
      </c>
      <c r="B182">
        <f t="shared" si="6"/>
        <v>2.2956156564321047E-4</v>
      </c>
      <c r="C182">
        <f t="shared" si="7"/>
        <v>1.3620652894830497E-3</v>
      </c>
      <c r="D182">
        <f t="shared" si="8"/>
        <v>1.7827806031386766E-2</v>
      </c>
    </row>
    <row r="183" spans="1:4" x14ac:dyDescent="0.7">
      <c r="A183">
        <v>17.899999999999999</v>
      </c>
      <c r="B183">
        <f t="shared" si="6"/>
        <v>2.1897824372999966E-4</v>
      </c>
      <c r="C183">
        <f t="shared" si="7"/>
        <v>1.3065701875889975E-3</v>
      </c>
      <c r="D183">
        <f t="shared" si="8"/>
        <v>1.7342643266012783E-2</v>
      </c>
    </row>
    <row r="184" spans="1:4" x14ac:dyDescent="0.7">
      <c r="A184">
        <v>18</v>
      </c>
      <c r="B184">
        <f t="shared" si="6"/>
        <v>2.0887957792012186E-4</v>
      </c>
      <c r="C184">
        <f t="shared" si="7"/>
        <v>1.2532774675207308E-3</v>
      </c>
      <c r="D184">
        <f t="shared" si="8"/>
        <v>1.686857759609801E-2</v>
      </c>
    </row>
    <row r="185" spans="1:4" x14ac:dyDescent="0.7">
      <c r="A185">
        <v>18.100000000000001</v>
      </c>
      <c r="B185">
        <f t="shared" ref="B185:B204" si="9">_xlfn.CHISQ.DIST(A185,3,0)</f>
        <v>1.992435595919542E-4</v>
      </c>
      <c r="C185">
        <f t="shared" si="7"/>
        <v>1.2021028095381239E-3</v>
      </c>
      <c r="D185">
        <f t="shared" si="8"/>
        <v>1.640544511484078E-2</v>
      </c>
    </row>
    <row r="186" spans="1:4" x14ac:dyDescent="0.7">
      <c r="A186">
        <v>18.2</v>
      </c>
      <c r="B186">
        <f t="shared" si="9"/>
        <v>1.9004916879262259E-4</v>
      </c>
      <c r="C186">
        <f t="shared" si="7"/>
        <v>1.1529649573419102E-3</v>
      </c>
      <c r="D186">
        <f t="shared" si="8"/>
        <v>1.5953080129673097E-2</v>
      </c>
    </row>
    <row r="187" spans="1:4" x14ac:dyDescent="0.7">
      <c r="A187">
        <v>18.3</v>
      </c>
      <c r="B187">
        <f t="shared" si="9"/>
        <v>1.8127633045926406E-4</v>
      </c>
      <c r="C187">
        <f t="shared" si="7"/>
        <v>1.1057856158015102E-3</v>
      </c>
      <c r="D187">
        <f t="shared" si="8"/>
        <v>1.5511315428409552E-2</v>
      </c>
    </row>
    <row r="188" spans="1:4" x14ac:dyDescent="0.7">
      <c r="A188">
        <v>18.399999999999999</v>
      </c>
      <c r="B188">
        <f t="shared" si="9"/>
        <v>1.7290587254065436E-4</v>
      </c>
      <c r="C188">
        <f t="shared" si="7"/>
        <v>1.0604893515826805E-3</v>
      </c>
      <c r="D188">
        <f t="shared" si="8"/>
        <v>1.507998253306349E-2</v>
      </c>
    </row>
    <row r="189" spans="1:4" x14ac:dyDescent="0.7">
      <c r="A189">
        <v>18.5</v>
      </c>
      <c r="B189">
        <f t="shared" si="9"/>
        <v>1.6491948593906606E-4</v>
      </c>
      <c r="C189">
        <f t="shared" si="7"/>
        <v>1.0170034966242407E-3</v>
      </c>
      <c r="D189">
        <f t="shared" si="8"/>
        <v>1.4658911941653282E-2</v>
      </c>
    </row>
    <row r="190" spans="1:4" x14ac:dyDescent="0.7">
      <c r="A190">
        <v>18.600000000000001</v>
      </c>
      <c r="B190">
        <f t="shared" si="9"/>
        <v>1.572996861954561E-4</v>
      </c>
      <c r="C190">
        <f t="shared" si="7"/>
        <v>9.7525805441182824E-4</v>
      </c>
      <c r="D190">
        <f t="shared" si="8"/>
        <v>1.4247933358323505E-2</v>
      </c>
    </row>
    <row r="191" spans="1:4" x14ac:dyDescent="0.7">
      <c r="A191">
        <v>18.7</v>
      </c>
      <c r="B191">
        <f t="shared" si="9"/>
        <v>1.5002977684418627E-4</v>
      </c>
      <c r="C191">
        <f t="shared" si="7"/>
        <v>9.3518560899542749E-4</v>
      </c>
      <c r="D191">
        <f t="shared" si="8"/>
        <v>1.3846875912106312E-2</v>
      </c>
    </row>
    <row r="192" spans="1:4" x14ac:dyDescent="0.7">
      <c r="A192">
        <v>18.8</v>
      </c>
      <c r="B192">
        <f t="shared" si="9"/>
        <v>1.430938143664714E-4</v>
      </c>
      <c r="C192">
        <f t="shared" si="7"/>
        <v>8.96721236696555E-4</v>
      </c>
      <c r="D192">
        <f t="shared" si="8"/>
        <v>1.3455568364648427E-2</v>
      </c>
    </row>
    <row r="193" spans="1:4" x14ac:dyDescent="0.7">
      <c r="A193">
        <v>18.899999999999999</v>
      </c>
      <c r="B193">
        <f t="shared" si="9"/>
        <v>1.3647657467463631E-4</v>
      </c>
      <c r="C193">
        <f t="shared" si="7"/>
        <v>8.5980242045020894E-4</v>
      </c>
      <c r="D193">
        <f t="shared" si="8"/>
        <v>1.3073839307228699E-2</v>
      </c>
    </row>
    <row r="194" spans="1:4" x14ac:dyDescent="0.7">
      <c r="A194">
        <v>19</v>
      </c>
      <c r="B194">
        <f t="shared" si="9"/>
        <v>1.3016352106201903E-4</v>
      </c>
      <c r="C194">
        <f t="shared" si="7"/>
        <v>8.2436896672612051E-4</v>
      </c>
      <c r="D194">
        <f t="shared" si="8"/>
        <v>1.2701517347389361E-2</v>
      </c>
    </row>
    <row r="195" spans="1:4" x14ac:dyDescent="0.7">
      <c r="A195">
        <v>19.100000000000001</v>
      </c>
      <c r="B195">
        <f t="shared" si="9"/>
        <v>1.2414077355604009E-4</v>
      </c>
      <c r="C195">
        <f t="shared" si="7"/>
        <v>7.9036292497345543E-4</v>
      </c>
      <c r="D195">
        <f t="shared" si="8"/>
        <v>1.2338431285503042E-2</v>
      </c>
    </row>
    <row r="196" spans="1:4" x14ac:dyDescent="0.7">
      <c r="A196">
        <v>19.2</v>
      </c>
      <c r="B196">
        <f t="shared" si="9"/>
        <v>1.1839507961450711E-4</v>
      </c>
      <c r="C196">
        <f t="shared" si="7"/>
        <v>7.57728509532845E-4</v>
      </c>
      <c r="D196">
        <f t="shared" si="8"/>
        <v>1.1984410281594422E-2</v>
      </c>
    </row>
    <row r="197" spans="1:4" x14ac:dyDescent="0.7">
      <c r="A197">
        <v>19.3</v>
      </c>
      <c r="B197">
        <f t="shared" si="9"/>
        <v>1.1291378610769234E-4</v>
      </c>
      <c r="C197">
        <f t="shared" ref="C197:C204" si="10">_xlfn.CHISQ.DIST(A197,5,0)</f>
        <v>7.2641202395948735E-4</v>
      </c>
      <c r="D197">
        <f t="shared" ref="D197:D204" si="11">_xlfn.CHISQ.DIST(A197,10,0)</f>
        <v>1.1639284012732986E-2</v>
      </c>
    </row>
    <row r="198" spans="1:4" x14ac:dyDescent="0.7">
      <c r="A198">
        <v>19.399999999999999</v>
      </c>
      <c r="B198">
        <f t="shared" si="9"/>
        <v>1.0768481253109771E-4</v>
      </c>
      <c r="C198">
        <f t="shared" si="10"/>
        <v>6.963617877010983E-4</v>
      </c>
      <c r="D198">
        <f t="shared" si="11"/>
        <v>1.1302882821310018E-2</v>
      </c>
    </row>
    <row r="199" spans="1:4" x14ac:dyDescent="0.7">
      <c r="A199">
        <v>19.5</v>
      </c>
      <c r="B199">
        <f t="shared" si="9"/>
        <v>1.0269662539608485E-4</v>
      </c>
      <c r="C199">
        <f t="shared" si="10"/>
        <v>6.6752806507455135E-4</v>
      </c>
      <c r="D199">
        <f t="shared" si="11"/>
        <v>1.0975037854508866E-2</v>
      </c>
    </row>
    <row r="200" spans="1:4" x14ac:dyDescent="0.7">
      <c r="A200">
        <v>19.600000000000001</v>
      </c>
      <c r="B200">
        <f t="shared" si="9"/>
        <v>9.7938213747752296E-5</v>
      </c>
      <c r="C200">
        <f t="shared" si="10"/>
        <v>6.3986299648531456E-4</v>
      </c>
      <c r="D200">
        <f t="shared" si="11"/>
        <v>1.0655581195273768E-2</v>
      </c>
    </row>
    <row r="201" spans="1:4" x14ac:dyDescent="0.7">
      <c r="A201">
        <v>19.7</v>
      </c>
      <c r="B201">
        <f t="shared" si="9"/>
        <v>9.3399065761531316E-5</v>
      </c>
      <c r="C201">
        <f t="shared" si="10"/>
        <v>6.1332053183405606E-4</v>
      </c>
      <c r="D201">
        <f t="shared" si="11"/>
        <v>1.0344345985078109E-2</v>
      </c>
    </row>
    <row r="202" spans="1:4" x14ac:dyDescent="0.7">
      <c r="A202">
        <v>19.8</v>
      </c>
      <c r="B202">
        <f t="shared" si="9"/>
        <v>8.9069146372002162E-5</v>
      </c>
      <c r="C202">
        <f t="shared" si="10"/>
        <v>5.8785636605521434E-4</v>
      </c>
      <c r="D202">
        <f t="shared" si="11"/>
        <v>1.0041166538787619E-2</v>
      </c>
    </row>
    <row r="203" spans="1:4" x14ac:dyDescent="0.7">
      <c r="A203">
        <v>19.899999999999999</v>
      </c>
      <c r="B203">
        <f t="shared" si="9"/>
        <v>8.4938875889368568E-5</v>
      </c>
      <c r="C203">
        <f t="shared" si="10"/>
        <v>5.6342787673281127E-4</v>
      </c>
      <c r="D203">
        <f t="shared" si="11"/>
        <v>9.745878451910257E-3</v>
      </c>
    </row>
    <row r="204" spans="1:4" x14ac:dyDescent="0.7">
      <c r="A204">
        <v>20</v>
      </c>
      <c r="B204">
        <f t="shared" si="9"/>
        <v>8.099910956089119E-5</v>
      </c>
      <c r="C204">
        <f t="shared" si="10"/>
        <v>5.3999406373927473E-4</v>
      </c>
      <c r="D204">
        <f t="shared" si="11"/>
        <v>9.4583187005176789E-3</v>
      </c>
    </row>
  </sheetData>
  <mergeCells count="1">
    <mergeCell ref="B2:D2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47752-8BB8-42E8-80F5-308B75644675}">
  <dimension ref="A1:K11"/>
  <sheetViews>
    <sheetView workbookViewId="0">
      <selection activeCell="F8" sqref="F8"/>
    </sheetView>
  </sheetViews>
  <sheetFormatPr defaultRowHeight="17.649999999999999" x14ac:dyDescent="0.7"/>
  <cols>
    <col min="1" max="1" width="13.875" customWidth="1"/>
  </cols>
  <sheetData>
    <row r="1" spans="1:11" x14ac:dyDescent="0.7">
      <c r="A1" t="s">
        <v>21</v>
      </c>
    </row>
    <row r="2" spans="1:11" x14ac:dyDescent="0.7">
      <c r="A2" s="7" t="s">
        <v>5</v>
      </c>
      <c r="B2" s="7">
        <v>-1.58</v>
      </c>
      <c r="C2" s="7">
        <v>2.2000000000000002</v>
      </c>
      <c r="D2" s="7">
        <v>0.17</v>
      </c>
      <c r="E2" s="7">
        <v>-2.8</v>
      </c>
      <c r="F2" s="7">
        <v>2.2599999999999998</v>
      </c>
      <c r="G2" s="7">
        <v>0.28000000000000003</v>
      </c>
      <c r="H2" s="7">
        <v>1.92</v>
      </c>
      <c r="I2" s="7">
        <v>-1.66</v>
      </c>
      <c r="J2" s="7">
        <v>0.85</v>
      </c>
      <c r="K2" s="7">
        <v>0.02</v>
      </c>
    </row>
    <row r="3" spans="1:11" x14ac:dyDescent="0.7">
      <c r="A3" s="4" t="s">
        <v>6</v>
      </c>
      <c r="B3">
        <f>COUNT(B2:K2)</f>
        <v>10</v>
      </c>
    </row>
    <row r="4" spans="1:11" x14ac:dyDescent="0.7">
      <c r="A4" s="4" t="s">
        <v>22</v>
      </c>
      <c r="B4" s="5">
        <f>_xlfn.VAR.S(B2:K2)</f>
        <v>3.0311822222222222</v>
      </c>
    </row>
    <row r="6" spans="1:11" ht="36.75" x14ac:dyDescent="0.7">
      <c r="A6" s="2" t="s">
        <v>25</v>
      </c>
    </row>
    <row r="7" spans="1:11" x14ac:dyDescent="0.7">
      <c r="A7" s="4" t="s">
        <v>23</v>
      </c>
      <c r="B7" s="1">
        <f>_xlfn.CHISQ.INV(0.025,9)</f>
        <v>2.7003894999803584</v>
      </c>
    </row>
    <row r="8" spans="1:11" x14ac:dyDescent="0.7">
      <c r="A8" s="4" t="s">
        <v>24</v>
      </c>
      <c r="B8" s="1">
        <f>_xlfn.CHISQ.INV(0.975,9)</f>
        <v>19.022767798641627</v>
      </c>
    </row>
    <row r="9" spans="1:11" x14ac:dyDescent="0.7">
      <c r="A9" t="s">
        <v>18</v>
      </c>
    </row>
    <row r="10" spans="1:11" x14ac:dyDescent="0.7">
      <c r="A10" s="4" t="s">
        <v>26</v>
      </c>
      <c r="B10" s="1">
        <f>$B$4*($B$3-1)/B8</f>
        <v>1.434104662831875</v>
      </c>
    </row>
    <row r="11" spans="1:11" x14ac:dyDescent="0.7">
      <c r="A11" s="4" t="s">
        <v>27</v>
      </c>
      <c r="B11" s="1">
        <f>$B$4*($B$3-1)/B7</f>
        <v>10.102483364047457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D1FBD-8F7B-480B-BAAE-A7AD67F33DAC}">
  <dimension ref="A1:D103"/>
  <sheetViews>
    <sheetView workbookViewId="0">
      <selection activeCell="A2" sqref="A2"/>
    </sheetView>
  </sheetViews>
  <sheetFormatPr defaultRowHeight="17.649999999999999" x14ac:dyDescent="0.7"/>
  <cols>
    <col min="2" max="2" width="13.5" customWidth="1"/>
    <col min="3" max="3" width="14.5625" customWidth="1"/>
    <col min="4" max="4" width="12.9375" bestFit="1" customWidth="1"/>
  </cols>
  <sheetData>
    <row r="1" spans="1:4" x14ac:dyDescent="0.7">
      <c r="A1" t="s">
        <v>31</v>
      </c>
    </row>
    <row r="2" spans="1:4" x14ac:dyDescent="0.7">
      <c r="A2" t="s">
        <v>14</v>
      </c>
      <c r="B2" t="s">
        <v>28</v>
      </c>
      <c r="C2" t="s">
        <v>29</v>
      </c>
      <c r="D2" t="s">
        <v>30</v>
      </c>
    </row>
    <row r="3" spans="1:4" x14ac:dyDescent="0.7">
      <c r="A3">
        <v>-5</v>
      </c>
      <c r="B3">
        <f>_xlfn.T.DIST(A3,5,0)</f>
        <v>1.7574383788078454E-3</v>
      </c>
      <c r="C3">
        <f>_xlfn.T.DIST(A3,10,0)</f>
        <v>3.960010564637988E-4</v>
      </c>
      <c r="D3">
        <f>_xlfn.NORM.S.DIST(A3,0)</f>
        <v>1.4867195147342977E-6</v>
      </c>
    </row>
    <row r="4" spans="1:4" x14ac:dyDescent="0.7">
      <c r="A4">
        <f>A3+0.1</f>
        <v>-4.9000000000000004</v>
      </c>
      <c r="B4">
        <f t="shared" ref="B4:B67" si="0">_xlfn.T.DIST(A4,5,0)</f>
        <v>1.943572224755392E-3</v>
      </c>
      <c r="C4">
        <f t="shared" ref="C4:C67" si="1">_xlfn.T.DIST(A4,10,0)</f>
        <v>4.6369681498458631E-4</v>
      </c>
      <c r="D4">
        <f t="shared" ref="D4:D67" si="2">_xlfn.NORM.S.DIST(A4,0)</f>
        <v>2.4389607458933522E-6</v>
      </c>
    </row>
    <row r="5" spans="1:4" x14ac:dyDescent="0.7">
      <c r="A5">
        <f t="shared" ref="A5:A68" si="3">A4+0.1</f>
        <v>-4.8000000000000007</v>
      </c>
      <c r="B5">
        <f t="shared" si="0"/>
        <v>2.1523348738757778E-3</v>
      </c>
      <c r="C5">
        <f t="shared" si="1"/>
        <v>5.4368878659587574E-4</v>
      </c>
      <c r="D5">
        <f t="shared" si="2"/>
        <v>3.9612990910320609E-6</v>
      </c>
    </row>
    <row r="6" spans="1:4" x14ac:dyDescent="0.7">
      <c r="A6">
        <f t="shared" si="3"/>
        <v>-4.7000000000000011</v>
      </c>
      <c r="B6">
        <f t="shared" si="0"/>
        <v>2.3868045403493058E-3</v>
      </c>
      <c r="C6">
        <f t="shared" si="1"/>
        <v>6.3831807809212133E-4</v>
      </c>
      <c r="D6">
        <f t="shared" si="2"/>
        <v>6.3698251788670679E-6</v>
      </c>
    </row>
    <row r="7" spans="1:4" x14ac:dyDescent="0.7">
      <c r="A7">
        <f t="shared" si="3"/>
        <v>-4.6000000000000014</v>
      </c>
      <c r="B7">
        <f t="shared" si="0"/>
        <v>2.6505173502748332E-3</v>
      </c>
      <c r="C7">
        <f t="shared" si="1"/>
        <v>7.5038582063150503E-4</v>
      </c>
      <c r="D7">
        <f t="shared" si="2"/>
        <v>1.014085206548667E-5</v>
      </c>
    </row>
    <row r="8" spans="1:4" x14ac:dyDescent="0.7">
      <c r="A8">
        <f t="shared" si="3"/>
        <v>-4.5000000000000018</v>
      </c>
      <c r="B8">
        <f t="shared" si="0"/>
        <v>2.9475401058331012E-3</v>
      </c>
      <c r="C8">
        <f t="shared" si="1"/>
        <v>8.8324462669310728E-4</v>
      </c>
      <c r="D8">
        <f t="shared" si="2"/>
        <v>1.5983741106905363E-5</v>
      </c>
    </row>
    <row r="9" spans="1:4" x14ac:dyDescent="0.7">
      <c r="A9">
        <f t="shared" si="3"/>
        <v>-4.4000000000000021</v>
      </c>
      <c r="B9">
        <f t="shared" si="0"/>
        <v>3.2825550529426081E-3</v>
      </c>
      <c r="C9">
        <f t="shared" si="1"/>
        <v>1.0409079047853456E-3</v>
      </c>
      <c r="D9">
        <f t="shared" si="2"/>
        <v>2.4942471290053356E-5</v>
      </c>
    </row>
    <row r="10" spans="1:4" x14ac:dyDescent="0.7">
      <c r="A10">
        <f t="shared" si="3"/>
        <v>-4.3000000000000025</v>
      </c>
      <c r="B10">
        <f t="shared" si="0"/>
        <v>3.6609586202406195E-3</v>
      </c>
      <c r="C10">
        <f t="shared" si="1"/>
        <v>1.228180273523943E-3</v>
      </c>
      <c r="D10">
        <f t="shared" si="2"/>
        <v>3.8535196742086716E-5</v>
      </c>
    </row>
    <row r="11" spans="1:4" x14ac:dyDescent="0.7">
      <c r="A11">
        <f t="shared" si="3"/>
        <v>-4.2000000000000028</v>
      </c>
      <c r="B11">
        <f t="shared" si="0"/>
        <v>4.0889763895371641E-3</v>
      </c>
      <c r="C11">
        <f t="shared" si="1"/>
        <v>1.4508127901999924E-3</v>
      </c>
      <c r="D11">
        <f t="shared" si="2"/>
        <v>5.8943067756539116E-5</v>
      </c>
    </row>
    <row r="12" spans="1:4" x14ac:dyDescent="0.7">
      <c r="A12">
        <f t="shared" si="3"/>
        <v>-4.1000000000000032</v>
      </c>
      <c r="B12">
        <f t="shared" si="0"/>
        <v>4.5737968776916995E-3</v>
      </c>
      <c r="C12">
        <f t="shared" si="1"/>
        <v>1.7156872014883373E-3</v>
      </c>
      <c r="D12">
        <f t="shared" si="2"/>
        <v>8.9261657177131654E-5</v>
      </c>
    </row>
    <row r="13" spans="1:4" x14ac:dyDescent="0.7">
      <c r="A13">
        <f t="shared" si="3"/>
        <v>-4.0000000000000036</v>
      </c>
      <c r="B13">
        <f t="shared" si="0"/>
        <v>5.123727051917896E-3</v>
      </c>
      <c r="C13">
        <f t="shared" si="1"/>
        <v>2.0310339110412045E-3</v>
      </c>
      <c r="D13">
        <f t="shared" si="2"/>
        <v>1.3383022576488347E-4</v>
      </c>
    </row>
    <row r="14" spans="1:4" x14ac:dyDescent="0.7">
      <c r="A14">
        <f t="shared" si="3"/>
        <v>-3.9000000000000035</v>
      </c>
      <c r="B14">
        <f t="shared" si="0"/>
        <v>5.7483728547693775E-3</v>
      </c>
      <c r="C14">
        <f t="shared" si="1"/>
        <v>2.4066888019954754E-3</v>
      </c>
      <c r="D14">
        <f t="shared" si="2"/>
        <v>1.986554713927699E-4</v>
      </c>
    </row>
    <row r="15" spans="1:4" x14ac:dyDescent="0.7">
      <c r="A15">
        <f t="shared" si="3"/>
        <v>-3.8000000000000034</v>
      </c>
      <c r="B15">
        <f t="shared" si="0"/>
        <v>6.4588483643698144E-3</v>
      </c>
      <c r="C15">
        <f t="shared" si="1"/>
        <v>2.854394394609589E-3</v>
      </c>
      <c r="D15">
        <f t="shared" si="2"/>
        <v>2.9194692579145637E-4</v>
      </c>
    </row>
    <row r="16" spans="1:4" x14ac:dyDescent="0.7">
      <c r="A16">
        <f t="shared" si="3"/>
        <v>-3.7000000000000033</v>
      </c>
      <c r="B16">
        <f t="shared" si="0"/>
        <v>7.2680175325693687E-3</v>
      </c>
      <c r="C16">
        <f t="shared" si="1"/>
        <v>3.3881509779623816E-3</v>
      </c>
      <c r="D16">
        <f t="shared" si="2"/>
        <v>4.247802705507465E-4</v>
      </c>
    </row>
    <row r="17" spans="1:4" x14ac:dyDescent="0.7">
      <c r="A17">
        <f t="shared" si="3"/>
        <v>-3.6000000000000032</v>
      </c>
      <c r="B17">
        <f t="shared" si="0"/>
        <v>8.1907726871290262E-3</v>
      </c>
      <c r="C17">
        <f t="shared" si="1"/>
        <v>4.0246232150294488E-3</v>
      </c>
      <c r="D17">
        <f t="shared" si="2"/>
        <v>6.1190193011376539E-4</v>
      </c>
    </row>
    <row r="18" spans="1:4" x14ac:dyDescent="0.7">
      <c r="A18">
        <f t="shared" si="3"/>
        <v>-3.5000000000000031</v>
      </c>
      <c r="B18">
        <f t="shared" si="0"/>
        <v>9.2443540925208935E-3</v>
      </c>
      <c r="C18">
        <f t="shared" si="1"/>
        <v>4.7836071267012984E-3</v>
      </c>
      <c r="D18">
        <f t="shared" si="2"/>
        <v>8.7268269504575072E-4</v>
      </c>
    </row>
    <row r="19" spans="1:4" x14ac:dyDescent="0.7">
      <c r="A19">
        <f t="shared" si="3"/>
        <v>-3.400000000000003</v>
      </c>
      <c r="B19">
        <f t="shared" si="0"/>
        <v>1.0448714749395176E-2</v>
      </c>
      <c r="C19">
        <f t="shared" si="1"/>
        <v>5.6885611066299045E-3</v>
      </c>
      <c r="D19">
        <f t="shared" si="2"/>
        <v>1.2322191684730067E-3</v>
      </c>
    </row>
    <row r="20" spans="1:4" x14ac:dyDescent="0.7">
      <c r="A20">
        <f t="shared" si="3"/>
        <v>-3.3000000000000029</v>
      </c>
      <c r="B20">
        <f t="shared" si="0"/>
        <v>1.1826934151171122E-2</v>
      </c>
      <c r="C20">
        <f t="shared" si="1"/>
        <v>6.7672024406868992E-3</v>
      </c>
      <c r="D20">
        <f t="shared" si="2"/>
        <v>1.7225689390536628E-3</v>
      </c>
    </row>
    <row r="21" spans="1:4" x14ac:dyDescent="0.7">
      <c r="A21">
        <f t="shared" si="3"/>
        <v>-3.2000000000000028</v>
      </c>
      <c r="B21">
        <f t="shared" si="0"/>
        <v>1.3405683736328838E-2</v>
      </c>
      <c r="C21">
        <f t="shared" si="1"/>
        <v>8.0521673723421248E-3</v>
      </c>
      <c r="D21">
        <f t="shared" si="2"/>
        <v>2.3840882014648213E-3</v>
      </c>
    </row>
    <row r="22" spans="1:4" x14ac:dyDescent="0.7">
      <c r="A22">
        <f t="shared" si="3"/>
        <v>-3.1000000000000028</v>
      </c>
      <c r="B22">
        <f t="shared" si="0"/>
        <v>1.5215745044952768E-2</v>
      </c>
      <c r="C22">
        <f t="shared" si="1"/>
        <v>9.5817276708976881E-3</v>
      </c>
      <c r="D22">
        <f t="shared" si="2"/>
        <v>3.2668190561998926E-3</v>
      </c>
    </row>
    <row r="23" spans="1:4" x14ac:dyDescent="0.7">
      <c r="A23">
        <f t="shared" si="3"/>
        <v>-3.0000000000000027</v>
      </c>
      <c r="B23">
        <f t="shared" si="0"/>
        <v>1.7292578800222901E-2</v>
      </c>
      <c r="C23">
        <f t="shared" si="1"/>
        <v>1.1400549464542475E-2</v>
      </c>
      <c r="D23">
        <f t="shared" si="2"/>
        <v>4.431848411937972E-3</v>
      </c>
    </row>
    <row r="24" spans="1:4" x14ac:dyDescent="0.7">
      <c r="A24">
        <f t="shared" si="3"/>
        <v>-2.9000000000000026</v>
      </c>
      <c r="B24">
        <f t="shared" si="0"/>
        <v>1.9676938890598447E-2</v>
      </c>
      <c r="C24">
        <f t="shared" si="1"/>
        <v>1.3560470295244872E-2</v>
      </c>
      <c r="D24">
        <f t="shared" si="2"/>
        <v>5.9525324197758113E-3</v>
      </c>
    </row>
    <row r="25" spans="1:4" x14ac:dyDescent="0.7">
      <c r="A25">
        <f t="shared" si="3"/>
        <v>-2.8000000000000025</v>
      </c>
      <c r="B25">
        <f t="shared" si="0"/>
        <v>2.2415519021677183E-2</v>
      </c>
      <c r="C25">
        <f t="shared" si="1"/>
        <v>1.6121257439422054E-2</v>
      </c>
      <c r="D25">
        <f t="shared" si="2"/>
        <v>7.9154515829799078E-3</v>
      </c>
    </row>
    <row r="26" spans="1:4" x14ac:dyDescent="0.7">
      <c r="A26">
        <f t="shared" si="3"/>
        <v>-2.7000000000000024</v>
      </c>
      <c r="B26">
        <f t="shared" si="0"/>
        <v>2.5561611020544477E-2</v>
      </c>
      <c r="C26">
        <f t="shared" si="1"/>
        <v>1.915129409249092E-2</v>
      </c>
      <c r="D26">
        <f t="shared" si="2"/>
        <v>1.0420934814422526E-2</v>
      </c>
    </row>
    <row r="27" spans="1:4" x14ac:dyDescent="0.7">
      <c r="A27">
        <f t="shared" si="3"/>
        <v>-2.6000000000000023</v>
      </c>
      <c r="B27">
        <f t="shared" si="0"/>
        <v>2.9175741685939203E-2</v>
      </c>
      <c r="C27">
        <f t="shared" si="1"/>
        <v>2.2728119798464879E-2</v>
      </c>
      <c r="D27">
        <f t="shared" si="2"/>
        <v>1.3582969233685536E-2</v>
      </c>
    </row>
    <row r="28" spans="1:4" x14ac:dyDescent="0.7">
      <c r="A28">
        <f t="shared" si="3"/>
        <v>-2.5000000000000022</v>
      </c>
      <c r="B28">
        <f t="shared" si="0"/>
        <v>3.3326238887022741E-2</v>
      </c>
      <c r="C28">
        <f t="shared" si="1"/>
        <v>2.6938727628244358E-2</v>
      </c>
      <c r="D28">
        <f t="shared" si="2"/>
        <v>1.7528300493568447E-2</v>
      </c>
    </row>
    <row r="29" spans="1:4" x14ac:dyDescent="0.7">
      <c r="A29">
        <f t="shared" si="3"/>
        <v>-2.4000000000000021</v>
      </c>
      <c r="B29">
        <f t="shared" si="0"/>
        <v>3.808965652643187E-2</v>
      </c>
      <c r="C29">
        <f t="shared" si="1"/>
        <v>3.1879493750030442E-2</v>
      </c>
      <c r="D29">
        <f t="shared" si="2"/>
        <v>2.2394530294842781E-2</v>
      </c>
    </row>
    <row r="30" spans="1:4" x14ac:dyDescent="0.7">
      <c r="A30">
        <f t="shared" si="3"/>
        <v>-2.300000000000002</v>
      </c>
      <c r="B30">
        <f t="shared" si="0"/>
        <v>4.3550961350439871E-2</v>
      </c>
      <c r="C30">
        <f t="shared" si="1"/>
        <v>3.765558670975324E-2</v>
      </c>
      <c r="D30">
        <f t="shared" si="2"/>
        <v>2.8327037741601037E-2</v>
      </c>
    </row>
    <row r="31" spans="1:4" x14ac:dyDescent="0.7">
      <c r="A31">
        <f t="shared" si="3"/>
        <v>-2.200000000000002</v>
      </c>
      <c r="B31">
        <f t="shared" si="0"/>
        <v>4.9803352151144988E-2</v>
      </c>
      <c r="C31">
        <f t="shared" si="1"/>
        <v>4.4379676614245564E-2</v>
      </c>
      <c r="D31">
        <f t="shared" si="2"/>
        <v>3.5474592846231279E-2</v>
      </c>
    </row>
    <row r="32" spans="1:4" x14ac:dyDescent="0.7">
      <c r="A32">
        <f t="shared" si="3"/>
        <v>-2.1000000000000019</v>
      </c>
      <c r="B32">
        <f t="shared" si="0"/>
        <v>5.6947544172170406E-2</v>
      </c>
      <c r="C32">
        <f t="shared" si="1"/>
        <v>5.2169742604354842E-2</v>
      </c>
      <c r="D32">
        <f t="shared" si="2"/>
        <v>4.3983595980427018E-2</v>
      </c>
    </row>
    <row r="33" spans="1:4" x14ac:dyDescent="0.7">
      <c r="A33">
        <f t="shared" si="3"/>
        <v>-2.0000000000000018</v>
      </c>
      <c r="B33">
        <f t="shared" si="0"/>
        <v>6.5090310326216358E-2</v>
      </c>
      <c r="C33">
        <f t="shared" si="1"/>
        <v>6.1145766321218015E-2</v>
      </c>
      <c r="D33">
        <f t="shared" si="2"/>
        <v>5.3990966513187862E-2</v>
      </c>
    </row>
    <row r="34" spans="1:4" x14ac:dyDescent="0.7">
      <c r="A34">
        <f t="shared" si="3"/>
        <v>-1.9000000000000017</v>
      </c>
      <c r="B34">
        <f t="shared" si="0"/>
        <v>7.4342030033196033E-2</v>
      </c>
      <c r="C34">
        <f t="shared" si="1"/>
        <v>7.1425107032802304E-2</v>
      </c>
      <c r="D34">
        <f t="shared" si="2"/>
        <v>6.5615814774676387E-2</v>
      </c>
    </row>
    <row r="35" spans="1:4" x14ac:dyDescent="0.7">
      <c r="A35">
        <f t="shared" si="3"/>
        <v>-1.8000000000000016</v>
      </c>
      <c r="B35">
        <f t="shared" si="0"/>
        <v>8.4812962896903613E-2</v>
      </c>
      <c r="C35">
        <f t="shared" si="1"/>
        <v>8.3116389653879422E-2</v>
      </c>
      <c r="D35">
        <f t="shared" si="2"/>
        <v>7.8950158300893941E-2</v>
      </c>
    </row>
    <row r="36" spans="1:4" x14ac:dyDescent="0.7">
      <c r="A36">
        <f t="shared" si="3"/>
        <v>-1.7000000000000015</v>
      </c>
      <c r="B36">
        <f t="shared" si="0"/>
        <v>9.6607948713911651E-2</v>
      </c>
      <c r="C36">
        <f t="shared" si="1"/>
        <v>9.631180963322912E-2</v>
      </c>
      <c r="D36">
        <f t="shared" si="2"/>
        <v>9.4049077376886697E-2</v>
      </c>
    </row>
    <row r="37" spans="1:4" x14ac:dyDescent="0.7">
      <c r="A37">
        <f t="shared" si="3"/>
        <v>-1.6000000000000014</v>
      </c>
      <c r="B37">
        <f t="shared" si="0"/>
        <v>0.10981925265599078</v>
      </c>
      <c r="C37">
        <f t="shared" si="1"/>
        <v>0.11107787729698314</v>
      </c>
      <c r="D37">
        <f t="shared" si="2"/>
        <v>0.11092083467945532</v>
      </c>
    </row>
    <row r="38" spans="1:4" x14ac:dyDescent="0.7">
      <c r="A38">
        <f t="shared" si="3"/>
        <v>-1.5000000000000013</v>
      </c>
      <c r="B38">
        <f t="shared" si="0"/>
        <v>0.12451734464635496</v>
      </c>
      <c r="C38">
        <f t="shared" si="1"/>
        <v>0.12744479428709149</v>
      </c>
      <c r="D38">
        <f t="shared" si="2"/>
        <v>0.12951759566589147</v>
      </c>
    </row>
    <row r="39" spans="1:4" x14ac:dyDescent="0.7">
      <c r="A39">
        <f t="shared" si="3"/>
        <v>-1.4000000000000012</v>
      </c>
      <c r="B39">
        <f t="shared" si="0"/>
        <v>0.14073954789491436</v>
      </c>
      <c r="C39">
        <f t="shared" si="1"/>
        <v>0.14539487566000589</v>
      </c>
      <c r="D39">
        <f t="shared" si="2"/>
        <v>0.1497274656357446</v>
      </c>
    </row>
    <row r="40" spans="1:4" x14ac:dyDescent="0.7">
      <c r="A40">
        <f t="shared" si="3"/>
        <v>-1.3000000000000012</v>
      </c>
      <c r="B40">
        <f t="shared" si="0"/>
        <v>0.15847673572898224</v>
      </c>
      <c r="C40">
        <f t="shared" si="1"/>
        <v>0.16485069296801913</v>
      </c>
      <c r="D40">
        <f t="shared" si="2"/>
        <v>0.17136859204780711</v>
      </c>
    </row>
    <row r="41" spans="1:4" x14ac:dyDescent="0.7">
      <c r="A41">
        <f t="shared" si="3"/>
        <v>-1.2000000000000011</v>
      </c>
      <c r="B41">
        <f t="shared" si="0"/>
        <v>0.17765861346493531</v>
      </c>
      <c r="C41">
        <f t="shared" si="1"/>
        <v>0.18566389362670296</v>
      </c>
      <c r="D41">
        <f t="shared" si="2"/>
        <v>0.1941860549832127</v>
      </c>
    </row>
    <row r="42" spans="1:4" x14ac:dyDescent="0.7">
      <c r="A42">
        <f t="shared" si="3"/>
        <v>-1.100000000000001</v>
      </c>
      <c r="B42">
        <f t="shared" si="0"/>
        <v>0.19813859080334606</v>
      </c>
      <c r="C42">
        <f t="shared" si="1"/>
        <v>0.20760591316421381</v>
      </c>
      <c r="D42">
        <f t="shared" si="2"/>
        <v>0.2178521770325503</v>
      </c>
    </row>
    <row r="43" spans="1:4" x14ac:dyDescent="0.7">
      <c r="A43">
        <f t="shared" si="3"/>
        <v>-1.0000000000000009</v>
      </c>
      <c r="B43">
        <f t="shared" si="0"/>
        <v>0.21967979735098042</v>
      </c>
      <c r="C43">
        <f t="shared" si="1"/>
        <v>0.2303619892291385</v>
      </c>
      <c r="D43">
        <f t="shared" si="2"/>
        <v>0.24197072451914314</v>
      </c>
    </row>
    <row r="44" spans="1:4" x14ac:dyDescent="0.7">
      <c r="A44">
        <f t="shared" si="3"/>
        <v>-0.90000000000000091</v>
      </c>
      <c r="B44">
        <f t="shared" si="0"/>
        <v>0.24194434361358971</v>
      </c>
      <c r="C44">
        <f t="shared" si="1"/>
        <v>0.25352995055982736</v>
      </c>
      <c r="D44">
        <f t="shared" si="2"/>
        <v>0.26608524989875459</v>
      </c>
    </row>
    <row r="45" spans="1:4" x14ac:dyDescent="0.7">
      <c r="A45">
        <f t="shared" si="3"/>
        <v>-0.80000000000000093</v>
      </c>
      <c r="B45">
        <f t="shared" si="0"/>
        <v>0.26448835680795735</v>
      </c>
      <c r="C45">
        <f t="shared" si="1"/>
        <v>0.27662513233825625</v>
      </c>
      <c r="D45">
        <f t="shared" si="2"/>
        <v>0.28969155276148256</v>
      </c>
    </row>
    <row r="46" spans="1:4" x14ac:dyDescent="0.7">
      <c r="A46">
        <f t="shared" si="3"/>
        <v>-0.70000000000000095</v>
      </c>
      <c r="B46">
        <f t="shared" si="0"/>
        <v>0.28676545757669775</v>
      </c>
      <c r="C46">
        <f t="shared" si="1"/>
        <v>0.29909241773685258</v>
      </c>
      <c r="D46">
        <f t="shared" si="2"/>
        <v>0.31225393336676111</v>
      </c>
    </row>
    <row r="47" spans="1:4" x14ac:dyDescent="0.7">
      <c r="A47">
        <f t="shared" si="3"/>
        <v>-0.60000000000000098</v>
      </c>
      <c r="B47">
        <f t="shared" si="0"/>
        <v>0.30814100972341968</v>
      </c>
      <c r="C47">
        <f t="shared" si="1"/>
        <v>0.3203258105291244</v>
      </c>
      <c r="D47">
        <f t="shared" si="2"/>
        <v>0.33322460289179945</v>
      </c>
    </row>
    <row r="48" spans="1:4" x14ac:dyDescent="0.7">
      <c r="A48">
        <f t="shared" si="3"/>
        <v>-0.500000000000001</v>
      </c>
      <c r="B48">
        <f t="shared" si="0"/>
        <v>0.32791853132274634</v>
      </c>
      <c r="C48">
        <f t="shared" si="1"/>
        <v>0.33969513635207765</v>
      </c>
      <c r="D48">
        <f t="shared" si="2"/>
        <v>0.35206532676429936</v>
      </c>
    </row>
    <row r="49" spans="1:4" x14ac:dyDescent="0.7">
      <c r="A49">
        <f t="shared" si="3"/>
        <v>-0.40000000000000102</v>
      </c>
      <c r="B49">
        <f t="shared" si="0"/>
        <v>0.34537807575273333</v>
      </c>
      <c r="C49">
        <f t="shared" si="1"/>
        <v>0.35657853369790382</v>
      </c>
      <c r="D49">
        <f t="shared" si="2"/>
        <v>0.36827014030332317</v>
      </c>
    </row>
    <row r="50" spans="1:4" x14ac:dyDescent="0.7">
      <c r="A50">
        <f t="shared" si="3"/>
        <v>-0.30000000000000104</v>
      </c>
      <c r="B50">
        <f t="shared" si="0"/>
        <v>0.35982432834900968</v>
      </c>
      <c r="C50">
        <f t="shared" si="1"/>
        <v>0.37039846155274542</v>
      </c>
      <c r="D50">
        <f t="shared" si="2"/>
        <v>0.38138781546052397</v>
      </c>
    </row>
    <row r="51" spans="1:4" x14ac:dyDescent="0.7">
      <c r="A51">
        <f t="shared" si="3"/>
        <v>-0.20000000000000104</v>
      </c>
      <c r="B51">
        <f t="shared" si="0"/>
        <v>0.37063997771396956</v>
      </c>
      <c r="C51">
        <f t="shared" si="1"/>
        <v>0.38065818105444921</v>
      </c>
      <c r="D51">
        <f t="shared" si="2"/>
        <v>0.39104269397545582</v>
      </c>
    </row>
    <row r="52" spans="1:4" x14ac:dyDescent="0.7">
      <c r="A52">
        <f t="shared" si="3"/>
        <v>-0.10000000000000103</v>
      </c>
      <c r="B52">
        <f t="shared" si="0"/>
        <v>0.37733812996643123</v>
      </c>
      <c r="C52">
        <f t="shared" si="1"/>
        <v>0.38697522581518046</v>
      </c>
      <c r="D52">
        <f t="shared" si="2"/>
        <v>0.39695254747701175</v>
      </c>
    </row>
    <row r="53" spans="1:4" x14ac:dyDescent="0.7">
      <c r="A53">
        <f t="shared" si="3"/>
        <v>-1.0269562977782698E-15</v>
      </c>
      <c r="B53">
        <f t="shared" si="0"/>
        <v>0.37960668982249451</v>
      </c>
      <c r="C53">
        <f t="shared" si="1"/>
        <v>0.38910838396603115</v>
      </c>
      <c r="D53">
        <f t="shared" si="2"/>
        <v>0.3989422804014327</v>
      </c>
    </row>
    <row r="54" spans="1:4" x14ac:dyDescent="0.7">
      <c r="A54">
        <f t="shared" si="3"/>
        <v>9.9999999999998979E-2</v>
      </c>
      <c r="B54">
        <f t="shared" si="0"/>
        <v>0.37733812996643129</v>
      </c>
      <c r="C54">
        <f t="shared" si="1"/>
        <v>0.38697522581518057</v>
      </c>
      <c r="D54">
        <f t="shared" si="2"/>
        <v>0.39695254747701186</v>
      </c>
    </row>
    <row r="55" spans="1:4" x14ac:dyDescent="0.7">
      <c r="A55">
        <f t="shared" si="3"/>
        <v>0.19999999999999898</v>
      </c>
      <c r="B55">
        <f t="shared" si="0"/>
        <v>0.37063997771396973</v>
      </c>
      <c r="C55">
        <f t="shared" si="1"/>
        <v>0.38065818105444937</v>
      </c>
      <c r="D55">
        <f t="shared" si="2"/>
        <v>0.39104269397545599</v>
      </c>
    </row>
    <row r="56" spans="1:4" x14ac:dyDescent="0.7">
      <c r="A56">
        <f t="shared" si="3"/>
        <v>0.29999999999999899</v>
      </c>
      <c r="B56">
        <f t="shared" si="0"/>
        <v>0.35982432834901001</v>
      </c>
      <c r="C56">
        <f t="shared" si="1"/>
        <v>0.37039846155274575</v>
      </c>
      <c r="D56">
        <f t="shared" si="2"/>
        <v>0.38138781546052419</v>
      </c>
    </row>
    <row r="57" spans="1:4" x14ac:dyDescent="0.7">
      <c r="A57">
        <f t="shared" si="3"/>
        <v>0.39999999999999902</v>
      </c>
      <c r="B57">
        <f t="shared" si="0"/>
        <v>0.3453780757527336</v>
      </c>
      <c r="C57">
        <f t="shared" si="1"/>
        <v>0.3565785336979041</v>
      </c>
      <c r="D57">
        <f t="shared" si="2"/>
        <v>0.36827014030332345</v>
      </c>
    </row>
    <row r="58" spans="1:4" x14ac:dyDescent="0.7">
      <c r="A58">
        <f t="shared" si="3"/>
        <v>0.499999999999999</v>
      </c>
      <c r="B58">
        <f t="shared" si="0"/>
        <v>0.32791853132274679</v>
      </c>
      <c r="C58">
        <f t="shared" si="1"/>
        <v>0.33969513635207804</v>
      </c>
      <c r="D58">
        <f t="shared" si="2"/>
        <v>0.35206532676429969</v>
      </c>
    </row>
    <row r="59" spans="1:4" x14ac:dyDescent="0.7">
      <c r="A59">
        <f t="shared" si="3"/>
        <v>0.59999999999999898</v>
      </c>
      <c r="B59">
        <f t="shared" si="0"/>
        <v>0.30814100972342012</v>
      </c>
      <c r="C59">
        <f t="shared" si="1"/>
        <v>0.32032581052912479</v>
      </c>
      <c r="D59">
        <f t="shared" si="2"/>
        <v>0.33322460289179989</v>
      </c>
    </row>
    <row r="60" spans="1:4" x14ac:dyDescent="0.7">
      <c r="A60">
        <f t="shared" si="3"/>
        <v>0.69999999999999896</v>
      </c>
      <c r="B60">
        <f t="shared" si="0"/>
        <v>0.28676545757669819</v>
      </c>
      <c r="C60">
        <f t="shared" si="1"/>
        <v>0.29909241773685297</v>
      </c>
      <c r="D60">
        <f t="shared" si="2"/>
        <v>0.31225393336676149</v>
      </c>
    </row>
    <row r="61" spans="1:4" x14ac:dyDescent="0.7">
      <c r="A61">
        <f t="shared" si="3"/>
        <v>0.79999999999999893</v>
      </c>
      <c r="B61">
        <f t="shared" si="0"/>
        <v>0.26448835680795785</v>
      </c>
      <c r="C61">
        <f t="shared" si="1"/>
        <v>0.2766251323382567</v>
      </c>
      <c r="D61">
        <f t="shared" si="2"/>
        <v>0.28969155276148301</v>
      </c>
    </row>
    <row r="62" spans="1:4" x14ac:dyDescent="0.7">
      <c r="A62">
        <f t="shared" si="3"/>
        <v>0.89999999999999891</v>
      </c>
      <c r="B62">
        <f t="shared" si="0"/>
        <v>0.2419443436135901</v>
      </c>
      <c r="C62">
        <f t="shared" si="1"/>
        <v>0.2535299505598278</v>
      </c>
      <c r="D62">
        <f t="shared" si="2"/>
        <v>0.26608524989875509</v>
      </c>
    </row>
    <row r="63" spans="1:4" x14ac:dyDescent="0.7">
      <c r="A63">
        <f t="shared" si="3"/>
        <v>0.99999999999999889</v>
      </c>
      <c r="B63">
        <f t="shared" si="0"/>
        <v>0.21967979735098089</v>
      </c>
      <c r="C63">
        <f t="shared" si="1"/>
        <v>0.23036198922913897</v>
      </c>
      <c r="D63">
        <f t="shared" si="2"/>
        <v>0.24197072451914364</v>
      </c>
    </row>
    <row r="64" spans="1:4" x14ac:dyDescent="0.7">
      <c r="A64">
        <f t="shared" si="3"/>
        <v>1.099999999999999</v>
      </c>
      <c r="B64">
        <f t="shared" si="0"/>
        <v>0.19813859080334656</v>
      </c>
      <c r="C64">
        <f t="shared" si="1"/>
        <v>0.20760591316421428</v>
      </c>
      <c r="D64">
        <f t="shared" si="2"/>
        <v>0.2178521770325508</v>
      </c>
    </row>
    <row r="65" spans="1:4" x14ac:dyDescent="0.7">
      <c r="A65">
        <f t="shared" si="3"/>
        <v>1.1999999999999991</v>
      </c>
      <c r="B65">
        <f t="shared" si="0"/>
        <v>0.17765861346493572</v>
      </c>
      <c r="C65">
        <f t="shared" si="1"/>
        <v>0.18566389362670341</v>
      </c>
      <c r="D65">
        <f t="shared" si="2"/>
        <v>0.19418605498321317</v>
      </c>
    </row>
    <row r="66" spans="1:4" x14ac:dyDescent="0.7">
      <c r="A66">
        <f t="shared" si="3"/>
        <v>1.2999999999999992</v>
      </c>
      <c r="B66">
        <f t="shared" si="0"/>
        <v>0.15847673572898263</v>
      </c>
      <c r="C66">
        <f t="shared" si="1"/>
        <v>0.16485069296801952</v>
      </c>
      <c r="D66">
        <f t="shared" si="2"/>
        <v>0.17136859204780758</v>
      </c>
    </row>
    <row r="67" spans="1:4" x14ac:dyDescent="0.7">
      <c r="A67">
        <f t="shared" si="3"/>
        <v>1.3999999999999992</v>
      </c>
      <c r="B67">
        <f t="shared" si="0"/>
        <v>0.14073954789491475</v>
      </c>
      <c r="C67">
        <f t="shared" si="1"/>
        <v>0.14539487566000628</v>
      </c>
      <c r="D67">
        <f t="shared" si="2"/>
        <v>0.14972746563574502</v>
      </c>
    </row>
    <row r="68" spans="1:4" x14ac:dyDescent="0.7">
      <c r="A68">
        <f t="shared" si="3"/>
        <v>1.4999999999999993</v>
      </c>
      <c r="B68">
        <f t="shared" ref="B68:B103" si="4">_xlfn.T.DIST(A68,5,0)</f>
        <v>0.12451734464635524</v>
      </c>
      <c r="C68">
        <f t="shared" ref="C68:C103" si="5">_xlfn.T.DIST(A68,10,0)</f>
        <v>0.12744479428709179</v>
      </c>
      <c r="D68">
        <f t="shared" ref="D68:D103" si="6">_xlfn.NORM.S.DIST(A68,0)</f>
        <v>0.12951759566589185</v>
      </c>
    </row>
    <row r="69" spans="1:4" x14ac:dyDescent="0.7">
      <c r="A69">
        <f t="shared" ref="A69:A103" si="7">A68+0.1</f>
        <v>1.5999999999999994</v>
      </c>
      <c r="B69">
        <f t="shared" si="4"/>
        <v>0.1098192526559911</v>
      </c>
      <c r="C69">
        <f t="shared" si="5"/>
        <v>0.11107787729698346</v>
      </c>
      <c r="D69">
        <f t="shared" si="6"/>
        <v>0.11092083467945565</v>
      </c>
    </row>
    <row r="70" spans="1:4" x14ac:dyDescent="0.7">
      <c r="A70">
        <f t="shared" si="7"/>
        <v>1.6999999999999995</v>
      </c>
      <c r="B70">
        <f t="shared" si="4"/>
        <v>9.6607948713911873E-2</v>
      </c>
      <c r="C70">
        <f t="shared" si="5"/>
        <v>9.6311809633229398E-2</v>
      </c>
      <c r="D70">
        <f t="shared" si="6"/>
        <v>9.4049077376887003E-2</v>
      </c>
    </row>
    <row r="71" spans="1:4" x14ac:dyDescent="0.7">
      <c r="A71">
        <f t="shared" si="7"/>
        <v>1.7999999999999996</v>
      </c>
      <c r="B71">
        <f t="shared" si="4"/>
        <v>8.4812962896903793E-2</v>
      </c>
      <c r="C71">
        <f t="shared" si="5"/>
        <v>8.3116389653879658E-2</v>
      </c>
      <c r="D71">
        <f t="shared" si="6"/>
        <v>7.8950158300894219E-2</v>
      </c>
    </row>
    <row r="72" spans="1:4" x14ac:dyDescent="0.7">
      <c r="A72">
        <f t="shared" si="7"/>
        <v>1.8999999999999997</v>
      </c>
      <c r="B72">
        <f t="shared" si="4"/>
        <v>7.4342030033196213E-2</v>
      </c>
      <c r="C72">
        <f t="shared" si="5"/>
        <v>7.142510703280254E-2</v>
      </c>
      <c r="D72">
        <f t="shared" si="6"/>
        <v>6.5615814774676637E-2</v>
      </c>
    </row>
    <row r="73" spans="1:4" x14ac:dyDescent="0.7">
      <c r="A73">
        <f t="shared" si="7"/>
        <v>1.9999999999999998</v>
      </c>
      <c r="B73">
        <f t="shared" si="4"/>
        <v>6.5090310326216511E-2</v>
      </c>
      <c r="C73">
        <f t="shared" si="5"/>
        <v>6.1145766321218209E-2</v>
      </c>
      <c r="D73">
        <f t="shared" si="6"/>
        <v>5.3990966513188084E-2</v>
      </c>
    </row>
    <row r="74" spans="1:4" x14ac:dyDescent="0.7">
      <c r="A74">
        <f t="shared" si="7"/>
        <v>2.0999999999999996</v>
      </c>
      <c r="B74">
        <f t="shared" si="4"/>
        <v>5.69475441721706E-2</v>
      </c>
      <c r="C74">
        <f t="shared" si="5"/>
        <v>5.216974260435505E-2</v>
      </c>
      <c r="D74">
        <f t="shared" si="6"/>
        <v>4.3983595980427233E-2</v>
      </c>
    </row>
    <row r="75" spans="1:4" x14ac:dyDescent="0.7">
      <c r="A75">
        <f t="shared" si="7"/>
        <v>2.1999999999999997</v>
      </c>
      <c r="B75">
        <f t="shared" si="4"/>
        <v>4.9803352151145147E-2</v>
      </c>
      <c r="C75">
        <f t="shared" si="5"/>
        <v>4.4379676614245724E-2</v>
      </c>
      <c r="D75">
        <f t="shared" si="6"/>
        <v>3.5474592846231459E-2</v>
      </c>
    </row>
    <row r="76" spans="1:4" x14ac:dyDescent="0.7">
      <c r="A76">
        <f t="shared" si="7"/>
        <v>2.2999999999999998</v>
      </c>
      <c r="B76">
        <f t="shared" si="4"/>
        <v>4.355096135044003E-2</v>
      </c>
      <c r="C76">
        <f t="shared" si="5"/>
        <v>3.7655586709753393E-2</v>
      </c>
      <c r="D76">
        <f t="shared" si="6"/>
        <v>2.8327037741601186E-2</v>
      </c>
    </row>
    <row r="77" spans="1:4" x14ac:dyDescent="0.7">
      <c r="A77">
        <f t="shared" si="7"/>
        <v>2.4</v>
      </c>
      <c r="B77">
        <f t="shared" si="4"/>
        <v>3.8089656526431967E-2</v>
      </c>
      <c r="C77">
        <f t="shared" si="5"/>
        <v>3.1879493750030567E-2</v>
      </c>
      <c r="D77">
        <f t="shared" si="6"/>
        <v>2.2394530294842899E-2</v>
      </c>
    </row>
    <row r="78" spans="1:4" x14ac:dyDescent="0.7">
      <c r="A78">
        <f t="shared" si="7"/>
        <v>2.5</v>
      </c>
      <c r="B78">
        <f t="shared" si="4"/>
        <v>3.3326238887022831E-2</v>
      </c>
      <c r="C78">
        <f t="shared" si="5"/>
        <v>2.6938727628244463E-2</v>
      </c>
      <c r="D78">
        <f t="shared" si="6"/>
        <v>1.752830049356854E-2</v>
      </c>
    </row>
    <row r="79" spans="1:4" x14ac:dyDescent="0.7">
      <c r="A79">
        <f t="shared" si="7"/>
        <v>2.6</v>
      </c>
      <c r="B79">
        <f t="shared" si="4"/>
        <v>2.9175741685939279E-2</v>
      </c>
      <c r="C79">
        <f t="shared" si="5"/>
        <v>2.2728119798464959E-2</v>
      </c>
      <c r="D79">
        <f t="shared" si="6"/>
        <v>1.3582969233685613E-2</v>
      </c>
    </row>
    <row r="80" spans="1:4" x14ac:dyDescent="0.7">
      <c r="A80">
        <f t="shared" si="7"/>
        <v>2.7</v>
      </c>
      <c r="B80">
        <f t="shared" si="4"/>
        <v>2.5561611020544554E-2</v>
      </c>
      <c r="C80">
        <f t="shared" si="5"/>
        <v>1.9151294092490986E-2</v>
      </c>
      <c r="D80">
        <f t="shared" si="6"/>
        <v>1.0420934814422592E-2</v>
      </c>
    </row>
    <row r="81" spans="1:4" x14ac:dyDescent="0.7">
      <c r="A81">
        <f t="shared" si="7"/>
        <v>2.8000000000000003</v>
      </c>
      <c r="B81">
        <f t="shared" si="4"/>
        <v>2.2415519021677242E-2</v>
      </c>
      <c r="C81">
        <f t="shared" si="5"/>
        <v>1.6121257439422134E-2</v>
      </c>
      <c r="D81">
        <f t="shared" si="6"/>
        <v>7.9154515829799564E-3</v>
      </c>
    </row>
    <row r="82" spans="1:4" x14ac:dyDescent="0.7">
      <c r="A82">
        <f t="shared" si="7"/>
        <v>2.9000000000000004</v>
      </c>
      <c r="B82">
        <f t="shared" si="4"/>
        <v>1.967693889059851E-2</v>
      </c>
      <c r="C82">
        <f t="shared" si="5"/>
        <v>1.3560470295244924E-2</v>
      </c>
      <c r="D82">
        <f t="shared" si="6"/>
        <v>5.9525324197758486E-3</v>
      </c>
    </row>
    <row r="83" spans="1:4" x14ac:dyDescent="0.7">
      <c r="A83">
        <f t="shared" si="7"/>
        <v>3.0000000000000004</v>
      </c>
      <c r="B83">
        <f t="shared" si="4"/>
        <v>1.729257880022295E-2</v>
      </c>
      <c r="C83">
        <f t="shared" si="5"/>
        <v>1.1400549464542506E-2</v>
      </c>
      <c r="D83">
        <f t="shared" si="6"/>
        <v>4.4318484119379997E-3</v>
      </c>
    </row>
    <row r="84" spans="1:4" x14ac:dyDescent="0.7">
      <c r="A84">
        <f t="shared" si="7"/>
        <v>3.1000000000000005</v>
      </c>
      <c r="B84">
        <f t="shared" si="4"/>
        <v>1.521574504495281E-2</v>
      </c>
      <c r="C84">
        <f t="shared" si="5"/>
        <v>9.5817276708977175E-3</v>
      </c>
      <c r="D84">
        <f t="shared" si="6"/>
        <v>3.2668190561999156E-3</v>
      </c>
    </row>
    <row r="85" spans="1:4" x14ac:dyDescent="0.7">
      <c r="A85">
        <f t="shared" si="7"/>
        <v>3.2000000000000006</v>
      </c>
      <c r="B85">
        <f t="shared" si="4"/>
        <v>1.3405683736328878E-2</v>
      </c>
      <c r="C85">
        <f t="shared" si="5"/>
        <v>8.0521673723421578E-3</v>
      </c>
      <c r="D85">
        <f t="shared" si="6"/>
        <v>2.3840882014648382E-3</v>
      </c>
    </row>
    <row r="86" spans="1:4" x14ac:dyDescent="0.7">
      <c r="A86">
        <f t="shared" si="7"/>
        <v>3.3000000000000007</v>
      </c>
      <c r="B86">
        <f t="shared" si="4"/>
        <v>1.182693415117116E-2</v>
      </c>
      <c r="C86">
        <f t="shared" si="5"/>
        <v>6.7672024406869322E-3</v>
      </c>
      <c r="D86">
        <f t="shared" si="6"/>
        <v>1.7225689390536767E-3</v>
      </c>
    </row>
    <row r="87" spans="1:4" x14ac:dyDescent="0.7">
      <c r="A87">
        <f t="shared" si="7"/>
        <v>3.4000000000000008</v>
      </c>
      <c r="B87">
        <f t="shared" si="4"/>
        <v>1.0448714749395203E-2</v>
      </c>
      <c r="C87">
        <f t="shared" si="5"/>
        <v>5.6885611066299219E-3</v>
      </c>
      <c r="D87">
        <f t="shared" si="6"/>
        <v>1.2322191684730154E-3</v>
      </c>
    </row>
    <row r="88" spans="1:4" x14ac:dyDescent="0.7">
      <c r="A88">
        <f t="shared" si="7"/>
        <v>3.5000000000000009</v>
      </c>
      <c r="B88">
        <f t="shared" si="4"/>
        <v>9.2443540925209126E-3</v>
      </c>
      <c r="C88">
        <f t="shared" si="5"/>
        <v>4.7836071267013218E-3</v>
      </c>
      <c r="D88">
        <f t="shared" si="6"/>
        <v>8.7268269504575701E-4</v>
      </c>
    </row>
    <row r="89" spans="1:4" x14ac:dyDescent="0.7">
      <c r="A89">
        <f t="shared" si="7"/>
        <v>3.600000000000001</v>
      </c>
      <c r="B89">
        <f t="shared" si="4"/>
        <v>8.1907726871290523E-3</v>
      </c>
      <c r="C89">
        <f t="shared" si="5"/>
        <v>4.0246232150294636E-3</v>
      </c>
      <c r="D89">
        <f t="shared" si="6"/>
        <v>6.1190193011377027E-4</v>
      </c>
    </row>
    <row r="90" spans="1:4" x14ac:dyDescent="0.7">
      <c r="A90">
        <f t="shared" si="7"/>
        <v>3.7000000000000011</v>
      </c>
      <c r="B90">
        <f t="shared" si="4"/>
        <v>7.268017532569386E-3</v>
      </c>
      <c r="C90">
        <f t="shared" si="5"/>
        <v>3.3881509779623955E-3</v>
      </c>
      <c r="D90">
        <f t="shared" si="6"/>
        <v>4.2478027055074997E-4</v>
      </c>
    </row>
    <row r="91" spans="1:4" x14ac:dyDescent="0.7">
      <c r="A91">
        <f t="shared" si="7"/>
        <v>3.8000000000000012</v>
      </c>
      <c r="B91">
        <f t="shared" si="4"/>
        <v>6.4588483643698317E-3</v>
      </c>
      <c r="C91">
        <f t="shared" si="5"/>
        <v>2.8543943946096003E-3</v>
      </c>
      <c r="D91">
        <f t="shared" si="6"/>
        <v>2.9194692579145897E-4</v>
      </c>
    </row>
    <row r="92" spans="1:4" x14ac:dyDescent="0.7">
      <c r="A92">
        <f t="shared" si="7"/>
        <v>3.9000000000000012</v>
      </c>
      <c r="B92">
        <f t="shared" si="4"/>
        <v>5.7483728547693923E-3</v>
      </c>
      <c r="C92">
        <f t="shared" si="5"/>
        <v>2.4066888019954871E-3</v>
      </c>
      <c r="D92">
        <f t="shared" si="6"/>
        <v>1.9865547139277169E-4</v>
      </c>
    </row>
    <row r="93" spans="1:4" x14ac:dyDescent="0.7">
      <c r="A93">
        <f t="shared" si="7"/>
        <v>4.0000000000000009</v>
      </c>
      <c r="B93">
        <f t="shared" si="4"/>
        <v>5.1237270519179099E-3</v>
      </c>
      <c r="C93">
        <f t="shared" si="5"/>
        <v>2.0310339110412145E-3</v>
      </c>
      <c r="D93">
        <f t="shared" si="6"/>
        <v>1.3383022576488488E-4</v>
      </c>
    </row>
    <row r="94" spans="1:4" x14ac:dyDescent="0.7">
      <c r="A94">
        <f t="shared" si="7"/>
        <v>4.1000000000000005</v>
      </c>
      <c r="B94">
        <f t="shared" si="4"/>
        <v>4.5737968776917125E-3</v>
      </c>
      <c r="C94">
        <f t="shared" si="5"/>
        <v>1.7156872014883454E-3</v>
      </c>
      <c r="D94">
        <f t="shared" si="6"/>
        <v>8.9261657177132616E-5</v>
      </c>
    </row>
    <row r="95" spans="1:4" x14ac:dyDescent="0.7">
      <c r="A95">
        <f t="shared" si="7"/>
        <v>4.2</v>
      </c>
      <c r="B95">
        <f t="shared" si="4"/>
        <v>4.0889763895371753E-3</v>
      </c>
      <c r="C95">
        <f t="shared" si="5"/>
        <v>1.4508127901999993E-3</v>
      </c>
      <c r="D95">
        <f t="shared" si="6"/>
        <v>5.8943067756539855E-5</v>
      </c>
    </row>
    <row r="96" spans="1:4" x14ac:dyDescent="0.7">
      <c r="A96">
        <f t="shared" si="7"/>
        <v>4.3</v>
      </c>
      <c r="B96">
        <f t="shared" si="4"/>
        <v>3.6609586202406268E-3</v>
      </c>
      <c r="C96">
        <f t="shared" si="5"/>
        <v>1.228180273523948E-3</v>
      </c>
      <c r="D96">
        <f t="shared" si="6"/>
        <v>3.8535196742087129E-5</v>
      </c>
    </row>
    <row r="97" spans="1:4" x14ac:dyDescent="0.7">
      <c r="A97">
        <f t="shared" si="7"/>
        <v>4.3999999999999995</v>
      </c>
      <c r="B97">
        <f t="shared" si="4"/>
        <v>3.2825550529426177E-3</v>
      </c>
      <c r="C97">
        <f t="shared" si="5"/>
        <v>1.0409079047853508E-3</v>
      </c>
      <c r="D97">
        <f t="shared" si="6"/>
        <v>2.494247129005362E-5</v>
      </c>
    </row>
    <row r="98" spans="1:4" x14ac:dyDescent="0.7">
      <c r="A98">
        <f t="shared" si="7"/>
        <v>4.4999999999999991</v>
      </c>
      <c r="B98">
        <f t="shared" si="4"/>
        <v>2.9475401058331107E-3</v>
      </c>
      <c r="C98">
        <f t="shared" si="5"/>
        <v>8.8324462669310988E-4</v>
      </c>
      <c r="D98">
        <f t="shared" si="6"/>
        <v>1.5983741106905532E-5</v>
      </c>
    </row>
    <row r="99" spans="1:4" x14ac:dyDescent="0.7">
      <c r="A99">
        <f t="shared" si="7"/>
        <v>4.5999999999999988</v>
      </c>
      <c r="B99">
        <f t="shared" si="4"/>
        <v>2.6505173502748411E-3</v>
      </c>
      <c r="C99">
        <f t="shared" si="5"/>
        <v>7.5038582063150796E-4</v>
      </c>
      <c r="D99">
        <f t="shared" si="6"/>
        <v>1.0140852065486796E-5</v>
      </c>
    </row>
    <row r="100" spans="1:4" x14ac:dyDescent="0.7">
      <c r="A100">
        <f t="shared" si="7"/>
        <v>4.6999999999999984</v>
      </c>
      <c r="B100">
        <f t="shared" si="4"/>
        <v>2.3868045403493106E-3</v>
      </c>
      <c r="C100">
        <f t="shared" si="5"/>
        <v>6.3831807809212502E-4</v>
      </c>
      <c r="D100">
        <f t="shared" si="6"/>
        <v>6.3698251788671466E-6</v>
      </c>
    </row>
    <row r="101" spans="1:4" x14ac:dyDescent="0.7">
      <c r="A101">
        <f t="shared" si="7"/>
        <v>4.799999999999998</v>
      </c>
      <c r="B101">
        <f t="shared" si="4"/>
        <v>2.1523348738757826E-3</v>
      </c>
      <c r="C101">
        <f t="shared" si="5"/>
        <v>5.4368878659587824E-4</v>
      </c>
      <c r="D101">
        <f t="shared" si="6"/>
        <v>3.9612990910321109E-6</v>
      </c>
    </row>
    <row r="102" spans="1:4" x14ac:dyDescent="0.7">
      <c r="A102">
        <f t="shared" si="7"/>
        <v>4.8999999999999977</v>
      </c>
      <c r="B102">
        <f t="shared" si="4"/>
        <v>1.9435722247553983E-3</v>
      </c>
      <c r="C102">
        <f t="shared" si="5"/>
        <v>4.6369681498458865E-4</v>
      </c>
      <c r="D102">
        <f t="shared" si="6"/>
        <v>2.4389607458933869E-6</v>
      </c>
    </row>
    <row r="103" spans="1:4" x14ac:dyDescent="0.7">
      <c r="A103">
        <f t="shared" si="7"/>
        <v>4.9999999999999973</v>
      </c>
      <c r="B103">
        <f t="shared" si="4"/>
        <v>1.7574383788078491E-3</v>
      </c>
      <c r="C103">
        <f t="shared" si="5"/>
        <v>3.960010564638007E-4</v>
      </c>
      <c r="D103">
        <f t="shared" si="6"/>
        <v>1.4867195147343189E-6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5EC1-F353-4251-B4BF-622464DFC0AE}">
  <dimension ref="A1:K11"/>
  <sheetViews>
    <sheetView tabSelected="1" workbookViewId="0">
      <selection activeCell="B5" sqref="B5"/>
    </sheetView>
  </sheetViews>
  <sheetFormatPr defaultRowHeight="17.649999999999999" x14ac:dyDescent="0.7"/>
  <cols>
    <col min="1" max="1" width="12" bestFit="1" customWidth="1"/>
    <col min="2" max="2" width="6" bestFit="1" customWidth="1"/>
    <col min="3" max="3" width="4" bestFit="1" customWidth="1"/>
    <col min="4" max="4" width="5" bestFit="1" customWidth="1"/>
    <col min="5" max="5" width="4.8125" bestFit="1" customWidth="1"/>
    <col min="6" max="8" width="5" bestFit="1" customWidth="1"/>
    <col min="9" max="9" width="5.8125" bestFit="1" customWidth="1"/>
    <col min="10" max="11" width="5" bestFit="1" customWidth="1"/>
  </cols>
  <sheetData>
    <row r="1" spans="1:11" x14ac:dyDescent="0.7">
      <c r="A1" t="s">
        <v>32</v>
      </c>
    </row>
    <row r="2" spans="1:11" x14ac:dyDescent="0.7">
      <c r="A2" s="7" t="s">
        <v>5</v>
      </c>
      <c r="B2" s="7">
        <v>-1.58</v>
      </c>
      <c r="C2" s="7">
        <v>2.2000000000000002</v>
      </c>
      <c r="D2" s="7">
        <v>0.17</v>
      </c>
      <c r="E2" s="7">
        <v>-2.8</v>
      </c>
      <c r="F2" s="7">
        <v>2.2599999999999998</v>
      </c>
      <c r="G2" s="7">
        <v>0.28000000000000003</v>
      </c>
      <c r="H2" s="7">
        <v>1.92</v>
      </c>
      <c r="I2" s="7">
        <v>-1.66</v>
      </c>
      <c r="J2" s="7">
        <v>0.85</v>
      </c>
      <c r="K2" s="7">
        <v>0.02</v>
      </c>
    </row>
    <row r="3" spans="1:11" x14ac:dyDescent="0.7">
      <c r="A3" s="4" t="s">
        <v>6</v>
      </c>
      <c r="B3">
        <f>COUNT(B2:K2)</f>
        <v>10</v>
      </c>
    </row>
    <row r="4" spans="1:11" x14ac:dyDescent="0.7">
      <c r="A4" s="4" t="s">
        <v>36</v>
      </c>
      <c r="B4">
        <f>AVERAGE(B2:K2)</f>
        <v>0.16600000000000001</v>
      </c>
    </row>
    <row r="5" spans="1:11" x14ac:dyDescent="0.7">
      <c r="A5" s="4" t="s">
        <v>22</v>
      </c>
      <c r="B5" s="5">
        <f>_xlfn.VAR.S(B2:K2)</f>
        <v>3.0311822222222222</v>
      </c>
    </row>
    <row r="6" spans="1:11" ht="35.25" x14ac:dyDescent="0.7">
      <c r="A6" s="3" t="s">
        <v>33</v>
      </c>
      <c r="B6" s="1">
        <f>_xlfn.T.INV(0.975,9)</f>
        <v>2.2621571627982049</v>
      </c>
    </row>
    <row r="8" spans="1:11" x14ac:dyDescent="0.7">
      <c r="A8" t="s">
        <v>18</v>
      </c>
      <c r="B8" s="1"/>
    </row>
    <row r="9" spans="1:11" x14ac:dyDescent="0.7">
      <c r="A9" s="4" t="s">
        <v>34</v>
      </c>
      <c r="B9" s="1">
        <f>$B$4-$B$6*SQRT($B$5/$B$3)</f>
        <v>-1.0794571686456411</v>
      </c>
    </row>
    <row r="10" spans="1:11" x14ac:dyDescent="0.7">
      <c r="A10" s="4" t="s">
        <v>35</v>
      </c>
      <c r="B10" s="1">
        <f>$B$4+$B$6*SQRT($B$5/$B$3)</f>
        <v>1.411457168645641</v>
      </c>
    </row>
    <row r="11" spans="1:11" x14ac:dyDescent="0.7">
      <c r="A11" s="1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F1FF9E7AE5B73246B229E80E519806F0" ma:contentTypeVersion="11" ma:contentTypeDescription="新建文档。" ma:contentTypeScope="" ma:versionID="d83f4fa75d0b2b5a201248697b4fdb04">
  <xsd:schema xmlns:xsd="http://www.w3.org/2001/XMLSchema" xmlns:xs="http://www.w3.org/2001/XMLSchema" xmlns:p="http://schemas.microsoft.com/office/2006/metadata/properties" xmlns:ns3="58bdcd62-2481-477d-a455-52a6b202f5dd" xmlns:ns4="c0b4c42e-7549-4fa4-854f-4c9caab70a62" targetNamespace="http://schemas.microsoft.com/office/2006/metadata/properties" ma:root="true" ma:fieldsID="7840df0879340c02cad7ce8b4d8dd6ef" ns3:_="" ns4:_="">
    <xsd:import namespace="58bdcd62-2481-477d-a455-52a6b202f5dd"/>
    <xsd:import namespace="c0b4c42e-7549-4fa4-854f-4c9caab70a6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bdcd62-2481-477d-a455-52a6b202f5d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享对象: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享对象详细信息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共享提示哈希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b4c42e-7549-4fa4-854f-4c9caab70a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80CBAB-39C2-457E-9412-935F49D48D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bdcd62-2481-477d-a455-52a6b202f5dd"/>
    <ds:schemaRef ds:uri="c0b4c42e-7549-4fa4-854f-4c9caab70a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F35CBF-43B5-45A3-B016-DF63520ADD41}">
  <ds:schemaRefs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documentManagement/types"/>
    <ds:schemaRef ds:uri="58bdcd62-2481-477d-a455-52a6b202f5dd"/>
    <ds:schemaRef ds:uri="http://purl.org/dc/dcmitype/"/>
    <ds:schemaRef ds:uri="c0b4c42e-7549-4fa4-854f-4c9caab70a62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FD0877C-C4B0-4AC3-ACDA-617D7E19F9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問5.2</vt:lpstr>
      <vt:lpstr>問5.4</vt:lpstr>
      <vt:lpstr>問5.6</vt:lpstr>
      <vt:lpstr>問5.8</vt:lpstr>
      <vt:lpstr>問5.10</vt:lpstr>
      <vt:lpstr>問5.11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Hideki Iwaki</dc:creator>
  <cp:lastModifiedBy>Hideki Iwaki</cp:lastModifiedBy>
  <dcterms:created xsi:type="dcterms:W3CDTF">2020-04-17T07:39:22Z</dcterms:created>
  <dcterms:modified xsi:type="dcterms:W3CDTF">2022-08-30T13:28:10Z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0x010100F1FF9E7AE5B73246B229E80E519806F0</vt:lpwstr>
  </property>
</Properties>
</file>