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agaya\ExcelVBA学習用\"/>
    </mc:Choice>
  </mc:AlternateContent>
  <xr:revisionPtr revIDLastSave="0" documentId="13_ncr:1_{F4DBCEBA-E6E3-4770-B716-887AF2A614F2}" xr6:coauthVersionLast="47" xr6:coauthVersionMax="47" xr10:uidLastSave="{00000000-0000-0000-0000-000000000000}"/>
  <bookViews>
    <workbookView xWindow="-120" yWindow="-120" windowWidth="19440" windowHeight="15000" xr2:uid="{CF780E0E-2737-440D-89A2-1FBAD591E7CF}"/>
  </bookViews>
  <sheets>
    <sheet name="品種予測" sheetId="2" r:id="rId1"/>
    <sheet name="学習用データ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F103" i="1" l="1"/>
  <c r="F104" i="1"/>
  <c r="F105" i="1"/>
  <c r="F106" i="1"/>
  <c r="F107" i="1"/>
  <c r="F7" i="1"/>
  <c r="F8" i="1"/>
  <c r="F9" i="1"/>
  <c r="F10" i="1"/>
  <c r="F11" i="1"/>
  <c r="F55" i="1"/>
  <c r="F56" i="1"/>
  <c r="F57" i="1"/>
  <c r="F58" i="1"/>
  <c r="F59" i="1"/>
  <c r="F3" i="1"/>
  <c r="F4" i="1"/>
  <c r="F5" i="1"/>
  <c r="F6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H9" i="1" l="1"/>
  <c r="I9" i="1" s="1"/>
  <c r="H11" i="1"/>
  <c r="I11" i="1" s="1"/>
  <c r="H10" i="1"/>
  <c r="I10" i="1" s="1"/>
  <c r="H15" i="1" l="1"/>
  <c r="I15" i="1" s="1"/>
  <c r="B7" i="2" s="1"/>
</calcChain>
</file>

<file path=xl/sharedStrings.xml><?xml version="1.0" encoding="utf-8"?>
<sst xmlns="http://schemas.openxmlformats.org/spreadsheetml/2006/main" count="50" uniqueCount="35">
  <si>
    <t>がくの長さ</t>
  </si>
  <si>
    <t>がくの幅</t>
  </si>
  <si>
    <t>花びらの長さ</t>
  </si>
  <si>
    <t>花びらの幅</t>
  </si>
  <si>
    <t>予測される品種</t>
    <rPh sb="0" eb="2">
      <t>ヨソク</t>
    </rPh>
    <rPh sb="5" eb="7">
      <t>ヒンシュ</t>
    </rPh>
    <phoneticPr fontId="1"/>
  </si>
  <si>
    <t>ユークリッド距離</t>
    <rPh sb="6" eb="8">
      <t>キョリ</t>
    </rPh>
    <phoneticPr fontId="1"/>
  </si>
  <si>
    <t>新しいデータ(単位: cm)</t>
    <rPh sb="0" eb="1">
      <t>アタラ</t>
    </rPh>
    <rPh sb="7" eb="9">
      <t>タンイ</t>
    </rPh>
    <phoneticPr fontId="1"/>
  </si>
  <si>
    <t>アイリスの品種予測</t>
    <rPh sb="5" eb="9">
      <t>ヒンシュヨソク</t>
    </rPh>
    <phoneticPr fontId="1"/>
  </si>
  <si>
    <t>テスト用サンプル</t>
    <rPh sb="3" eb="4">
      <t>ヨウ</t>
    </rPh>
    <phoneticPr fontId="1"/>
  </si>
  <si>
    <t>品種</t>
  </si>
  <si>
    <t>サンプル１</t>
    <phoneticPr fontId="1"/>
  </si>
  <si>
    <t>サンプル2</t>
    <phoneticPr fontId="1"/>
  </si>
  <si>
    <t>サンプル3</t>
    <phoneticPr fontId="1"/>
  </si>
  <si>
    <t>サンプル4</t>
    <phoneticPr fontId="1"/>
  </si>
  <si>
    <t>サンプル5</t>
    <phoneticPr fontId="1"/>
  </si>
  <si>
    <t>サンプル6</t>
    <phoneticPr fontId="1"/>
  </si>
  <si>
    <t>現在はVBAの他、Pythonおよびそれを使用した機械学習の習得に取り組んでおり、</t>
    <rPh sb="0" eb="2">
      <t>ゲンザイ</t>
    </rPh>
    <rPh sb="7" eb="8">
      <t>ホカ</t>
    </rPh>
    <rPh sb="21" eb="23">
      <t>シヨウ</t>
    </rPh>
    <rPh sb="25" eb="29">
      <t>キカイガクシュウ</t>
    </rPh>
    <rPh sb="30" eb="32">
      <t>シュウトク</t>
    </rPh>
    <rPh sb="33" eb="34">
      <t>ト</t>
    </rPh>
    <rPh sb="35" eb="36">
      <t>ク</t>
    </rPh>
    <phoneticPr fontId="1"/>
  </si>
  <si>
    <t>3種類のアイリスの品種のうちどれか1つを予測し、「予測される品種」の項目に表示します。</t>
    <rPh sb="20" eb="22">
      <t>ヨソク</t>
    </rPh>
    <rPh sb="25" eb="27">
      <t>ヨソク</t>
    </rPh>
    <rPh sb="30" eb="32">
      <t>ヒンシュ</t>
    </rPh>
    <rPh sb="34" eb="36">
      <t>コウモク</t>
    </rPh>
    <rPh sb="37" eb="39">
      <t>ヒョウジ</t>
    </rPh>
    <phoneticPr fontId="1"/>
  </si>
  <si>
    <t>最下段の「品種」項目と左側の「予測される品種」項目の値が同じになるかご確認ください。</t>
    <rPh sb="0" eb="3">
      <t>サイカダン</t>
    </rPh>
    <rPh sb="5" eb="7">
      <t>ヒンシュ</t>
    </rPh>
    <rPh sb="8" eb="10">
      <t>コウモク</t>
    </rPh>
    <rPh sb="11" eb="13">
      <t>ヒダリガワ</t>
    </rPh>
    <rPh sb="15" eb="17">
      <t>ヨソク</t>
    </rPh>
    <rPh sb="20" eb="22">
      <t>ヒンシュ</t>
    </rPh>
    <rPh sb="23" eb="25">
      <t>コウモク</t>
    </rPh>
    <rPh sb="26" eb="27">
      <t>アタイ</t>
    </rPh>
    <rPh sb="28" eb="29">
      <t>オナ</t>
    </rPh>
    <rPh sb="35" eb="37">
      <t>カクニン</t>
    </rPh>
    <phoneticPr fontId="1"/>
  </si>
  <si>
    <t>まずは、学習に使用していない下記6つのサンプルのうち、いずれかの各数値を左側の各項目に入力し、</t>
    <rPh sb="4" eb="6">
      <t>ガクシュウ</t>
    </rPh>
    <rPh sb="7" eb="9">
      <t>シヨウ</t>
    </rPh>
    <rPh sb="14" eb="16">
      <t>カキ</t>
    </rPh>
    <rPh sb="32" eb="35">
      <t>カクスウチ</t>
    </rPh>
    <rPh sb="36" eb="38">
      <t>ヒダリガワ</t>
    </rPh>
    <rPh sb="39" eb="42">
      <t>カクコウモク</t>
    </rPh>
    <rPh sb="43" eb="45">
      <t>ニュウリョク</t>
    </rPh>
    <phoneticPr fontId="1"/>
  </si>
  <si>
    <t>その一つである「教師あり学習・k近傍法」と呼ばれるアルゴリズムをExcel上で再現しています。</t>
    <rPh sb="2" eb="3">
      <t>ヒト</t>
    </rPh>
    <rPh sb="8" eb="10">
      <t>キョウシ</t>
    </rPh>
    <rPh sb="12" eb="14">
      <t>ガクシュウ</t>
    </rPh>
    <rPh sb="16" eb="19">
      <t>キンボウホウ</t>
    </rPh>
    <rPh sb="21" eb="22">
      <t>ヨ</t>
    </rPh>
    <rPh sb="37" eb="38">
      <t>ジョウ</t>
    </rPh>
    <rPh sb="39" eb="41">
      <t>サイゲン</t>
    </rPh>
    <phoneticPr fontId="1"/>
  </si>
  <si>
    <t>機械学習の概要ならびに活用事例等については、下記のWebサイトをご参考にしていただければと思います。</t>
    <rPh sb="0" eb="4">
      <t>キカイガクシュウ</t>
    </rPh>
    <rPh sb="5" eb="7">
      <t>ガイヨウ</t>
    </rPh>
    <rPh sb="11" eb="15">
      <t>カツヨウジレイ</t>
    </rPh>
    <rPh sb="15" eb="16">
      <t>トウ</t>
    </rPh>
    <rPh sb="22" eb="24">
      <t>カキ</t>
    </rPh>
    <rPh sb="33" eb="35">
      <t>サンコウ</t>
    </rPh>
    <rPh sb="45" eb="46">
      <t>オモ</t>
    </rPh>
    <phoneticPr fontId="1"/>
  </si>
  <si>
    <t>左側の「がくの長さ」「がくの幅」「花びらの長さ」「花びらの幅」の各項目に数値を入力すると、</t>
    <rPh sb="0" eb="2">
      <t>ヒダリガワ</t>
    </rPh>
    <rPh sb="7" eb="8">
      <t>ナガ</t>
    </rPh>
    <rPh sb="14" eb="15">
      <t>ハバ</t>
    </rPh>
    <rPh sb="17" eb="18">
      <t>ハナ</t>
    </rPh>
    <rPh sb="21" eb="22">
      <t>ナガ</t>
    </rPh>
    <rPh sb="25" eb="26">
      <t>ハナ</t>
    </rPh>
    <rPh sb="29" eb="30">
      <t>ハバ</t>
    </rPh>
    <rPh sb="32" eb="35">
      <t>カクコウモク</t>
    </rPh>
    <rPh sb="36" eb="38">
      <t>スウチ</t>
    </rPh>
    <rPh sb="39" eb="41">
      <t>ニュウリョク</t>
    </rPh>
    <phoneticPr fontId="1"/>
  </si>
  <si>
    <t>品種名</t>
    <rPh sb="0" eb="3">
      <t>ヒンシュメイ</t>
    </rPh>
    <phoneticPr fontId="1"/>
  </si>
  <si>
    <t>品種番号</t>
    <rPh sb="0" eb="2">
      <t>ヒンシュ</t>
    </rPh>
    <rPh sb="2" eb="4">
      <t>バンゴウ</t>
    </rPh>
    <phoneticPr fontId="1"/>
  </si>
  <si>
    <t>Setosa</t>
    <phoneticPr fontId="1"/>
  </si>
  <si>
    <t>Setosa</t>
    <phoneticPr fontId="1"/>
  </si>
  <si>
    <t>Versicolor</t>
    <phoneticPr fontId="1"/>
  </si>
  <si>
    <t>Virginica</t>
    <phoneticPr fontId="1"/>
  </si>
  <si>
    <t>Versicolor</t>
    <phoneticPr fontId="1"/>
  </si>
  <si>
    <t>Virginica</t>
    <phoneticPr fontId="1"/>
  </si>
  <si>
    <t>品種番号</t>
    <rPh sb="0" eb="4">
      <t>ヒンシュバンゴウ</t>
    </rPh>
    <phoneticPr fontId="1"/>
  </si>
  <si>
    <t>品種テーブル</t>
    <rPh sb="0" eb="2">
      <t>ヒンシュ</t>
    </rPh>
    <phoneticPr fontId="1"/>
  </si>
  <si>
    <t>近傍点(k=3)</t>
    <rPh sb="0" eb="3">
      <t>キンボウテン</t>
    </rPh>
    <phoneticPr fontId="1"/>
  </si>
  <si>
    <t>近い距離の値</t>
    <rPh sb="0" eb="1">
      <t>チカ</t>
    </rPh>
    <rPh sb="2" eb="4">
      <t>キョリ</t>
    </rPh>
    <rPh sb="5" eb="6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</si>
</sst>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Continuous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8" fillId="0" borderId="0" xfId="1">
      <alignment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0" fillId="0" borderId="0" xfId="0" applyFill="1" applyAlignment="1">
      <alignment horizontal="centerContinuous" vertical="center"/>
    </xf>
    <xf numFmtId="0" fontId="2" fillId="9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0FF"/>
      <color rgb="FF660066"/>
      <color rgb="FFCC00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242-2405-4258-BF03-97DA034F016D}">
  <dimension ref="A1:G17"/>
  <sheetViews>
    <sheetView tabSelected="1" workbookViewId="0"/>
  </sheetViews>
  <sheetFormatPr defaultRowHeight="18.75" x14ac:dyDescent="0.4"/>
  <cols>
    <col min="1" max="1" width="16.25" customWidth="1"/>
    <col min="2" max="8" width="12.5" customWidth="1"/>
  </cols>
  <sheetData>
    <row r="1" spans="1:7" ht="19.5" x14ac:dyDescent="0.4">
      <c r="A1" s="7" t="s">
        <v>7</v>
      </c>
    </row>
    <row r="2" spans="1:7" x14ac:dyDescent="0.4">
      <c r="A2" s="10" t="s">
        <v>6</v>
      </c>
      <c r="B2" s="11"/>
      <c r="D2" t="s">
        <v>16</v>
      </c>
    </row>
    <row r="3" spans="1:7" ht="19.5" x14ac:dyDescent="0.4">
      <c r="A3" s="4" t="s">
        <v>0</v>
      </c>
      <c r="B3" s="14">
        <v>5</v>
      </c>
      <c r="D3" t="s">
        <v>20</v>
      </c>
    </row>
    <row r="4" spans="1:7" ht="19.5" x14ac:dyDescent="0.4">
      <c r="A4" s="4" t="s">
        <v>1</v>
      </c>
      <c r="B4" s="14">
        <v>2.9</v>
      </c>
      <c r="D4" t="s">
        <v>22</v>
      </c>
    </row>
    <row r="5" spans="1:7" ht="19.5" x14ac:dyDescent="0.4">
      <c r="A5" s="5" t="s">
        <v>2</v>
      </c>
      <c r="B5" s="14">
        <v>1</v>
      </c>
      <c r="D5" t="s">
        <v>17</v>
      </c>
    </row>
    <row r="6" spans="1:7" ht="19.5" x14ac:dyDescent="0.4">
      <c r="A6" s="4" t="s">
        <v>3</v>
      </c>
      <c r="B6" s="14">
        <v>0.2</v>
      </c>
      <c r="D6" t="s">
        <v>19</v>
      </c>
    </row>
    <row r="7" spans="1:7" ht="24" x14ac:dyDescent="0.4">
      <c r="A7" s="6" t="s">
        <v>4</v>
      </c>
      <c r="B7" s="12" t="str">
        <f>IF(COUNT(B3:B6)=4,学習用データ!I15,"")</f>
        <v>Setosa</v>
      </c>
      <c r="D7" t="s">
        <v>18</v>
      </c>
    </row>
    <row r="9" spans="1:7" x14ac:dyDescent="0.4">
      <c r="A9" s="9" t="s">
        <v>8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</row>
    <row r="10" spans="1:7" x14ac:dyDescent="0.4">
      <c r="A10" s="2" t="s">
        <v>0</v>
      </c>
      <c r="B10" s="3">
        <v>5.2</v>
      </c>
      <c r="C10" s="3">
        <v>4.7</v>
      </c>
      <c r="D10" s="3">
        <v>6.7</v>
      </c>
      <c r="E10" s="3">
        <v>6</v>
      </c>
      <c r="F10" s="3">
        <v>6.1</v>
      </c>
      <c r="G10" s="3">
        <v>7.7</v>
      </c>
    </row>
    <row r="11" spans="1:7" x14ac:dyDescent="0.4">
      <c r="A11" s="2" t="s">
        <v>1</v>
      </c>
      <c r="B11" s="3">
        <v>3.4</v>
      </c>
      <c r="C11" s="3">
        <v>3.2</v>
      </c>
      <c r="D11" s="3">
        <v>3</v>
      </c>
      <c r="E11" s="3">
        <v>2.9</v>
      </c>
      <c r="F11" s="3">
        <v>2.6</v>
      </c>
      <c r="G11" s="3">
        <v>3</v>
      </c>
    </row>
    <row r="12" spans="1:7" x14ac:dyDescent="0.4">
      <c r="A12" s="2" t="s">
        <v>2</v>
      </c>
      <c r="B12" s="3">
        <v>1.4</v>
      </c>
      <c r="C12" s="3">
        <v>1.6</v>
      </c>
      <c r="D12" s="3">
        <v>5</v>
      </c>
      <c r="E12" s="3">
        <v>4.5</v>
      </c>
      <c r="F12" s="3">
        <v>5.6</v>
      </c>
      <c r="G12" s="3">
        <v>6.1</v>
      </c>
    </row>
    <row r="13" spans="1:7" x14ac:dyDescent="0.4">
      <c r="A13" s="2" t="s">
        <v>3</v>
      </c>
      <c r="B13" s="3">
        <v>0.2</v>
      </c>
      <c r="C13" s="3">
        <v>0.2</v>
      </c>
      <c r="D13" s="3">
        <v>1.7</v>
      </c>
      <c r="E13" s="3">
        <v>1.5</v>
      </c>
      <c r="F13" s="3">
        <v>1.4</v>
      </c>
      <c r="G13" s="3">
        <v>2.2999999999999998</v>
      </c>
    </row>
    <row r="14" spans="1:7" x14ac:dyDescent="0.4">
      <c r="A14" s="1" t="s">
        <v>9</v>
      </c>
      <c r="B14" s="13" t="s">
        <v>26</v>
      </c>
      <c r="C14" s="13" t="s">
        <v>26</v>
      </c>
      <c r="D14" s="13" t="s">
        <v>27</v>
      </c>
      <c r="E14" s="13" t="s">
        <v>27</v>
      </c>
      <c r="F14" s="13" t="s">
        <v>28</v>
      </c>
      <c r="G14" s="13" t="s">
        <v>28</v>
      </c>
    </row>
    <row r="16" spans="1:7" x14ac:dyDescent="0.4">
      <c r="A16" t="s">
        <v>21</v>
      </c>
    </row>
    <row r="17" spans="1:1" x14ac:dyDescent="0.4">
      <c r="A17" s="15" t="str">
        <f>HYPERLINK("https://www.sejuku.net/blog/11595","機械学習とは？できることや事例を初心者向けにわかりやすく解説 - 侍エンジニアブログ")</f>
        <v>機械学習とは？できることや事例を初心者向けにわかりやすく解説 - 侍エンジニアブログ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A30-0CFD-4D70-81B8-EB88D7AC4925}">
  <sheetPr codeName="Sheet1"/>
  <dimension ref="A1:I145"/>
  <sheetViews>
    <sheetView workbookViewId="0"/>
  </sheetViews>
  <sheetFormatPr defaultRowHeight="18.75" x14ac:dyDescent="0.4"/>
  <cols>
    <col min="1" max="5" width="12.5" customWidth="1"/>
    <col min="6" max="6" width="17.5" bestFit="1" customWidth="1"/>
    <col min="8" max="9" width="12.5" customWidth="1"/>
  </cols>
  <sheetData>
    <row r="1" spans="1:9" x14ac:dyDescent="0.4">
      <c r="A1" s="2" t="s">
        <v>0</v>
      </c>
      <c r="B1" s="2" t="s">
        <v>1</v>
      </c>
      <c r="C1" s="2" t="s">
        <v>2</v>
      </c>
      <c r="D1" s="2" t="s">
        <v>3</v>
      </c>
      <c r="E1" s="1" t="s">
        <v>31</v>
      </c>
      <c r="F1" s="17" t="s">
        <v>5</v>
      </c>
      <c r="H1" s="20" t="s">
        <v>32</v>
      </c>
      <c r="I1" s="21"/>
    </row>
    <row r="2" spans="1:9" ht="19.5" x14ac:dyDescent="0.4">
      <c r="A2" s="3">
        <v>5.0999999999999996</v>
      </c>
      <c r="B2" s="3">
        <v>3.5</v>
      </c>
      <c r="C2" s="3">
        <v>1.4</v>
      </c>
      <c r="D2" s="3">
        <v>0.2</v>
      </c>
      <c r="E2" s="18">
        <v>1</v>
      </c>
      <c r="F2" s="16">
        <f>SQRT((A2-品種予測!$B$3)^2+(B2-品種予測!$B$4)^2+(C2-品種予測!$B$5)^2+(D2-品種予測!$B$6)^2)</f>
        <v>0.72801098892805183</v>
      </c>
      <c r="H2" s="1" t="s">
        <v>24</v>
      </c>
      <c r="I2" s="1" t="s">
        <v>23</v>
      </c>
    </row>
    <row r="3" spans="1:9" ht="19.5" x14ac:dyDescent="0.4">
      <c r="A3" s="3">
        <v>4.9000000000000004</v>
      </c>
      <c r="B3" s="3">
        <v>3</v>
      </c>
      <c r="C3" s="3">
        <v>1.4</v>
      </c>
      <c r="D3" s="3">
        <v>0.2</v>
      </c>
      <c r="E3" s="18">
        <v>1</v>
      </c>
      <c r="F3" s="16">
        <f>SQRT((A3-品種予測!$B$3)^2+(B3-品種予測!$B$4)^2+(C3-品種予測!$B$5)^2+(D3-品種予測!$B$6)^2)</f>
        <v>0.4242640687119284</v>
      </c>
      <c r="H3" s="25">
        <v>1</v>
      </c>
      <c r="I3" s="25" t="s">
        <v>25</v>
      </c>
    </row>
    <row r="4" spans="1:9" ht="19.5" x14ac:dyDescent="0.4">
      <c r="A4" s="3">
        <v>4.7</v>
      </c>
      <c r="B4" s="3">
        <v>3.2</v>
      </c>
      <c r="C4" s="3">
        <v>1.3</v>
      </c>
      <c r="D4" s="3">
        <v>0.2</v>
      </c>
      <c r="E4" s="18">
        <v>1</v>
      </c>
      <c r="F4" s="16">
        <f>SQRT((A4-品種予測!$B$3)^2+(B4-品種予測!$B$4)^2+(C4-品種予測!$B$5)^2+(D4-品種予測!$B$6)^2)</f>
        <v>0.51961524227066325</v>
      </c>
      <c r="H4" s="25">
        <v>2</v>
      </c>
      <c r="I4" s="25" t="s">
        <v>29</v>
      </c>
    </row>
    <row r="5" spans="1:9" ht="19.5" x14ac:dyDescent="0.4">
      <c r="A5" s="3">
        <v>4.5999999999999996</v>
      </c>
      <c r="B5" s="3">
        <v>3.1</v>
      </c>
      <c r="C5" s="3">
        <v>1.5</v>
      </c>
      <c r="D5" s="3">
        <v>0.2</v>
      </c>
      <c r="E5" s="18">
        <v>1</v>
      </c>
      <c r="F5" s="16">
        <f>SQRT((A5-品種予測!$B$3)^2+(B5-品種予測!$B$4)^2+(C5-品種予測!$B$5)^2+(D5-品種予測!$B$6)^2)</f>
        <v>0.67082039324993714</v>
      </c>
      <c r="H5" s="25">
        <v>3</v>
      </c>
      <c r="I5" s="25" t="s">
        <v>30</v>
      </c>
    </row>
    <row r="6" spans="1:9" ht="20.25" customHeight="1" x14ac:dyDescent="0.4">
      <c r="A6" s="3">
        <v>5</v>
      </c>
      <c r="B6" s="3">
        <v>3.6</v>
      </c>
      <c r="C6" s="3">
        <v>1.4</v>
      </c>
      <c r="D6" s="3">
        <v>0.2</v>
      </c>
      <c r="E6" s="18">
        <v>1</v>
      </c>
      <c r="F6" s="16">
        <f>SQRT((A6-品種予測!$B$3)^2+(B6-品種予測!$B$4)^2+(C6-品種予測!$B$5)^2+(D6-品種予測!$B$6)^2)</f>
        <v>0.80622577482985502</v>
      </c>
    </row>
    <row r="7" spans="1:9" ht="20.25" customHeight="1" x14ac:dyDescent="0.4">
      <c r="A7" s="3">
        <v>5.4</v>
      </c>
      <c r="B7" s="3">
        <v>3.9</v>
      </c>
      <c r="C7" s="3">
        <v>1.7</v>
      </c>
      <c r="D7" s="3">
        <v>0.4</v>
      </c>
      <c r="E7" s="18">
        <v>1</v>
      </c>
      <c r="F7" s="16">
        <f>SQRT((A7-品種予測!$B$3)^2+(B7-品種予測!$B$4)^2+(C7-品種予測!$B$5)^2+(D7-品種予測!$B$6)^2)</f>
        <v>1.3</v>
      </c>
      <c r="H7" s="20" t="s">
        <v>33</v>
      </c>
      <c r="I7" s="21"/>
    </row>
    <row r="8" spans="1:9" ht="20.25" customHeight="1" x14ac:dyDescent="0.4">
      <c r="A8" s="3">
        <v>4.5999999999999996</v>
      </c>
      <c r="B8" s="3">
        <v>3.4</v>
      </c>
      <c r="C8" s="3">
        <v>1.4</v>
      </c>
      <c r="D8" s="3">
        <v>0.3</v>
      </c>
      <c r="E8" s="18">
        <v>1</v>
      </c>
      <c r="F8" s="16">
        <f>SQRT((A8-品種予測!$B$3)^2+(B8-品種予測!$B$4)^2+(C8-品種予測!$B$5)^2+(D8-品種予測!$B$6)^2)</f>
        <v>0.761577310586391</v>
      </c>
      <c r="H8" s="19" t="s">
        <v>34</v>
      </c>
      <c r="I8" s="19" t="s">
        <v>31</v>
      </c>
    </row>
    <row r="9" spans="1:9" ht="20.25" customHeight="1" x14ac:dyDescent="0.4">
      <c r="A9" s="3">
        <v>5</v>
      </c>
      <c r="B9" s="3">
        <v>3.4</v>
      </c>
      <c r="C9" s="3">
        <v>1.5</v>
      </c>
      <c r="D9" s="3">
        <v>0.2</v>
      </c>
      <c r="E9" s="18">
        <v>1</v>
      </c>
      <c r="F9" s="16">
        <f>SQRT((A9-品種予測!$B$3)^2+(B9-品種予測!$B$4)^2+(C9-品種予測!$B$5)^2+(D9-品種予測!$B$6)^2)</f>
        <v>0.70710678118654757</v>
      </c>
      <c r="H9" s="26">
        <f>SMALL($F$2:$F$145,1)</f>
        <v>0.36055512754639912</v>
      </c>
      <c r="I9" s="26">
        <f>INDEX($E$2:$E$145,MATCH(H9,$F$2:$F$145,0))</f>
        <v>1</v>
      </c>
    </row>
    <row r="10" spans="1:9" ht="20.25" customHeight="1" x14ac:dyDescent="0.4">
      <c r="A10" s="3">
        <v>4.4000000000000004</v>
      </c>
      <c r="B10" s="3">
        <v>2.9</v>
      </c>
      <c r="C10" s="3">
        <v>1.4</v>
      </c>
      <c r="D10" s="3">
        <v>0.2</v>
      </c>
      <c r="E10" s="18">
        <v>1</v>
      </c>
      <c r="F10" s="16">
        <f>SQRT((A10-品種予測!$B$3)^2+(B10-品種予測!$B$4)^2+(C10-品種予測!$B$5)^2+(D10-品種予測!$B$6)^2)</f>
        <v>0.72111025509279758</v>
      </c>
      <c r="H10" s="26">
        <f>SMALL($F$2:$F$145,2)</f>
        <v>0.4242640687119284</v>
      </c>
      <c r="I10" s="26">
        <f t="shared" ref="I10:I11" si="0">INDEX($E$2:$E$145,MATCH(H10,$F$2:$F$145,0))</f>
        <v>1</v>
      </c>
    </row>
    <row r="11" spans="1:9" ht="20.25" customHeight="1" x14ac:dyDescent="0.4">
      <c r="A11" s="3">
        <v>4.9000000000000004</v>
      </c>
      <c r="B11" s="3">
        <v>3.1</v>
      </c>
      <c r="C11" s="3">
        <v>1.5</v>
      </c>
      <c r="D11" s="3">
        <v>0.1</v>
      </c>
      <c r="E11" s="18">
        <v>1</v>
      </c>
      <c r="F11" s="16">
        <f>SQRT((A11-品種予測!$B$3)^2+(B11-品種予測!$B$4)^2+(C11-品種予測!$B$5)^2+(D11-品種予測!$B$6)^2)</f>
        <v>0.55677643628300222</v>
      </c>
      <c r="H11" s="26">
        <f>SMALL($F$2:$F$145,3)</f>
        <v>0.46904157598234297</v>
      </c>
      <c r="I11" s="26">
        <f t="shared" si="0"/>
        <v>1</v>
      </c>
    </row>
    <row r="12" spans="1:9" ht="19.5" x14ac:dyDescent="0.4">
      <c r="A12" s="3">
        <v>5.4</v>
      </c>
      <c r="B12" s="3">
        <v>3.7</v>
      </c>
      <c r="C12" s="3">
        <v>1.5</v>
      </c>
      <c r="D12" s="3">
        <v>0.2</v>
      </c>
      <c r="E12" s="18">
        <v>1</v>
      </c>
      <c r="F12" s="16">
        <f>SQRT((A12-品種予測!$B$3)^2+(B12-品種予測!$B$4)^2+(C12-品種予測!$B$5)^2+(D12-品種予測!$B$6)^2)</f>
        <v>1.0246950765959602</v>
      </c>
    </row>
    <row r="13" spans="1:9" ht="19.5" x14ac:dyDescent="0.4">
      <c r="A13" s="3">
        <v>4.8</v>
      </c>
      <c r="B13" s="3">
        <v>3.4</v>
      </c>
      <c r="C13" s="3">
        <v>1.6</v>
      </c>
      <c r="D13" s="3">
        <v>0.2</v>
      </c>
      <c r="E13" s="18">
        <v>1</v>
      </c>
      <c r="F13" s="16">
        <f>SQRT((A13-品種予測!$B$3)^2+(B13-品種予測!$B$4)^2+(C13-品種予測!$B$5)^2+(D13-品種予測!$B$6)^2)</f>
        <v>0.80622577482985502</v>
      </c>
      <c r="H13" s="22" t="s">
        <v>4</v>
      </c>
      <c r="I13" s="23"/>
    </row>
    <row r="14" spans="1:9" ht="19.5" x14ac:dyDescent="0.4">
      <c r="A14" s="3">
        <v>4.8</v>
      </c>
      <c r="B14" s="3">
        <v>3</v>
      </c>
      <c r="C14" s="3">
        <v>1.4</v>
      </c>
      <c r="D14" s="3">
        <v>0.1</v>
      </c>
      <c r="E14" s="18">
        <v>1</v>
      </c>
      <c r="F14" s="16">
        <f>SQRT((A14-品種予測!$B$3)^2+(B14-品種予測!$B$4)^2+(C14-品種予測!$B$5)^2+(D14-品種予測!$B$6)^2)</f>
        <v>0.46904157598234297</v>
      </c>
      <c r="H14" s="24" t="s">
        <v>31</v>
      </c>
      <c r="I14" s="24" t="s">
        <v>23</v>
      </c>
    </row>
    <row r="15" spans="1:9" ht="19.5" x14ac:dyDescent="0.4">
      <c r="A15" s="3">
        <v>4.3</v>
      </c>
      <c r="B15" s="3">
        <v>3</v>
      </c>
      <c r="C15" s="3">
        <v>1.1000000000000001</v>
      </c>
      <c r="D15" s="3">
        <v>0.1</v>
      </c>
      <c r="E15" s="18">
        <v>1</v>
      </c>
      <c r="F15" s="16">
        <f>SQRT((A15-品種予測!$B$3)^2+(B15-品種予測!$B$4)^2+(C15-品種予測!$B$5)^2+(D15-品種予測!$B$6)^2)</f>
        <v>0.72111025509279814</v>
      </c>
      <c r="H15" s="27">
        <f>_xlfn.MODE.SNGL(I9:I11)</f>
        <v>1</v>
      </c>
      <c r="I15" s="27" t="str">
        <f>VLOOKUP(H15,H3:I5,2,FALSE)</f>
        <v>Setosa</v>
      </c>
    </row>
    <row r="16" spans="1:9" ht="19.5" x14ac:dyDescent="0.4">
      <c r="A16" s="3">
        <v>5.8</v>
      </c>
      <c r="B16" s="3">
        <v>4</v>
      </c>
      <c r="C16" s="3">
        <v>1.2</v>
      </c>
      <c r="D16" s="3">
        <v>0.2</v>
      </c>
      <c r="E16" s="18">
        <v>1</v>
      </c>
      <c r="F16" s="16">
        <f>SQRT((A16-品種予測!$B$3)^2+(B16-品種予測!$B$4)^2+(C16-品種予測!$B$5)^2+(D16-品種予測!$B$6)^2)</f>
        <v>1.374772708486752</v>
      </c>
    </row>
    <row r="17" spans="1:6" ht="19.5" x14ac:dyDescent="0.4">
      <c r="A17" s="3">
        <v>5.7</v>
      </c>
      <c r="B17" s="3">
        <v>4.4000000000000004</v>
      </c>
      <c r="C17" s="3">
        <v>1.5</v>
      </c>
      <c r="D17" s="3">
        <v>0.4</v>
      </c>
      <c r="E17" s="18">
        <v>1</v>
      </c>
      <c r="F17" s="16">
        <f>SQRT((A17-品種予測!$B$3)^2+(B17-品種予測!$B$4)^2+(C17-品種予測!$B$5)^2+(D17-品種予測!$B$6)^2)</f>
        <v>1.7406895185529214</v>
      </c>
    </row>
    <row r="18" spans="1:6" ht="19.5" x14ac:dyDescent="0.4">
      <c r="A18" s="3">
        <v>5.4</v>
      </c>
      <c r="B18" s="3">
        <v>3.9</v>
      </c>
      <c r="C18" s="3">
        <v>1.3</v>
      </c>
      <c r="D18" s="3">
        <v>0.4</v>
      </c>
      <c r="E18" s="18">
        <v>1</v>
      </c>
      <c r="F18" s="16">
        <f>SQRT((A18-品種予測!$B$3)^2+(B18-品種予測!$B$4)^2+(C18-品種予測!$B$5)^2+(D18-品種予測!$B$6)^2)</f>
        <v>1.1357816691600549</v>
      </c>
    </row>
    <row r="19" spans="1:6" ht="19.5" x14ac:dyDescent="0.4">
      <c r="A19" s="3">
        <v>5.0999999999999996</v>
      </c>
      <c r="B19" s="3">
        <v>3.5</v>
      </c>
      <c r="C19" s="3">
        <v>1.4</v>
      </c>
      <c r="D19" s="3">
        <v>0.3</v>
      </c>
      <c r="E19" s="18">
        <v>1</v>
      </c>
      <c r="F19" s="16">
        <f>SQRT((A19-品種予測!$B$3)^2+(B19-品種予測!$B$4)^2+(C19-品種予測!$B$5)^2+(D19-品種予測!$B$6)^2)</f>
        <v>0.73484692283495345</v>
      </c>
    </row>
    <row r="20" spans="1:6" ht="19.5" x14ac:dyDescent="0.4">
      <c r="A20" s="3">
        <v>5.7</v>
      </c>
      <c r="B20" s="3">
        <v>3.8</v>
      </c>
      <c r="C20" s="3">
        <v>1.7</v>
      </c>
      <c r="D20" s="3">
        <v>0.3</v>
      </c>
      <c r="E20" s="18">
        <v>1</v>
      </c>
      <c r="F20" s="16">
        <f>SQRT((A20-品種予測!$B$3)^2+(B20-品種予測!$B$4)^2+(C20-品種予測!$B$5)^2+(D20-品種予測!$B$6)^2)</f>
        <v>1.3416407864998738</v>
      </c>
    </row>
    <row r="21" spans="1:6" ht="19.5" x14ac:dyDescent="0.4">
      <c r="A21" s="3">
        <v>5.0999999999999996</v>
      </c>
      <c r="B21" s="3">
        <v>3.8</v>
      </c>
      <c r="C21" s="3">
        <v>1.5</v>
      </c>
      <c r="D21" s="3">
        <v>0.3</v>
      </c>
      <c r="E21" s="18">
        <v>1</v>
      </c>
      <c r="F21" s="16">
        <f>SQRT((A21-品種予測!$B$3)^2+(B21-品種予測!$B$4)^2+(C21-品種予測!$B$5)^2+(D21-品種予測!$B$6)^2)</f>
        <v>1.0392304845413263</v>
      </c>
    </row>
    <row r="22" spans="1:6" ht="19.5" x14ac:dyDescent="0.4">
      <c r="A22" s="3">
        <v>5.4</v>
      </c>
      <c r="B22" s="3">
        <v>3.4</v>
      </c>
      <c r="C22" s="3">
        <v>1.7</v>
      </c>
      <c r="D22" s="3">
        <v>0.2</v>
      </c>
      <c r="E22" s="18">
        <v>1</v>
      </c>
      <c r="F22" s="16">
        <f>SQRT((A22-品種予測!$B$3)^2+(B22-品種予測!$B$4)^2+(C22-品種予測!$B$5)^2+(D22-品種予測!$B$6)^2)</f>
        <v>0.94868329805051388</v>
      </c>
    </row>
    <row r="23" spans="1:6" ht="19.5" x14ac:dyDescent="0.4">
      <c r="A23" s="3">
        <v>5.0999999999999996</v>
      </c>
      <c r="B23" s="3">
        <v>3.7</v>
      </c>
      <c r="C23" s="3">
        <v>1.5</v>
      </c>
      <c r="D23" s="3">
        <v>0.4</v>
      </c>
      <c r="E23" s="18">
        <v>1</v>
      </c>
      <c r="F23" s="16">
        <f>SQRT((A23-品種予測!$B$3)^2+(B23-品種予測!$B$4)^2+(C23-品種予測!$B$5)^2+(D23-品種予測!$B$6)^2)</f>
        <v>0.96953597148326598</v>
      </c>
    </row>
    <row r="24" spans="1:6" ht="19.5" x14ac:dyDescent="0.4">
      <c r="A24" s="3">
        <v>4.5999999999999996</v>
      </c>
      <c r="B24" s="3">
        <v>3.6</v>
      </c>
      <c r="C24" s="3">
        <v>1</v>
      </c>
      <c r="D24" s="3">
        <v>0.2</v>
      </c>
      <c r="E24" s="18">
        <v>1</v>
      </c>
      <c r="F24" s="16">
        <f>SQRT((A24-品種予測!$B$3)^2+(B24-品種予測!$B$4)^2+(C24-品種予測!$B$5)^2+(D24-品種予測!$B$6)^2)</f>
        <v>0.80622577482985536</v>
      </c>
    </row>
    <row r="25" spans="1:6" ht="19.5" x14ac:dyDescent="0.4">
      <c r="A25" s="3">
        <v>5.0999999999999996</v>
      </c>
      <c r="B25" s="3">
        <v>3.3</v>
      </c>
      <c r="C25" s="3">
        <v>1.7</v>
      </c>
      <c r="D25" s="3">
        <v>0.5</v>
      </c>
      <c r="E25" s="18">
        <v>1</v>
      </c>
      <c r="F25" s="16">
        <f>SQRT((A25-品種予測!$B$3)^2+(B25-品種予測!$B$4)^2+(C25-品種予測!$B$5)^2+(D25-品種予測!$B$6)^2)</f>
        <v>0.86602540378443849</v>
      </c>
    </row>
    <row r="26" spans="1:6" ht="19.5" x14ac:dyDescent="0.4">
      <c r="A26" s="3">
        <v>4.8</v>
      </c>
      <c r="B26" s="3">
        <v>3.4</v>
      </c>
      <c r="C26" s="3">
        <v>1.9</v>
      </c>
      <c r="D26" s="3">
        <v>0.2</v>
      </c>
      <c r="E26" s="18">
        <v>1</v>
      </c>
      <c r="F26" s="16">
        <f>SQRT((A26-品種予測!$B$3)^2+(B26-品種予測!$B$4)^2+(C26-品種予測!$B$5)^2+(D26-品種予測!$B$6)^2)</f>
        <v>1.0488088481701514</v>
      </c>
    </row>
    <row r="27" spans="1:6" ht="19.5" x14ac:dyDescent="0.4">
      <c r="A27" s="3">
        <v>5</v>
      </c>
      <c r="B27" s="3">
        <v>3</v>
      </c>
      <c r="C27" s="3">
        <v>1.6</v>
      </c>
      <c r="D27" s="3">
        <v>0.2</v>
      </c>
      <c r="E27" s="18">
        <v>1</v>
      </c>
      <c r="F27" s="16">
        <f>SQRT((A27-品種予測!$B$3)^2+(B27-品種予測!$B$4)^2+(C27-品種予測!$B$5)^2+(D27-品種予測!$B$6)^2)</f>
        <v>0.60827625302982202</v>
      </c>
    </row>
    <row r="28" spans="1:6" ht="19.5" x14ac:dyDescent="0.4">
      <c r="A28" s="3">
        <v>5</v>
      </c>
      <c r="B28" s="3">
        <v>3.4</v>
      </c>
      <c r="C28" s="3">
        <v>1.6</v>
      </c>
      <c r="D28" s="3">
        <v>0.4</v>
      </c>
      <c r="E28" s="18">
        <v>1</v>
      </c>
      <c r="F28" s="16">
        <f>SQRT((A28-品種予測!$B$3)^2+(B28-品種予測!$B$4)^2+(C28-品種予測!$B$5)^2+(D28-品種予測!$B$6)^2)</f>
        <v>0.80622577482985502</v>
      </c>
    </row>
    <row r="29" spans="1:6" ht="19.5" x14ac:dyDescent="0.4">
      <c r="A29" s="3">
        <v>5.2</v>
      </c>
      <c r="B29" s="3">
        <v>3.5</v>
      </c>
      <c r="C29" s="3">
        <v>1.5</v>
      </c>
      <c r="D29" s="3">
        <v>0.2</v>
      </c>
      <c r="E29" s="18">
        <v>1</v>
      </c>
      <c r="F29" s="16">
        <f>SQRT((A29-品種予測!$B$3)^2+(B29-品種予測!$B$4)^2+(C29-品種予測!$B$5)^2+(D29-品種予測!$B$6)^2)</f>
        <v>0.80622577482985502</v>
      </c>
    </row>
    <row r="30" spans="1:6" ht="19.5" x14ac:dyDescent="0.4">
      <c r="A30" s="3">
        <v>4.8</v>
      </c>
      <c r="B30" s="3">
        <v>3.1</v>
      </c>
      <c r="C30" s="3">
        <v>1.6</v>
      </c>
      <c r="D30" s="3">
        <v>0.2</v>
      </c>
      <c r="E30" s="18">
        <v>1</v>
      </c>
      <c r="F30" s="16">
        <f>SQRT((A30-品種予測!$B$3)^2+(B30-品種予測!$B$4)^2+(C30-品種予測!$B$5)^2+(D30-品種予測!$B$6)^2)</f>
        <v>0.66332495807108016</v>
      </c>
    </row>
    <row r="31" spans="1:6" ht="19.5" x14ac:dyDescent="0.4">
      <c r="A31" s="3">
        <v>5.4</v>
      </c>
      <c r="B31" s="3">
        <v>3.4</v>
      </c>
      <c r="C31" s="3">
        <v>1.5</v>
      </c>
      <c r="D31" s="3">
        <v>0.4</v>
      </c>
      <c r="E31" s="18">
        <v>1</v>
      </c>
      <c r="F31" s="16">
        <f>SQRT((A31-品種予測!$B$3)^2+(B31-品種予測!$B$4)^2+(C31-品種予測!$B$5)^2+(D31-品種予測!$B$6)^2)</f>
        <v>0.83666002653407567</v>
      </c>
    </row>
    <row r="32" spans="1:6" ht="19.5" x14ac:dyDescent="0.4">
      <c r="A32" s="3">
        <v>5.2</v>
      </c>
      <c r="B32" s="3">
        <v>4.0999999999999996</v>
      </c>
      <c r="C32" s="3">
        <v>1.5</v>
      </c>
      <c r="D32" s="3">
        <v>0.1</v>
      </c>
      <c r="E32" s="18">
        <v>1</v>
      </c>
      <c r="F32" s="16">
        <f>SQRT((A32-品種予測!$B$3)^2+(B32-品種予測!$B$4)^2+(C32-品種予測!$B$5)^2+(D32-品種予測!$B$6)^2)</f>
        <v>1.3190905958272916</v>
      </c>
    </row>
    <row r="33" spans="1:6" ht="19.5" x14ac:dyDescent="0.4">
      <c r="A33" s="3">
        <v>5.5</v>
      </c>
      <c r="B33" s="3">
        <v>4.2</v>
      </c>
      <c r="C33" s="3">
        <v>1.4</v>
      </c>
      <c r="D33" s="3">
        <v>0.2</v>
      </c>
      <c r="E33" s="18">
        <v>1</v>
      </c>
      <c r="F33" s="16">
        <f>SQRT((A33-品種予測!$B$3)^2+(B33-品種予測!$B$4)^2+(C33-品種予測!$B$5)^2+(D33-品種予測!$B$6)^2)</f>
        <v>1.4491376746189439</v>
      </c>
    </row>
    <row r="34" spans="1:6" ht="19.5" x14ac:dyDescent="0.4">
      <c r="A34" s="3">
        <v>4.9000000000000004</v>
      </c>
      <c r="B34" s="3">
        <v>3.1</v>
      </c>
      <c r="C34" s="3">
        <v>1.5</v>
      </c>
      <c r="D34" s="3">
        <v>0.2</v>
      </c>
      <c r="E34" s="18">
        <v>1</v>
      </c>
      <c r="F34" s="16">
        <f>SQRT((A34-品種予測!$B$3)^2+(B34-品種予測!$B$4)^2+(C34-品種予測!$B$5)^2+(D34-品種予測!$B$6)^2)</f>
        <v>0.54772255750516607</v>
      </c>
    </row>
    <row r="35" spans="1:6" ht="19.5" x14ac:dyDescent="0.4">
      <c r="A35" s="3">
        <v>5</v>
      </c>
      <c r="B35" s="3">
        <v>3.2</v>
      </c>
      <c r="C35" s="3">
        <v>1.2</v>
      </c>
      <c r="D35" s="3">
        <v>0.2</v>
      </c>
      <c r="E35" s="18">
        <v>1</v>
      </c>
      <c r="F35" s="16">
        <f>SQRT((A35-品種予測!$B$3)^2+(B35-品種予測!$B$4)^2+(C35-品種予測!$B$5)^2+(D35-品種予測!$B$6)^2)</f>
        <v>0.36055512754639912</v>
      </c>
    </row>
    <row r="36" spans="1:6" ht="19.5" x14ac:dyDescent="0.4">
      <c r="A36" s="3">
        <v>5.5</v>
      </c>
      <c r="B36" s="3">
        <v>3.5</v>
      </c>
      <c r="C36" s="3">
        <v>1.3</v>
      </c>
      <c r="D36" s="3">
        <v>0.2</v>
      </c>
      <c r="E36" s="18">
        <v>1</v>
      </c>
      <c r="F36" s="16">
        <f>SQRT((A36-品種予測!$B$3)^2+(B36-品種予測!$B$4)^2+(C36-品種予測!$B$5)^2+(D36-品種予測!$B$6)^2)</f>
        <v>0.83666002653407567</v>
      </c>
    </row>
    <row r="37" spans="1:6" ht="19.5" x14ac:dyDescent="0.4">
      <c r="A37" s="3">
        <v>4.9000000000000004</v>
      </c>
      <c r="B37" s="3">
        <v>3.6</v>
      </c>
      <c r="C37" s="3">
        <v>1.4</v>
      </c>
      <c r="D37" s="3">
        <v>0.1</v>
      </c>
      <c r="E37" s="18">
        <v>1</v>
      </c>
      <c r="F37" s="16">
        <f>SQRT((A37-品種予測!$B$3)^2+(B37-品種予測!$B$4)^2+(C37-品種予測!$B$5)^2+(D37-品種予測!$B$6)^2)</f>
        <v>0.81853527718724506</v>
      </c>
    </row>
    <row r="38" spans="1:6" ht="19.5" x14ac:dyDescent="0.4">
      <c r="A38" s="3">
        <v>4.4000000000000004</v>
      </c>
      <c r="B38" s="3">
        <v>3</v>
      </c>
      <c r="C38" s="3">
        <v>1.3</v>
      </c>
      <c r="D38" s="3">
        <v>0.2</v>
      </c>
      <c r="E38" s="18">
        <v>1</v>
      </c>
      <c r="F38" s="16">
        <f>SQRT((A38-品種予測!$B$3)^2+(B38-品種予測!$B$4)^2+(C38-品種予測!$B$5)^2+(D38-品種予測!$B$6)^2)</f>
        <v>0.67823299831252659</v>
      </c>
    </row>
    <row r="39" spans="1:6" ht="19.5" x14ac:dyDescent="0.4">
      <c r="A39" s="3">
        <v>5.0999999999999996</v>
      </c>
      <c r="B39" s="3">
        <v>3.4</v>
      </c>
      <c r="C39" s="3">
        <v>1.5</v>
      </c>
      <c r="D39" s="3">
        <v>0.2</v>
      </c>
      <c r="E39" s="18">
        <v>1</v>
      </c>
      <c r="F39" s="16">
        <f>SQRT((A39-品種予測!$B$3)^2+(B39-品種予測!$B$4)^2+(C39-品種予測!$B$5)^2+(D39-品種予測!$B$6)^2)</f>
        <v>0.71414284285428498</v>
      </c>
    </row>
    <row r="40" spans="1:6" ht="19.5" x14ac:dyDescent="0.4">
      <c r="A40" s="3">
        <v>5</v>
      </c>
      <c r="B40" s="3">
        <v>3.5</v>
      </c>
      <c r="C40" s="3">
        <v>1.3</v>
      </c>
      <c r="D40" s="3">
        <v>0.3</v>
      </c>
      <c r="E40" s="18">
        <v>1</v>
      </c>
      <c r="F40" s="16">
        <f>SQRT((A40-品種予測!$B$3)^2+(B40-品種予測!$B$4)^2+(C40-品種予測!$B$5)^2+(D40-品種予測!$B$6)^2)</f>
        <v>0.67823299831252692</v>
      </c>
    </row>
    <row r="41" spans="1:6" ht="19.5" x14ac:dyDescent="0.4">
      <c r="A41" s="3">
        <v>4.5</v>
      </c>
      <c r="B41" s="3">
        <v>2.2999999999999998</v>
      </c>
      <c r="C41" s="3">
        <v>1.3</v>
      </c>
      <c r="D41" s="3">
        <v>0.3</v>
      </c>
      <c r="E41" s="18">
        <v>1</v>
      </c>
      <c r="F41" s="16">
        <f>SQRT((A41-品種予測!$B$3)^2+(B41-品種予測!$B$4)^2+(C41-品種予測!$B$5)^2+(D41-品種予測!$B$6)^2)</f>
        <v>0.84261497731763602</v>
      </c>
    </row>
    <row r="42" spans="1:6" ht="19.5" x14ac:dyDescent="0.4">
      <c r="A42" s="3">
        <v>4.4000000000000004</v>
      </c>
      <c r="B42" s="3">
        <v>3.2</v>
      </c>
      <c r="C42" s="3">
        <v>1.3</v>
      </c>
      <c r="D42" s="3">
        <v>0.2</v>
      </c>
      <c r="E42" s="18">
        <v>1</v>
      </c>
      <c r="F42" s="16">
        <f>SQRT((A42-品種予測!$B$3)^2+(B42-品種予測!$B$4)^2+(C42-品種予測!$B$5)^2+(D42-品種予測!$B$6)^2)</f>
        <v>0.73484692283495334</v>
      </c>
    </row>
    <row r="43" spans="1:6" ht="19.5" x14ac:dyDescent="0.4">
      <c r="A43" s="3">
        <v>5</v>
      </c>
      <c r="B43" s="3">
        <v>3.5</v>
      </c>
      <c r="C43" s="3">
        <v>1.6</v>
      </c>
      <c r="D43" s="3">
        <v>0.6</v>
      </c>
      <c r="E43" s="18">
        <v>1</v>
      </c>
      <c r="F43" s="16">
        <f>SQRT((A43-品種予測!$B$3)^2+(B43-品種予測!$B$4)^2+(C43-品種予測!$B$5)^2+(D43-品種予測!$B$6)^2)</f>
        <v>0.93808315196468595</v>
      </c>
    </row>
    <row r="44" spans="1:6" ht="19.5" x14ac:dyDescent="0.4">
      <c r="A44" s="3">
        <v>5.0999999999999996</v>
      </c>
      <c r="B44" s="3">
        <v>3.8</v>
      </c>
      <c r="C44" s="3">
        <v>1.9</v>
      </c>
      <c r="D44" s="3">
        <v>0.4</v>
      </c>
      <c r="E44" s="18">
        <v>1</v>
      </c>
      <c r="F44" s="16">
        <f>SQRT((A44-品種予測!$B$3)^2+(B44-品種予測!$B$4)^2+(C44-品種予測!$B$5)^2+(D44-品種予測!$B$6)^2)</f>
        <v>1.2922847983320083</v>
      </c>
    </row>
    <row r="45" spans="1:6" ht="19.5" x14ac:dyDescent="0.4">
      <c r="A45" s="3">
        <v>4.8</v>
      </c>
      <c r="B45" s="3">
        <v>3</v>
      </c>
      <c r="C45" s="3">
        <v>1.4</v>
      </c>
      <c r="D45" s="3">
        <v>0.3</v>
      </c>
      <c r="E45" s="18">
        <v>1</v>
      </c>
      <c r="F45" s="16">
        <f>SQRT((A45-品種予測!$B$3)^2+(B45-品種予測!$B$4)^2+(C45-品種予測!$B$5)^2+(D45-品種予測!$B$6)^2)</f>
        <v>0.46904157598234297</v>
      </c>
    </row>
    <row r="46" spans="1:6" ht="19.5" x14ac:dyDescent="0.4">
      <c r="A46" s="3">
        <v>5.0999999999999996</v>
      </c>
      <c r="B46" s="3">
        <v>3.8</v>
      </c>
      <c r="C46" s="3">
        <v>1.6</v>
      </c>
      <c r="D46" s="3">
        <v>0.2</v>
      </c>
      <c r="E46" s="18">
        <v>1</v>
      </c>
      <c r="F46" s="16">
        <f>SQRT((A46-品種予測!$B$3)^2+(B46-品種予測!$B$4)^2+(C46-品種予測!$B$5)^2+(D46-品種予測!$B$6)^2)</f>
        <v>1.0862780491200215</v>
      </c>
    </row>
    <row r="47" spans="1:6" ht="19.5" x14ac:dyDescent="0.4">
      <c r="A47" s="3">
        <v>4.5999999999999996</v>
      </c>
      <c r="B47" s="3">
        <v>3.2</v>
      </c>
      <c r="C47" s="3">
        <v>1.4</v>
      </c>
      <c r="D47" s="3">
        <v>0.2</v>
      </c>
      <c r="E47" s="18">
        <v>1</v>
      </c>
      <c r="F47" s="16">
        <f>SQRT((A47-品種予測!$B$3)^2+(B47-品種予測!$B$4)^2+(C47-品種予測!$B$5)^2+(D47-品種予測!$B$6)^2)</f>
        <v>0.64031242374328512</v>
      </c>
    </row>
    <row r="48" spans="1:6" ht="19.5" x14ac:dyDescent="0.4">
      <c r="A48" s="3">
        <v>5.3</v>
      </c>
      <c r="B48" s="3">
        <v>3.7</v>
      </c>
      <c r="C48" s="3">
        <v>1.5</v>
      </c>
      <c r="D48" s="3">
        <v>0.2</v>
      </c>
      <c r="E48" s="18">
        <v>1</v>
      </c>
      <c r="F48" s="16">
        <f>SQRT((A48-品種予測!$B$3)^2+(B48-品種予測!$B$4)^2+(C48-品種予測!$B$5)^2+(D48-品種予測!$B$6)^2)</f>
        <v>0.98994949366116669</v>
      </c>
    </row>
    <row r="49" spans="1:6" ht="19.5" x14ac:dyDescent="0.4">
      <c r="A49" s="3">
        <v>5</v>
      </c>
      <c r="B49" s="3">
        <v>3.3</v>
      </c>
      <c r="C49" s="3">
        <v>1.4</v>
      </c>
      <c r="D49" s="3">
        <v>0.2</v>
      </c>
      <c r="E49" s="18">
        <v>1</v>
      </c>
      <c r="F49" s="16">
        <f>SQRT((A49-品種予測!$B$3)^2+(B49-品種予測!$B$4)^2+(C49-品種予測!$B$5)^2+(D49-品種予測!$B$6)^2)</f>
        <v>0.5656854249492379</v>
      </c>
    </row>
    <row r="50" spans="1:6" ht="19.5" x14ac:dyDescent="0.4">
      <c r="A50" s="3">
        <v>7</v>
      </c>
      <c r="B50" s="3">
        <v>3.2</v>
      </c>
      <c r="C50" s="3">
        <v>4.7</v>
      </c>
      <c r="D50" s="3">
        <v>1.4</v>
      </c>
      <c r="E50" s="18">
        <v>2</v>
      </c>
      <c r="F50" s="16">
        <f>SQRT((A50-品種予測!$B$3)^2+(B50-品種予測!$B$4)^2+(C50-品種予測!$B$5)^2+(D50-品種予測!$B$6)^2)</f>
        <v>4.3840620433565949</v>
      </c>
    </row>
    <row r="51" spans="1:6" ht="19.5" x14ac:dyDescent="0.4">
      <c r="A51" s="3">
        <v>6.4</v>
      </c>
      <c r="B51" s="3">
        <v>3.2</v>
      </c>
      <c r="C51" s="3">
        <v>4.5</v>
      </c>
      <c r="D51" s="3">
        <v>1.5</v>
      </c>
      <c r="E51" s="18">
        <v>2</v>
      </c>
      <c r="F51" s="16">
        <f>SQRT((A51-品種予測!$B$3)^2+(B51-品種予測!$B$4)^2+(C51-品種予測!$B$5)^2+(D51-品種予測!$B$6)^2)</f>
        <v>3.9987498046264411</v>
      </c>
    </row>
    <row r="52" spans="1:6" ht="19.5" x14ac:dyDescent="0.4">
      <c r="A52" s="3">
        <v>6.9</v>
      </c>
      <c r="B52" s="3">
        <v>3.1</v>
      </c>
      <c r="C52" s="3">
        <v>4.9000000000000004</v>
      </c>
      <c r="D52" s="3">
        <v>1.5</v>
      </c>
      <c r="E52" s="18">
        <v>2</v>
      </c>
      <c r="F52" s="16">
        <f>SQRT((A52-品種予測!$B$3)^2+(B52-品種予測!$B$4)^2+(C52-品種予測!$B$5)^2+(D52-品種予測!$B$6)^2)</f>
        <v>4.533210782657255</v>
      </c>
    </row>
    <row r="53" spans="1:6" ht="19.5" x14ac:dyDescent="0.4">
      <c r="A53" s="3">
        <v>5.5</v>
      </c>
      <c r="B53" s="3">
        <v>2.2999999999999998</v>
      </c>
      <c r="C53" s="3">
        <v>4</v>
      </c>
      <c r="D53" s="3">
        <v>1.3</v>
      </c>
      <c r="E53" s="18">
        <v>2</v>
      </c>
      <c r="F53" s="16">
        <f>SQRT((A53-品種予測!$B$3)^2+(B53-品種予測!$B$4)^2+(C53-品種予測!$B$5)^2+(D53-品種予測!$B$6)^2)</f>
        <v>3.2893768406797053</v>
      </c>
    </row>
    <row r="54" spans="1:6" ht="19.5" x14ac:dyDescent="0.4">
      <c r="A54" s="3">
        <v>6.5</v>
      </c>
      <c r="B54" s="3">
        <v>2.8</v>
      </c>
      <c r="C54" s="3">
        <v>4.5999999999999996</v>
      </c>
      <c r="D54" s="3">
        <v>1.5</v>
      </c>
      <c r="E54" s="18">
        <v>2</v>
      </c>
      <c r="F54" s="16">
        <f>SQRT((A54-品種予測!$B$3)^2+(B54-品種予測!$B$4)^2+(C54-品種予測!$B$5)^2+(D54-品種予測!$B$6)^2)</f>
        <v>4.1121770389904171</v>
      </c>
    </row>
    <row r="55" spans="1:6" ht="19.5" x14ac:dyDescent="0.4">
      <c r="A55" s="3">
        <v>6.3</v>
      </c>
      <c r="B55" s="3">
        <v>3.3</v>
      </c>
      <c r="C55" s="3">
        <v>4.7</v>
      </c>
      <c r="D55" s="3">
        <v>1.6</v>
      </c>
      <c r="E55" s="18">
        <v>2</v>
      </c>
      <c r="F55" s="16">
        <f>SQRT((A55-品種予測!$B$3)^2+(B55-品種予測!$B$4)^2+(C55-品種予測!$B$5)^2+(D55-品種予測!$B$6)^2)</f>
        <v>4.1833001326703778</v>
      </c>
    </row>
    <row r="56" spans="1:6" ht="19.5" x14ac:dyDescent="0.4">
      <c r="A56" s="3">
        <v>4.9000000000000004</v>
      </c>
      <c r="B56" s="3">
        <v>2.4</v>
      </c>
      <c r="C56" s="3">
        <v>3.3</v>
      </c>
      <c r="D56" s="3">
        <v>1</v>
      </c>
      <c r="E56" s="18">
        <v>2</v>
      </c>
      <c r="F56" s="16">
        <f>SQRT((A56-品種予測!$B$3)^2+(B56-品種予測!$B$4)^2+(C56-品種予測!$B$5)^2+(D56-品種予測!$B$6)^2)</f>
        <v>2.4879710609249455</v>
      </c>
    </row>
    <row r="57" spans="1:6" ht="19.5" x14ac:dyDescent="0.4">
      <c r="A57" s="3">
        <v>6.6</v>
      </c>
      <c r="B57" s="3">
        <v>2.9</v>
      </c>
      <c r="C57" s="3">
        <v>4.5999999999999996</v>
      </c>
      <c r="D57" s="3">
        <v>1.3</v>
      </c>
      <c r="E57" s="18">
        <v>2</v>
      </c>
      <c r="F57" s="16">
        <f>SQRT((A57-品種予測!$B$3)^2+(B57-品種予測!$B$4)^2+(C57-品種予測!$B$5)^2+(D57-品種予測!$B$6)^2)</f>
        <v>4.0902322672435112</v>
      </c>
    </row>
    <row r="58" spans="1:6" ht="19.5" x14ac:dyDescent="0.4">
      <c r="A58" s="3">
        <v>5.2</v>
      </c>
      <c r="B58" s="3">
        <v>2.7</v>
      </c>
      <c r="C58" s="3">
        <v>3.9</v>
      </c>
      <c r="D58" s="3">
        <v>1.4</v>
      </c>
      <c r="E58" s="18">
        <v>2</v>
      </c>
      <c r="F58" s="16">
        <f>SQRT((A58-品種予測!$B$3)^2+(B58-品種予測!$B$4)^2+(C58-品種予測!$B$5)^2+(D58-品種予測!$B$6)^2)</f>
        <v>3.1511902513177459</v>
      </c>
    </row>
    <row r="59" spans="1:6" ht="19.5" x14ac:dyDescent="0.4">
      <c r="A59" s="3">
        <v>5</v>
      </c>
      <c r="B59" s="3">
        <v>2</v>
      </c>
      <c r="C59" s="3">
        <v>3.5</v>
      </c>
      <c r="D59" s="3">
        <v>1</v>
      </c>
      <c r="E59" s="18">
        <v>2</v>
      </c>
      <c r="F59" s="16">
        <f>SQRT((A59-品種予測!$B$3)^2+(B59-品種予測!$B$4)^2+(C59-品種予測!$B$5)^2+(D59-品種予測!$B$6)^2)</f>
        <v>2.7748873851023212</v>
      </c>
    </row>
    <row r="60" spans="1:6" ht="19.5" x14ac:dyDescent="0.4">
      <c r="A60" s="3">
        <v>5.7</v>
      </c>
      <c r="B60" s="3">
        <v>2.8</v>
      </c>
      <c r="C60" s="3">
        <v>4.5</v>
      </c>
      <c r="D60" s="3">
        <v>1.3</v>
      </c>
      <c r="E60" s="18">
        <v>2</v>
      </c>
      <c r="F60" s="16">
        <f>SQRT((A60-品種予測!$B$3)^2+(B60-品種予測!$B$4)^2+(C60-品種予測!$B$5)^2+(D60-品種予測!$B$6)^2)</f>
        <v>3.7363083384538811</v>
      </c>
    </row>
    <row r="61" spans="1:6" ht="19.5" x14ac:dyDescent="0.4">
      <c r="A61" s="3">
        <v>5.9</v>
      </c>
      <c r="B61" s="3">
        <v>3</v>
      </c>
      <c r="C61" s="3">
        <v>4.2</v>
      </c>
      <c r="D61" s="3">
        <v>1.5</v>
      </c>
      <c r="E61" s="18">
        <v>2</v>
      </c>
      <c r="F61" s="16">
        <f>SQRT((A61-品種予測!$B$3)^2+(B61-品種予測!$B$4)^2+(C61-品種予測!$B$5)^2+(D61-品種予測!$B$6)^2)</f>
        <v>3.5707142142714252</v>
      </c>
    </row>
    <row r="62" spans="1:6" ht="19.5" x14ac:dyDescent="0.4">
      <c r="A62" s="3">
        <v>6</v>
      </c>
      <c r="B62" s="3">
        <v>2.2000000000000002</v>
      </c>
      <c r="C62" s="3">
        <v>4</v>
      </c>
      <c r="D62" s="3">
        <v>1</v>
      </c>
      <c r="E62" s="18">
        <v>2</v>
      </c>
      <c r="F62" s="16">
        <f>SQRT((A62-品種予測!$B$3)^2+(B62-品種予測!$B$4)^2+(C62-品種予測!$B$5)^2+(D62-品種予測!$B$6)^2)</f>
        <v>3.3361654635224554</v>
      </c>
    </row>
    <row r="63" spans="1:6" ht="19.5" x14ac:dyDescent="0.4">
      <c r="A63" s="3">
        <v>6.1</v>
      </c>
      <c r="B63" s="3">
        <v>2.9</v>
      </c>
      <c r="C63" s="3">
        <v>4.7</v>
      </c>
      <c r="D63" s="3">
        <v>1.4</v>
      </c>
      <c r="E63" s="18">
        <v>2</v>
      </c>
      <c r="F63" s="16">
        <f>SQRT((A63-品種予測!$B$3)^2+(B63-品種予測!$B$4)^2+(C63-品種予測!$B$5)^2+(D63-品種予測!$B$6)^2)</f>
        <v>4.0422765862815471</v>
      </c>
    </row>
    <row r="64" spans="1:6" ht="19.5" x14ac:dyDescent="0.4">
      <c r="A64" s="3">
        <v>5.6</v>
      </c>
      <c r="B64" s="3">
        <v>2.9</v>
      </c>
      <c r="C64" s="3">
        <v>3.6</v>
      </c>
      <c r="D64" s="3">
        <v>1.3</v>
      </c>
      <c r="E64" s="18">
        <v>2</v>
      </c>
      <c r="F64" s="16">
        <f>SQRT((A64-品種予測!$B$3)^2+(B64-品種予測!$B$4)^2+(C64-品種予測!$B$5)^2+(D64-品種予測!$B$6)^2)</f>
        <v>2.8861739379323623</v>
      </c>
    </row>
    <row r="65" spans="1:6" ht="19.5" x14ac:dyDescent="0.4">
      <c r="A65" s="3">
        <v>6.7</v>
      </c>
      <c r="B65" s="3">
        <v>3.1</v>
      </c>
      <c r="C65" s="3">
        <v>4.4000000000000004</v>
      </c>
      <c r="D65" s="3">
        <v>1.4</v>
      </c>
      <c r="E65" s="18">
        <v>2</v>
      </c>
      <c r="F65" s="16">
        <f>SQRT((A65-品種予測!$B$3)^2+(B65-品種予測!$B$4)^2+(C65-品種予測!$B$5)^2+(D65-品種予測!$B$6)^2)</f>
        <v>3.9912404086950213</v>
      </c>
    </row>
    <row r="66" spans="1:6" ht="19.5" x14ac:dyDescent="0.4">
      <c r="A66" s="3">
        <v>5.6</v>
      </c>
      <c r="B66" s="3">
        <v>3</v>
      </c>
      <c r="C66" s="3">
        <v>4.5</v>
      </c>
      <c r="D66" s="3">
        <v>1.5</v>
      </c>
      <c r="E66" s="18">
        <v>2</v>
      </c>
      <c r="F66" s="16">
        <f>SQRT((A66-品種予測!$B$3)^2+(B66-品種予測!$B$4)^2+(C66-品種予測!$B$5)^2+(D66-品種予測!$B$6)^2)</f>
        <v>3.7828560638755473</v>
      </c>
    </row>
    <row r="67" spans="1:6" ht="19.5" x14ac:dyDescent="0.4">
      <c r="A67" s="3">
        <v>5.8</v>
      </c>
      <c r="B67" s="3">
        <v>2.7</v>
      </c>
      <c r="C67" s="3">
        <v>4.0999999999999996</v>
      </c>
      <c r="D67" s="3">
        <v>1</v>
      </c>
      <c r="E67" s="18">
        <v>2</v>
      </c>
      <c r="F67" s="16">
        <f>SQRT((A67-品種予測!$B$3)^2+(B67-品種予測!$B$4)^2+(C67-品種予測!$B$5)^2+(D67-品種予測!$B$6)^2)</f>
        <v>3.3060550509633075</v>
      </c>
    </row>
    <row r="68" spans="1:6" ht="19.5" x14ac:dyDescent="0.4">
      <c r="A68" s="3">
        <v>6.2</v>
      </c>
      <c r="B68" s="3">
        <v>2.2000000000000002</v>
      </c>
      <c r="C68" s="3">
        <v>4.5</v>
      </c>
      <c r="D68" s="3">
        <v>1.5</v>
      </c>
      <c r="E68" s="18">
        <v>2</v>
      </c>
      <c r="F68" s="16">
        <f>SQRT((A68-品種予測!$B$3)^2+(B68-品種予測!$B$4)^2+(C68-品種予測!$B$5)^2+(D68-品種予測!$B$6)^2)</f>
        <v>3.9837168574084179</v>
      </c>
    </row>
    <row r="69" spans="1:6" ht="19.5" x14ac:dyDescent="0.4">
      <c r="A69" s="3">
        <v>5.6</v>
      </c>
      <c r="B69" s="3">
        <v>2.5</v>
      </c>
      <c r="C69" s="3">
        <v>3.9</v>
      </c>
      <c r="D69" s="3">
        <v>1.1000000000000001</v>
      </c>
      <c r="E69" s="18">
        <v>2</v>
      </c>
      <c r="F69" s="16">
        <f>SQRT((A69-品種予測!$B$3)^2+(B69-品種予測!$B$4)^2+(C69-品種予測!$B$5)^2+(D69-品種予測!$B$6)^2)</f>
        <v>3.1208973068654471</v>
      </c>
    </row>
    <row r="70" spans="1:6" ht="19.5" x14ac:dyDescent="0.4">
      <c r="A70" s="3">
        <v>5.9</v>
      </c>
      <c r="B70" s="3">
        <v>3.2</v>
      </c>
      <c r="C70" s="3">
        <v>4.8</v>
      </c>
      <c r="D70" s="3">
        <v>1.8</v>
      </c>
      <c r="E70" s="18">
        <v>2</v>
      </c>
      <c r="F70" s="16">
        <f>SQRT((A70-品種予測!$B$3)^2+(B70-品種予測!$B$4)^2+(C70-品種予測!$B$5)^2+(D70-品種予測!$B$6)^2)</f>
        <v>4.2308391602612359</v>
      </c>
    </row>
    <row r="71" spans="1:6" ht="19.5" x14ac:dyDescent="0.4">
      <c r="A71" s="3">
        <v>6.1</v>
      </c>
      <c r="B71" s="3">
        <v>2.8</v>
      </c>
      <c r="C71" s="3">
        <v>4</v>
      </c>
      <c r="D71" s="3">
        <v>1.3</v>
      </c>
      <c r="E71" s="18">
        <v>2</v>
      </c>
      <c r="F71" s="16">
        <f>SQRT((A71-品種予測!$B$3)^2+(B71-品種予測!$B$4)^2+(C71-品種予測!$B$5)^2+(D71-品種予測!$B$6)^2)</f>
        <v>3.3808283008753932</v>
      </c>
    </row>
    <row r="72" spans="1:6" ht="19.5" x14ac:dyDescent="0.4">
      <c r="A72" s="3">
        <v>6.3</v>
      </c>
      <c r="B72" s="3">
        <v>2.5</v>
      </c>
      <c r="C72" s="3">
        <v>4.9000000000000004</v>
      </c>
      <c r="D72" s="3">
        <v>1.5</v>
      </c>
      <c r="E72" s="18">
        <v>2</v>
      </c>
      <c r="F72" s="16">
        <f>SQRT((A72-品種予測!$B$3)^2+(B72-品種予測!$B$4)^2+(C72-品種予測!$B$5)^2+(D72-品種予測!$B$6)^2)</f>
        <v>4.3301270189221936</v>
      </c>
    </row>
    <row r="73" spans="1:6" ht="19.5" x14ac:dyDescent="0.4">
      <c r="A73" s="3">
        <v>6.1</v>
      </c>
      <c r="B73" s="3">
        <v>2.8</v>
      </c>
      <c r="C73" s="3">
        <v>4.7</v>
      </c>
      <c r="D73" s="3">
        <v>1.2</v>
      </c>
      <c r="E73" s="18">
        <v>2</v>
      </c>
      <c r="F73" s="16">
        <f>SQRT((A73-品種予測!$B$3)^2+(B73-品種予測!$B$4)^2+(C73-品種予測!$B$5)^2+(D73-品種予測!$B$6)^2)</f>
        <v>3.9887341350358261</v>
      </c>
    </row>
    <row r="74" spans="1:6" ht="19.5" x14ac:dyDescent="0.4">
      <c r="A74" s="3">
        <v>6.4</v>
      </c>
      <c r="B74" s="3">
        <v>2.9</v>
      </c>
      <c r="C74" s="3">
        <v>4.3</v>
      </c>
      <c r="D74" s="3">
        <v>1.3</v>
      </c>
      <c r="E74" s="18">
        <v>2</v>
      </c>
      <c r="F74" s="16">
        <f>SQRT((A74-品種予測!$B$3)^2+(B74-品種予測!$B$4)^2+(C74-品種予測!$B$5)^2+(D74-品種予測!$B$6)^2)</f>
        <v>3.7496666518505348</v>
      </c>
    </row>
    <row r="75" spans="1:6" ht="19.5" x14ac:dyDescent="0.4">
      <c r="A75" s="3">
        <v>6.6</v>
      </c>
      <c r="B75" s="3">
        <v>3</v>
      </c>
      <c r="C75" s="3">
        <v>4.4000000000000004</v>
      </c>
      <c r="D75" s="3">
        <v>1.4</v>
      </c>
      <c r="E75" s="18">
        <v>2</v>
      </c>
      <c r="F75" s="16">
        <f>SQRT((A75-品種予測!$B$3)^2+(B75-品種予測!$B$4)^2+(C75-品種予測!$B$5)^2+(D75-品種予測!$B$6)^2)</f>
        <v>3.9458839313897718</v>
      </c>
    </row>
    <row r="76" spans="1:6" ht="19.5" x14ac:dyDescent="0.4">
      <c r="A76" s="3">
        <v>6.8</v>
      </c>
      <c r="B76" s="3">
        <v>2.8</v>
      </c>
      <c r="C76" s="3">
        <v>4.8</v>
      </c>
      <c r="D76" s="3">
        <v>1.4</v>
      </c>
      <c r="E76" s="18">
        <v>2</v>
      </c>
      <c r="F76" s="16">
        <f>SQRT((A76-品種予測!$B$3)^2+(B76-品種予測!$B$4)^2+(C76-品種予測!$B$5)^2+(D76-品種予測!$B$6)^2)</f>
        <v>4.3737855457258075</v>
      </c>
    </row>
    <row r="77" spans="1:6" ht="19.5" x14ac:dyDescent="0.4">
      <c r="A77" s="3">
        <v>5.7</v>
      </c>
      <c r="B77" s="3">
        <v>2.6</v>
      </c>
      <c r="C77" s="3">
        <v>3.5</v>
      </c>
      <c r="D77" s="3">
        <v>1</v>
      </c>
      <c r="E77" s="18">
        <v>2</v>
      </c>
      <c r="F77" s="16">
        <f>SQRT((A77-品種予測!$B$3)^2+(B77-品種予測!$B$4)^2+(C77-品種予測!$B$5)^2+(D77-品種予測!$B$6)^2)</f>
        <v>2.7331300737432898</v>
      </c>
    </row>
    <row r="78" spans="1:6" ht="19.5" x14ac:dyDescent="0.4">
      <c r="A78" s="3">
        <v>5.5</v>
      </c>
      <c r="B78" s="3">
        <v>2.4</v>
      </c>
      <c r="C78" s="3">
        <v>3.8</v>
      </c>
      <c r="D78" s="3">
        <v>1.1000000000000001</v>
      </c>
      <c r="E78" s="18">
        <v>2</v>
      </c>
      <c r="F78" s="16">
        <f>SQRT((A78-品種予測!$B$3)^2+(B78-品種予測!$B$4)^2+(C78-品種予測!$B$5)^2+(D78-品種予測!$B$6)^2)</f>
        <v>3.0248966924508349</v>
      </c>
    </row>
    <row r="79" spans="1:6" ht="19.5" x14ac:dyDescent="0.4">
      <c r="A79" s="3">
        <v>5.5</v>
      </c>
      <c r="B79" s="3">
        <v>2.4</v>
      </c>
      <c r="C79" s="3">
        <v>3.7</v>
      </c>
      <c r="D79" s="3">
        <v>1</v>
      </c>
      <c r="E79" s="18">
        <v>2</v>
      </c>
      <c r="F79" s="16">
        <f>SQRT((A79-品種予測!$B$3)^2+(B79-品種予測!$B$4)^2+(C79-品種予測!$B$5)^2+(D79-品種予測!$B$6)^2)</f>
        <v>2.9034462281915951</v>
      </c>
    </row>
    <row r="80" spans="1:6" ht="19.5" x14ac:dyDescent="0.4">
      <c r="A80" s="3">
        <v>5.8</v>
      </c>
      <c r="B80" s="3">
        <v>2.7</v>
      </c>
      <c r="C80" s="3">
        <v>3.9</v>
      </c>
      <c r="D80" s="3">
        <v>1.2</v>
      </c>
      <c r="E80" s="18">
        <v>2</v>
      </c>
      <c r="F80" s="16">
        <f>SQRT((A80-品種予測!$B$3)^2+(B80-品種予測!$B$4)^2+(C80-品種予測!$B$5)^2+(D80-品種予測!$B$6)^2)</f>
        <v>3.1764760348537182</v>
      </c>
    </row>
    <row r="81" spans="1:6" ht="19.5" x14ac:dyDescent="0.4">
      <c r="A81" s="3">
        <v>6</v>
      </c>
      <c r="B81" s="3">
        <v>2.7</v>
      </c>
      <c r="C81" s="3">
        <v>5.0999999999999996</v>
      </c>
      <c r="D81" s="3">
        <v>1.6</v>
      </c>
      <c r="E81" s="18">
        <v>2</v>
      </c>
      <c r="F81" s="16">
        <f>SQRT((A81-品種予測!$B$3)^2+(B81-品種予測!$B$4)^2+(C81-品種予測!$B$5)^2+(D81-品種予測!$B$6)^2)</f>
        <v>4.4508426168535768</v>
      </c>
    </row>
    <row r="82" spans="1:6" ht="19.5" x14ac:dyDescent="0.4">
      <c r="A82" s="3">
        <v>5.4</v>
      </c>
      <c r="B82" s="3">
        <v>3</v>
      </c>
      <c r="C82" s="3">
        <v>4.5</v>
      </c>
      <c r="D82" s="3">
        <v>1.5</v>
      </c>
      <c r="E82" s="18">
        <v>2</v>
      </c>
      <c r="F82" s="16">
        <f>SQRT((A82-品種予測!$B$3)^2+(B82-品種予測!$B$4)^2+(C82-品種予測!$B$5)^2+(D82-品種予測!$B$6)^2)</f>
        <v>3.7563279941985894</v>
      </c>
    </row>
    <row r="83" spans="1:6" ht="19.5" x14ac:dyDescent="0.4">
      <c r="A83" s="3">
        <v>6</v>
      </c>
      <c r="B83" s="3">
        <v>3.4</v>
      </c>
      <c r="C83" s="3">
        <v>4.5</v>
      </c>
      <c r="D83" s="3">
        <v>1.6</v>
      </c>
      <c r="E83" s="18">
        <v>2</v>
      </c>
      <c r="F83" s="16">
        <f>SQRT((A83-品種予測!$B$3)^2+(B83-品種予測!$B$4)^2+(C83-品種予測!$B$5)^2+(D83-品種予測!$B$6)^2)</f>
        <v>3.9319206502675002</v>
      </c>
    </row>
    <row r="84" spans="1:6" ht="19.5" x14ac:dyDescent="0.4">
      <c r="A84" s="3">
        <v>6.7</v>
      </c>
      <c r="B84" s="3">
        <v>3.1</v>
      </c>
      <c r="C84" s="3">
        <v>4.7</v>
      </c>
      <c r="D84" s="3">
        <v>1.5</v>
      </c>
      <c r="E84" s="18">
        <v>2</v>
      </c>
      <c r="F84" s="16">
        <f>SQRT((A84-品種予測!$B$3)^2+(B84-品種予測!$B$4)^2+(C84-品種予測!$B$5)^2+(D84-品種予測!$B$6)^2)</f>
        <v>4.2790185790669337</v>
      </c>
    </row>
    <row r="85" spans="1:6" ht="19.5" x14ac:dyDescent="0.4">
      <c r="A85" s="3">
        <v>6.3</v>
      </c>
      <c r="B85" s="3">
        <v>2.2999999999999998</v>
      </c>
      <c r="C85" s="3">
        <v>4.4000000000000004</v>
      </c>
      <c r="D85" s="3">
        <v>1.3</v>
      </c>
      <c r="E85" s="18">
        <v>2</v>
      </c>
      <c r="F85" s="16">
        <f>SQRT((A85-品種予測!$B$3)^2+(B85-品種予測!$B$4)^2+(C85-品種予測!$B$5)^2+(D85-品種予測!$B$6)^2)</f>
        <v>3.8496753109840323</v>
      </c>
    </row>
    <row r="86" spans="1:6" ht="19.5" x14ac:dyDescent="0.4">
      <c r="A86" s="3">
        <v>5.6</v>
      </c>
      <c r="B86" s="3">
        <v>3</v>
      </c>
      <c r="C86" s="3">
        <v>4.0999999999999996</v>
      </c>
      <c r="D86" s="3">
        <v>1.3</v>
      </c>
      <c r="E86" s="18">
        <v>2</v>
      </c>
      <c r="F86" s="16">
        <f>SQRT((A86-品種予測!$B$3)^2+(B86-品種予測!$B$4)^2+(C86-品種予測!$B$5)^2+(D86-品種予測!$B$6)^2)</f>
        <v>3.3451457367355459</v>
      </c>
    </row>
    <row r="87" spans="1:6" ht="19.5" x14ac:dyDescent="0.4">
      <c r="A87" s="3">
        <v>5.5</v>
      </c>
      <c r="B87" s="3">
        <v>2.5</v>
      </c>
      <c r="C87" s="3">
        <v>4</v>
      </c>
      <c r="D87" s="3">
        <v>1.3</v>
      </c>
      <c r="E87" s="18">
        <v>2</v>
      </c>
      <c r="F87" s="16">
        <f>SQRT((A87-品種予測!$B$3)^2+(B87-品種予測!$B$4)^2+(C87-品種予測!$B$5)^2+(D87-品種予測!$B$6)^2)</f>
        <v>3.2588341473600648</v>
      </c>
    </row>
    <row r="88" spans="1:6" ht="19.5" x14ac:dyDescent="0.4">
      <c r="A88" s="3">
        <v>5.5</v>
      </c>
      <c r="B88" s="3">
        <v>2.6</v>
      </c>
      <c r="C88" s="3">
        <v>4.4000000000000004</v>
      </c>
      <c r="D88" s="3">
        <v>1.2</v>
      </c>
      <c r="E88" s="18">
        <v>2</v>
      </c>
      <c r="F88" s="16">
        <f>SQRT((A88-品種予測!$B$3)^2+(B88-品種予測!$B$4)^2+(C88-品種予測!$B$5)^2+(D88-品種予測!$B$6)^2)</f>
        <v>3.5916569992135945</v>
      </c>
    </row>
    <row r="89" spans="1:6" ht="19.5" x14ac:dyDescent="0.4">
      <c r="A89" s="3">
        <v>6.1</v>
      </c>
      <c r="B89" s="3">
        <v>3</v>
      </c>
      <c r="C89" s="3">
        <v>4.5999999999999996</v>
      </c>
      <c r="D89" s="3">
        <v>1.4</v>
      </c>
      <c r="E89" s="18">
        <v>2</v>
      </c>
      <c r="F89" s="16">
        <f>SQRT((A89-品種予測!$B$3)^2+(B89-品種予測!$B$4)^2+(C89-品種予測!$B$5)^2+(D89-品種予測!$B$6)^2)</f>
        <v>3.9522145690739001</v>
      </c>
    </row>
    <row r="90" spans="1:6" ht="19.5" x14ac:dyDescent="0.4">
      <c r="A90" s="3">
        <v>5.8</v>
      </c>
      <c r="B90" s="3">
        <v>2.6</v>
      </c>
      <c r="C90" s="3">
        <v>4</v>
      </c>
      <c r="D90" s="3">
        <v>1.2</v>
      </c>
      <c r="E90" s="18">
        <v>2</v>
      </c>
      <c r="F90" s="16">
        <f>SQRT((A90-品種予測!$B$3)^2+(B90-品種予測!$B$4)^2+(C90-品種予測!$B$5)^2+(D90-品種予測!$B$6)^2)</f>
        <v>3.2756678708318399</v>
      </c>
    </row>
    <row r="91" spans="1:6" ht="19.5" x14ac:dyDescent="0.4">
      <c r="A91" s="3">
        <v>5</v>
      </c>
      <c r="B91" s="3">
        <v>2.2999999999999998</v>
      </c>
      <c r="C91" s="3">
        <v>3.3</v>
      </c>
      <c r="D91" s="3">
        <v>1</v>
      </c>
      <c r="E91" s="18">
        <v>2</v>
      </c>
      <c r="F91" s="16">
        <f>SQRT((A91-品種予測!$B$3)^2+(B91-品種予測!$B$4)^2+(C91-品種予測!$B$5)^2+(D91-品種予測!$B$6)^2)</f>
        <v>2.5079872407968904</v>
      </c>
    </row>
    <row r="92" spans="1:6" ht="19.5" x14ac:dyDescent="0.4">
      <c r="A92" s="3">
        <v>5.6</v>
      </c>
      <c r="B92" s="3">
        <v>2.7</v>
      </c>
      <c r="C92" s="3">
        <v>4.2</v>
      </c>
      <c r="D92" s="3">
        <v>1.3</v>
      </c>
      <c r="E92" s="18">
        <v>2</v>
      </c>
      <c r="F92" s="16">
        <f>SQRT((A92-品種予測!$B$3)^2+(B92-品種予測!$B$4)^2+(C92-品種予測!$B$5)^2+(D92-品種予測!$B$6)^2)</f>
        <v>3.4423828956117015</v>
      </c>
    </row>
    <row r="93" spans="1:6" ht="19.5" x14ac:dyDescent="0.4">
      <c r="A93" s="3">
        <v>5.7</v>
      </c>
      <c r="B93" s="3">
        <v>3</v>
      </c>
      <c r="C93" s="3">
        <v>4.2</v>
      </c>
      <c r="D93" s="3">
        <v>1.2</v>
      </c>
      <c r="E93" s="18">
        <v>2</v>
      </c>
      <c r="F93" s="16">
        <f>SQRT((A93-品種予測!$B$3)^2+(B93-品種予測!$B$4)^2+(C93-品種予測!$B$5)^2+(D93-品種予測!$B$6)^2)</f>
        <v>3.4263683398023632</v>
      </c>
    </row>
    <row r="94" spans="1:6" ht="19.5" x14ac:dyDescent="0.4">
      <c r="A94" s="3">
        <v>5.7</v>
      </c>
      <c r="B94" s="3">
        <v>2.9</v>
      </c>
      <c r="C94" s="3">
        <v>4.2</v>
      </c>
      <c r="D94" s="3">
        <v>1.3</v>
      </c>
      <c r="E94" s="18">
        <v>2</v>
      </c>
      <c r="F94" s="16">
        <f>SQRT((A94-品種予測!$B$3)^2+(B94-品種予測!$B$4)^2+(C94-品種予測!$B$5)^2+(D94-品種予測!$B$6)^2)</f>
        <v>3.4554305086341994</v>
      </c>
    </row>
    <row r="95" spans="1:6" ht="19.5" x14ac:dyDescent="0.4">
      <c r="A95" s="3">
        <v>6.2</v>
      </c>
      <c r="B95" s="3">
        <v>2.9</v>
      </c>
      <c r="C95" s="3">
        <v>4.3</v>
      </c>
      <c r="D95" s="3">
        <v>1.3</v>
      </c>
      <c r="E95" s="18">
        <v>2</v>
      </c>
      <c r="F95" s="16">
        <f>SQRT((A95-品種予測!$B$3)^2+(B95-品種予測!$B$4)^2+(C95-品種予測!$B$5)^2+(D95-品種予測!$B$6)^2)</f>
        <v>3.6796738985948196</v>
      </c>
    </row>
    <row r="96" spans="1:6" ht="19.5" x14ac:dyDescent="0.4">
      <c r="A96" s="3">
        <v>5.0999999999999996</v>
      </c>
      <c r="B96" s="3">
        <v>2.5</v>
      </c>
      <c r="C96" s="3">
        <v>3</v>
      </c>
      <c r="D96" s="3">
        <v>1.1000000000000001</v>
      </c>
      <c r="E96" s="18">
        <v>2</v>
      </c>
      <c r="F96" s="16">
        <f>SQRT((A96-品種予測!$B$3)^2+(B96-品種予測!$B$4)^2+(C96-品種予測!$B$5)^2+(D96-品種予測!$B$6)^2)</f>
        <v>2.23159136044214</v>
      </c>
    </row>
    <row r="97" spans="1:6" ht="19.5" x14ac:dyDescent="0.4">
      <c r="A97" s="3">
        <v>5.7</v>
      </c>
      <c r="B97" s="3">
        <v>2.8</v>
      </c>
      <c r="C97" s="3">
        <v>4.0999999999999996</v>
      </c>
      <c r="D97" s="3">
        <v>1.3</v>
      </c>
      <c r="E97" s="18">
        <v>2</v>
      </c>
      <c r="F97" s="16">
        <f>SQRT((A97-品種予測!$B$3)^2+(B97-品種予測!$B$4)^2+(C97-品種予測!$B$5)^2+(D97-品種予測!$B$6)^2)</f>
        <v>3.3645207682521443</v>
      </c>
    </row>
    <row r="98" spans="1:6" ht="19.5" x14ac:dyDescent="0.4">
      <c r="A98" s="3">
        <v>6.3</v>
      </c>
      <c r="B98" s="3">
        <v>3.3</v>
      </c>
      <c r="C98" s="3">
        <v>6</v>
      </c>
      <c r="D98" s="3">
        <v>2.5</v>
      </c>
      <c r="E98" s="18">
        <v>3</v>
      </c>
      <c r="F98" s="16">
        <f>SQRT((A98-品種予測!$B$3)^2+(B98-品種予測!$B$4)^2+(C98-品種予測!$B$5)^2+(D98-品種予測!$B$6)^2)</f>
        <v>5.6692151132233466</v>
      </c>
    </row>
    <row r="99" spans="1:6" ht="19.5" x14ac:dyDescent="0.4">
      <c r="A99" s="3">
        <v>5.8</v>
      </c>
      <c r="B99" s="3">
        <v>2.7</v>
      </c>
      <c r="C99" s="3">
        <v>5.0999999999999996</v>
      </c>
      <c r="D99" s="3">
        <v>1.9</v>
      </c>
      <c r="E99" s="18">
        <v>3</v>
      </c>
      <c r="F99" s="16">
        <f>SQRT((A99-品種予測!$B$3)^2+(B99-品種予測!$B$4)^2+(C99-品種予測!$B$5)^2+(D99-品種予測!$B$6)^2)</f>
        <v>4.5144213361182848</v>
      </c>
    </row>
    <row r="100" spans="1:6" ht="19.5" x14ac:dyDescent="0.4">
      <c r="A100" s="3">
        <v>7.1</v>
      </c>
      <c r="B100" s="3">
        <v>3</v>
      </c>
      <c r="C100" s="3">
        <v>5.9</v>
      </c>
      <c r="D100" s="3">
        <v>2.1</v>
      </c>
      <c r="E100" s="18">
        <v>3</v>
      </c>
      <c r="F100" s="16">
        <f>SQRT((A100-品種予測!$B$3)^2+(B100-品種予測!$B$4)^2+(C100-品種予測!$B$5)^2+(D100-品種予測!$B$6)^2)</f>
        <v>5.6603886792339626</v>
      </c>
    </row>
    <row r="101" spans="1:6" ht="19.5" x14ac:dyDescent="0.4">
      <c r="A101" s="3">
        <v>6.3</v>
      </c>
      <c r="B101" s="3">
        <v>2.9</v>
      </c>
      <c r="C101" s="3">
        <v>5.6</v>
      </c>
      <c r="D101" s="3">
        <v>1.8</v>
      </c>
      <c r="E101" s="18">
        <v>3</v>
      </c>
      <c r="F101" s="16">
        <f>SQRT((A101-品種予測!$B$3)^2+(B101-品種予測!$B$4)^2+(C101-品種予測!$B$5)^2+(D101-品種予測!$B$6)^2)</f>
        <v>5.0408332644514235</v>
      </c>
    </row>
    <row r="102" spans="1:6" ht="19.5" x14ac:dyDescent="0.4">
      <c r="A102" s="3">
        <v>6.5</v>
      </c>
      <c r="B102" s="3">
        <v>3</v>
      </c>
      <c r="C102" s="3">
        <v>5.8</v>
      </c>
      <c r="D102" s="3">
        <v>2.2000000000000002</v>
      </c>
      <c r="E102" s="18">
        <v>3</v>
      </c>
      <c r="F102" s="16">
        <f>SQRT((A102-品種予測!$B$3)^2+(B102-品種予測!$B$4)^2+(C102-品種予測!$B$5)^2+(D102-品種予測!$B$6)^2)</f>
        <v>5.4129474410897434</v>
      </c>
    </row>
    <row r="103" spans="1:6" ht="19.5" x14ac:dyDescent="0.4">
      <c r="A103" s="3">
        <v>7.6</v>
      </c>
      <c r="B103" s="3">
        <v>3</v>
      </c>
      <c r="C103" s="3">
        <v>6.6</v>
      </c>
      <c r="D103" s="3">
        <v>2.1</v>
      </c>
      <c r="E103" s="18">
        <v>3</v>
      </c>
      <c r="F103" s="16">
        <f>SQRT((A103-品種予測!$B$3)^2+(B103-品種予測!$B$4)^2+(C103-品種予測!$B$5)^2+(D103-品種予測!$B$6)^2)</f>
        <v>6.4606501220852373</v>
      </c>
    </row>
    <row r="104" spans="1:6" ht="19.5" x14ac:dyDescent="0.4">
      <c r="A104" s="3">
        <v>4.9000000000000004</v>
      </c>
      <c r="B104" s="3">
        <v>2.5</v>
      </c>
      <c r="C104" s="3">
        <v>4.5</v>
      </c>
      <c r="D104" s="3">
        <v>1.7</v>
      </c>
      <c r="E104" s="18">
        <v>3</v>
      </c>
      <c r="F104" s="16">
        <f>SQRT((A104-品種予測!$B$3)^2+(B104-品種予測!$B$4)^2+(C104-品種予測!$B$5)^2+(D104-品種予測!$B$6)^2)</f>
        <v>3.8301436004411116</v>
      </c>
    </row>
    <row r="105" spans="1:6" ht="19.5" x14ac:dyDescent="0.4">
      <c r="A105" s="3">
        <v>7.3</v>
      </c>
      <c r="B105" s="3">
        <v>2.9</v>
      </c>
      <c r="C105" s="3">
        <v>6.3</v>
      </c>
      <c r="D105" s="3">
        <v>1.8</v>
      </c>
      <c r="E105" s="18">
        <v>3</v>
      </c>
      <c r="F105" s="16">
        <f>SQRT((A105-品種予測!$B$3)^2+(B105-品種予測!$B$4)^2+(C105-品種予測!$B$5)^2+(D105-品種予測!$B$6)^2)</f>
        <v>5.9949979149287449</v>
      </c>
    </row>
    <row r="106" spans="1:6" ht="19.5" x14ac:dyDescent="0.4">
      <c r="A106" s="3">
        <v>6.7</v>
      </c>
      <c r="B106" s="3">
        <v>2.5</v>
      </c>
      <c r="C106" s="3">
        <v>5.8</v>
      </c>
      <c r="D106" s="3">
        <v>1.8</v>
      </c>
      <c r="E106" s="18">
        <v>3</v>
      </c>
      <c r="F106" s="16">
        <f>SQRT((A106-品種予測!$B$3)^2+(B106-品種予測!$B$4)^2+(C106-品種予測!$B$5)^2+(D106-品種予測!$B$6)^2)</f>
        <v>5.3525694764290543</v>
      </c>
    </row>
    <row r="107" spans="1:6" ht="19.5" x14ac:dyDescent="0.4">
      <c r="A107" s="3">
        <v>7.2</v>
      </c>
      <c r="B107" s="3">
        <v>3.6</v>
      </c>
      <c r="C107" s="3">
        <v>6.1</v>
      </c>
      <c r="D107" s="3">
        <v>2.5</v>
      </c>
      <c r="E107" s="18">
        <v>3</v>
      </c>
      <c r="F107" s="16">
        <f>SQRT((A107-品種予測!$B$3)^2+(B107-品種予測!$B$4)^2+(C107-品種予測!$B$5)^2+(D107-品種予測!$B$6)^2)</f>
        <v>6.0522723005496042</v>
      </c>
    </row>
    <row r="108" spans="1:6" ht="19.5" x14ac:dyDescent="0.4">
      <c r="A108" s="3">
        <v>6.5</v>
      </c>
      <c r="B108" s="3">
        <v>3.2</v>
      </c>
      <c r="C108" s="3">
        <v>5.0999999999999996</v>
      </c>
      <c r="D108" s="3">
        <v>2</v>
      </c>
      <c r="E108" s="18">
        <v>3</v>
      </c>
      <c r="F108" s="16">
        <f>SQRT((A108-品種予測!$B$3)^2+(B108-品種予測!$B$4)^2+(C108-品種予測!$B$5)^2+(D108-品種予測!$B$6)^2)</f>
        <v>4.7318072657283921</v>
      </c>
    </row>
    <row r="109" spans="1:6" ht="19.5" x14ac:dyDescent="0.4">
      <c r="A109" s="3">
        <v>6.4</v>
      </c>
      <c r="B109" s="3">
        <v>2.7</v>
      </c>
      <c r="C109" s="3">
        <v>5.3</v>
      </c>
      <c r="D109" s="3">
        <v>1.9</v>
      </c>
      <c r="E109" s="18">
        <v>3</v>
      </c>
      <c r="F109" s="16">
        <f>SQRT((A109-品種予測!$B$3)^2+(B109-品種予測!$B$4)^2+(C109-品種予測!$B$5)^2+(D109-品種予測!$B$6)^2)</f>
        <v>4.8352869614946332</v>
      </c>
    </row>
    <row r="110" spans="1:6" ht="19.5" x14ac:dyDescent="0.4">
      <c r="A110" s="3">
        <v>6.8</v>
      </c>
      <c r="B110" s="3">
        <v>3</v>
      </c>
      <c r="C110" s="3">
        <v>5.5</v>
      </c>
      <c r="D110" s="3">
        <v>2.1</v>
      </c>
      <c r="E110" s="18">
        <v>3</v>
      </c>
      <c r="F110" s="16">
        <f>SQRT((A110-品種予測!$B$3)^2+(B110-品種予測!$B$4)^2+(C110-品種予測!$B$5)^2+(D110-品種予測!$B$6)^2)</f>
        <v>5.206726418777925</v>
      </c>
    </row>
    <row r="111" spans="1:6" ht="19.5" x14ac:dyDescent="0.4">
      <c r="A111" s="3">
        <v>5.7</v>
      </c>
      <c r="B111" s="3">
        <v>2.5</v>
      </c>
      <c r="C111" s="3">
        <v>5</v>
      </c>
      <c r="D111" s="3">
        <v>2</v>
      </c>
      <c r="E111" s="18">
        <v>3</v>
      </c>
      <c r="F111" s="16">
        <f>SQRT((A111-品種予測!$B$3)^2+(B111-品種予測!$B$4)^2+(C111-品種予測!$B$5)^2+(D111-品種予測!$B$6)^2)</f>
        <v>4.4598206241955518</v>
      </c>
    </row>
    <row r="112" spans="1:6" ht="19.5" x14ac:dyDescent="0.4">
      <c r="A112" s="3">
        <v>5.8</v>
      </c>
      <c r="B112" s="3">
        <v>2.8</v>
      </c>
      <c r="C112" s="3">
        <v>5.0999999999999996</v>
      </c>
      <c r="D112" s="3">
        <v>2.4</v>
      </c>
      <c r="E112" s="18">
        <v>3</v>
      </c>
      <c r="F112" s="16">
        <f>SQRT((A112-品種予測!$B$3)^2+(B112-品種予測!$B$4)^2+(C112-品種予測!$B$5)^2+(D112-品種予測!$B$6)^2)</f>
        <v>4.7222875812470377</v>
      </c>
    </row>
    <row r="113" spans="1:6" ht="19.5" x14ac:dyDescent="0.4">
      <c r="A113" s="3">
        <v>6.4</v>
      </c>
      <c r="B113" s="3">
        <v>3.2</v>
      </c>
      <c r="C113" s="3">
        <v>5.3</v>
      </c>
      <c r="D113" s="3">
        <v>2.2999999999999998</v>
      </c>
      <c r="E113" s="18">
        <v>3</v>
      </c>
      <c r="F113" s="16">
        <f>SQRT((A113-品種予測!$B$3)^2+(B113-品種予測!$B$4)^2+(C113-品種予測!$B$5)^2+(D113-品種予測!$B$6)^2)</f>
        <v>4.9949974974968701</v>
      </c>
    </row>
    <row r="114" spans="1:6" ht="19.5" x14ac:dyDescent="0.4">
      <c r="A114" s="3">
        <v>6.5</v>
      </c>
      <c r="B114" s="3">
        <v>3</v>
      </c>
      <c r="C114" s="3">
        <v>5.5</v>
      </c>
      <c r="D114" s="3">
        <v>1.8</v>
      </c>
      <c r="E114" s="18">
        <v>3</v>
      </c>
      <c r="F114" s="16">
        <f>SQRT((A114-品種予測!$B$3)^2+(B114-品種予測!$B$4)^2+(C114-品種予測!$B$5)^2+(D114-品種予測!$B$6)^2)</f>
        <v>5.0069951068480183</v>
      </c>
    </row>
    <row r="115" spans="1:6" ht="19.5" x14ac:dyDescent="0.4">
      <c r="A115" s="3">
        <v>7.7</v>
      </c>
      <c r="B115" s="3">
        <v>3.8</v>
      </c>
      <c r="C115" s="3">
        <v>6.7</v>
      </c>
      <c r="D115" s="3">
        <v>2.2000000000000002</v>
      </c>
      <c r="E115" s="18">
        <v>3</v>
      </c>
      <c r="F115" s="16">
        <f>SQRT((A115-品種予測!$B$3)^2+(B115-品種予測!$B$4)^2+(C115-品種予測!$B$5)^2+(D115-品種予測!$B$6)^2)</f>
        <v>6.6775744099186198</v>
      </c>
    </row>
    <row r="116" spans="1:6" ht="19.5" x14ac:dyDescent="0.4">
      <c r="A116" s="3">
        <v>7.7</v>
      </c>
      <c r="B116" s="3">
        <v>2.6</v>
      </c>
      <c r="C116" s="3">
        <v>6.9</v>
      </c>
      <c r="D116" s="3">
        <v>2.2999999999999998</v>
      </c>
      <c r="E116" s="18">
        <v>3</v>
      </c>
      <c r="F116" s="16">
        <f>SQRT((A116-品種予測!$B$3)^2+(B116-品種予測!$B$4)^2+(C116-品種予測!$B$5)^2+(D116-品種予測!$B$6)^2)</f>
        <v>6.8264192663504053</v>
      </c>
    </row>
    <row r="117" spans="1:6" ht="19.5" x14ac:dyDescent="0.4">
      <c r="A117" s="3">
        <v>6</v>
      </c>
      <c r="B117" s="3">
        <v>2.2000000000000002</v>
      </c>
      <c r="C117" s="3">
        <v>5</v>
      </c>
      <c r="D117" s="3">
        <v>1.5</v>
      </c>
      <c r="E117" s="18">
        <v>3</v>
      </c>
      <c r="F117" s="16">
        <f>SQRT((A117-品種予測!$B$3)^2+(B117-品種予測!$B$4)^2+(C117-品種予測!$B$5)^2+(D117-品種予測!$B$6)^2)</f>
        <v>4.3794976880916376</v>
      </c>
    </row>
    <row r="118" spans="1:6" ht="19.5" x14ac:dyDescent="0.4">
      <c r="A118" s="3">
        <v>6.9</v>
      </c>
      <c r="B118" s="3">
        <v>3.2</v>
      </c>
      <c r="C118" s="3">
        <v>5.7</v>
      </c>
      <c r="D118" s="3">
        <v>2.2999999999999998</v>
      </c>
      <c r="E118" s="18">
        <v>3</v>
      </c>
      <c r="F118" s="16">
        <f>SQRT((A118-品種予測!$B$3)^2+(B118-品種予測!$B$4)^2+(C118-品種予測!$B$5)^2+(D118-品種予測!$B$6)^2)</f>
        <v>5.4954526656136347</v>
      </c>
    </row>
    <row r="119" spans="1:6" ht="19.5" x14ac:dyDescent="0.4">
      <c r="A119" s="3">
        <v>5.6</v>
      </c>
      <c r="B119" s="3">
        <v>2.8</v>
      </c>
      <c r="C119" s="3">
        <v>4.9000000000000004</v>
      </c>
      <c r="D119" s="3">
        <v>2</v>
      </c>
      <c r="E119" s="18">
        <v>3</v>
      </c>
      <c r="F119" s="16">
        <f>SQRT((A119-品種予測!$B$3)^2+(B119-品種予測!$B$4)^2+(C119-品種予測!$B$5)^2+(D119-品種予測!$B$6)^2)</f>
        <v>4.3382023926967719</v>
      </c>
    </row>
    <row r="120" spans="1:6" ht="19.5" x14ac:dyDescent="0.4">
      <c r="A120" s="3">
        <v>7.7</v>
      </c>
      <c r="B120" s="3">
        <v>2.8</v>
      </c>
      <c r="C120" s="3">
        <v>6.7</v>
      </c>
      <c r="D120" s="3">
        <v>2</v>
      </c>
      <c r="E120" s="18">
        <v>3</v>
      </c>
      <c r="F120" s="16">
        <f>SQRT((A120-品種予測!$B$3)^2+(B120-品種予測!$B$4)^2+(C120-品種予測!$B$5)^2+(D120-品種予測!$B$6)^2)</f>
        <v>6.5597256040172907</v>
      </c>
    </row>
    <row r="121" spans="1:6" ht="19.5" x14ac:dyDescent="0.4">
      <c r="A121" s="3">
        <v>6.3</v>
      </c>
      <c r="B121" s="3">
        <v>2.7</v>
      </c>
      <c r="C121" s="3">
        <v>4.9000000000000004</v>
      </c>
      <c r="D121" s="3">
        <v>1.8</v>
      </c>
      <c r="E121" s="18">
        <v>3</v>
      </c>
      <c r="F121" s="16">
        <f>SQRT((A121-品種予測!$B$3)^2+(B121-品種予測!$B$4)^2+(C121-品種予測!$B$5)^2+(D121-品種予測!$B$6)^2)</f>
        <v>4.4158804331639239</v>
      </c>
    </row>
    <row r="122" spans="1:6" ht="19.5" x14ac:dyDescent="0.4">
      <c r="A122" s="3">
        <v>6.7</v>
      </c>
      <c r="B122" s="3">
        <v>3.3</v>
      </c>
      <c r="C122" s="3">
        <v>5.7</v>
      </c>
      <c r="D122" s="3">
        <v>2.1</v>
      </c>
      <c r="E122" s="18">
        <v>3</v>
      </c>
      <c r="F122" s="16">
        <f>SQRT((A122-品種予測!$B$3)^2+(B122-品種予測!$B$4)^2+(C122-品種予測!$B$5)^2+(D122-品種予測!$B$6)^2)</f>
        <v>5.3619026473818048</v>
      </c>
    </row>
    <row r="123" spans="1:6" ht="19.5" x14ac:dyDescent="0.4">
      <c r="A123" s="3">
        <v>7.2</v>
      </c>
      <c r="B123" s="3">
        <v>3.2</v>
      </c>
      <c r="C123" s="3">
        <v>6</v>
      </c>
      <c r="D123" s="3">
        <v>1.8</v>
      </c>
      <c r="E123" s="18">
        <v>3</v>
      </c>
      <c r="F123" s="16">
        <f>SQRT((A123-品種予測!$B$3)^2+(B123-品種予測!$B$4)^2+(C123-品種予測!$B$5)^2+(D123-品種予測!$B$6)^2)</f>
        <v>5.7</v>
      </c>
    </row>
    <row r="124" spans="1:6" ht="19.5" x14ac:dyDescent="0.4">
      <c r="A124" s="3">
        <v>6.2</v>
      </c>
      <c r="B124" s="3">
        <v>2.8</v>
      </c>
      <c r="C124" s="3">
        <v>4.8</v>
      </c>
      <c r="D124" s="3">
        <v>1.8</v>
      </c>
      <c r="E124" s="18">
        <v>3</v>
      </c>
      <c r="F124" s="16">
        <f>SQRT((A124-品種予測!$B$3)^2+(B124-品種予測!$B$4)^2+(C124-品種予測!$B$5)^2+(D124-品種予測!$B$6)^2)</f>
        <v>4.2953463189829062</v>
      </c>
    </row>
    <row r="125" spans="1:6" ht="19.5" x14ac:dyDescent="0.4">
      <c r="A125" s="3">
        <v>6.1</v>
      </c>
      <c r="B125" s="3">
        <v>3</v>
      </c>
      <c r="C125" s="3">
        <v>4.9000000000000004</v>
      </c>
      <c r="D125" s="3">
        <v>1.8</v>
      </c>
      <c r="E125" s="18">
        <v>3</v>
      </c>
      <c r="F125" s="16">
        <f>SQRT((A125-品種予測!$B$3)^2+(B125-品種予測!$B$4)^2+(C125-品種予測!$B$5)^2+(D125-品種予測!$B$6)^2)</f>
        <v>4.3577517139001856</v>
      </c>
    </row>
    <row r="126" spans="1:6" ht="19.5" x14ac:dyDescent="0.4">
      <c r="A126" s="3">
        <v>6.4</v>
      </c>
      <c r="B126" s="3">
        <v>2.8</v>
      </c>
      <c r="C126" s="3">
        <v>5.6</v>
      </c>
      <c r="D126" s="3">
        <v>2.1</v>
      </c>
      <c r="E126" s="18">
        <v>3</v>
      </c>
      <c r="F126" s="16">
        <f>SQRT((A126-品種予測!$B$3)^2+(B126-品種予測!$B$4)^2+(C126-品種予測!$B$5)^2+(D126-品種予測!$B$6)^2)</f>
        <v>5.1710733895391581</v>
      </c>
    </row>
    <row r="127" spans="1:6" ht="19.5" x14ac:dyDescent="0.4">
      <c r="A127" s="3">
        <v>7.2</v>
      </c>
      <c r="B127" s="3">
        <v>3</v>
      </c>
      <c r="C127" s="3">
        <v>5.8</v>
      </c>
      <c r="D127" s="3">
        <v>1.6</v>
      </c>
      <c r="E127" s="18">
        <v>3</v>
      </c>
      <c r="F127" s="16">
        <f>SQRT((A127-品種予測!$B$3)^2+(B127-品種予測!$B$4)^2+(C127-品種予測!$B$5)^2+(D127-品種予測!$B$6)^2)</f>
        <v>5.463515351859094</v>
      </c>
    </row>
    <row r="128" spans="1:6" ht="19.5" x14ac:dyDescent="0.4">
      <c r="A128" s="3">
        <v>7.4</v>
      </c>
      <c r="B128" s="3">
        <v>2.8</v>
      </c>
      <c r="C128" s="3">
        <v>6.1</v>
      </c>
      <c r="D128" s="3">
        <v>1.9</v>
      </c>
      <c r="E128" s="18">
        <v>3</v>
      </c>
      <c r="F128" s="16">
        <f>SQRT((A128-品種予測!$B$3)^2+(B128-品種予測!$B$4)^2+(C128-品種予測!$B$5)^2+(D128-品種予測!$B$6)^2)</f>
        <v>5.8881236400062118</v>
      </c>
    </row>
    <row r="129" spans="1:6" ht="19.5" x14ac:dyDescent="0.4">
      <c r="A129" s="3">
        <v>7.9</v>
      </c>
      <c r="B129" s="3">
        <v>3.8</v>
      </c>
      <c r="C129" s="3">
        <v>6.4</v>
      </c>
      <c r="D129" s="3">
        <v>2</v>
      </c>
      <c r="E129" s="18">
        <v>3</v>
      </c>
      <c r="F129" s="16">
        <f>SQRT((A129-品種予測!$B$3)^2+(B129-品種予測!$B$4)^2+(C129-品種予測!$B$5)^2+(D129-品種予測!$B$6)^2)</f>
        <v>6.4513564465157254</v>
      </c>
    </row>
    <row r="130" spans="1:6" ht="19.5" x14ac:dyDescent="0.4">
      <c r="A130" s="3">
        <v>6.4</v>
      </c>
      <c r="B130" s="3">
        <v>2.8</v>
      </c>
      <c r="C130" s="3">
        <v>5.6</v>
      </c>
      <c r="D130" s="3">
        <v>2.2000000000000002</v>
      </c>
      <c r="E130" s="18">
        <v>3</v>
      </c>
      <c r="F130" s="16">
        <f>SQRT((A130-品種予測!$B$3)^2+(B130-品種予測!$B$4)^2+(C130-品種予測!$B$5)^2+(D130-品種予測!$B$6)^2)</f>
        <v>5.2086466572421672</v>
      </c>
    </row>
    <row r="131" spans="1:6" ht="19.5" x14ac:dyDescent="0.4">
      <c r="A131" s="3">
        <v>6.3</v>
      </c>
      <c r="B131" s="3">
        <v>2.8</v>
      </c>
      <c r="C131" s="3">
        <v>5.0999999999999996</v>
      </c>
      <c r="D131" s="3">
        <v>1.5</v>
      </c>
      <c r="E131" s="18">
        <v>3</v>
      </c>
      <c r="F131" s="16">
        <f>SQRT((A131-品種予測!$B$3)^2+(B131-品種予測!$B$4)^2+(C131-品種予測!$B$5)^2+(D131-品種予測!$B$6)^2)</f>
        <v>4.4944410108488464</v>
      </c>
    </row>
    <row r="132" spans="1:6" ht="19.5" x14ac:dyDescent="0.4">
      <c r="A132" s="3">
        <v>6.3</v>
      </c>
      <c r="B132" s="3">
        <v>3.4</v>
      </c>
      <c r="C132" s="3">
        <v>5.6</v>
      </c>
      <c r="D132" s="3">
        <v>2.4</v>
      </c>
      <c r="E132" s="18">
        <v>3</v>
      </c>
      <c r="F132" s="16">
        <f>SQRT((A132-品種予測!$B$3)^2+(B132-品種予測!$B$4)^2+(C132-品種予測!$B$5)^2+(D132-品種予測!$B$6)^2)</f>
        <v>5.285830114561004</v>
      </c>
    </row>
    <row r="133" spans="1:6" ht="19.5" x14ac:dyDescent="0.4">
      <c r="A133" s="3">
        <v>6.4</v>
      </c>
      <c r="B133" s="3">
        <v>3.1</v>
      </c>
      <c r="C133" s="3">
        <v>5.5</v>
      </c>
      <c r="D133" s="3">
        <v>1.8</v>
      </c>
      <c r="E133" s="18">
        <v>3</v>
      </c>
      <c r="F133" s="16">
        <f>SQRT((A133-品種予測!$B$3)^2+(B133-品種予測!$B$4)^2+(C133-品種予測!$B$5)^2+(D133-品種予測!$B$6)^2)</f>
        <v>4.980963762164909</v>
      </c>
    </row>
    <row r="134" spans="1:6" ht="19.5" x14ac:dyDescent="0.4">
      <c r="A134" s="3">
        <v>6</v>
      </c>
      <c r="B134" s="3">
        <v>3</v>
      </c>
      <c r="C134" s="3">
        <v>4.8</v>
      </c>
      <c r="D134" s="3">
        <v>1.8</v>
      </c>
      <c r="E134" s="18">
        <v>3</v>
      </c>
      <c r="F134" s="16">
        <f>SQRT((A134-品種予測!$B$3)^2+(B134-品種予測!$B$4)^2+(C134-品種予測!$B$5)^2+(D134-品種予測!$B$6)^2)</f>
        <v>4.2438190347845888</v>
      </c>
    </row>
    <row r="135" spans="1:6" ht="19.5" x14ac:dyDescent="0.4">
      <c r="A135" s="3">
        <v>6.9</v>
      </c>
      <c r="B135" s="3">
        <v>3.1</v>
      </c>
      <c r="C135" s="3">
        <v>5.4</v>
      </c>
      <c r="D135" s="3">
        <v>2.1</v>
      </c>
      <c r="E135" s="18">
        <v>3</v>
      </c>
      <c r="F135" s="16">
        <f>SQRT((A135-品種予測!$B$3)^2+(B135-品種予測!$B$4)^2+(C135-品種予測!$B$5)^2+(D135-品種予測!$B$6)^2)</f>
        <v>5.1594573358057731</v>
      </c>
    </row>
    <row r="136" spans="1:6" ht="19.5" x14ac:dyDescent="0.4">
      <c r="A136" s="3">
        <v>6.7</v>
      </c>
      <c r="B136" s="3">
        <v>3.1</v>
      </c>
      <c r="C136" s="3">
        <v>5.6</v>
      </c>
      <c r="D136" s="3">
        <v>2.4</v>
      </c>
      <c r="E136" s="18">
        <v>3</v>
      </c>
      <c r="F136" s="16">
        <f>SQRT((A136-品種予測!$B$3)^2+(B136-品種予測!$B$4)^2+(C136-品種予測!$B$5)^2+(D136-品種予測!$B$6)^2)</f>
        <v>5.378661543544081</v>
      </c>
    </row>
    <row r="137" spans="1:6" ht="19.5" x14ac:dyDescent="0.4">
      <c r="A137" s="3">
        <v>6.9</v>
      </c>
      <c r="B137" s="3">
        <v>3.1</v>
      </c>
      <c r="C137" s="3">
        <v>5.0999999999999996</v>
      </c>
      <c r="D137" s="3">
        <v>2.2999999999999998</v>
      </c>
      <c r="E137" s="18">
        <v>3</v>
      </c>
      <c r="F137" s="16">
        <f>SQRT((A137-品種予測!$B$3)^2+(B137-品種予測!$B$4)^2+(C137-品種予測!$B$5)^2+(D137-品種予測!$B$6)^2)</f>
        <v>4.9869830559166726</v>
      </c>
    </row>
    <row r="138" spans="1:6" ht="19.5" x14ac:dyDescent="0.4">
      <c r="A138" s="3">
        <v>5.8</v>
      </c>
      <c r="B138" s="3">
        <v>2.7</v>
      </c>
      <c r="C138" s="3">
        <v>5.0999999999999996</v>
      </c>
      <c r="D138" s="3">
        <v>1.9</v>
      </c>
      <c r="E138" s="18">
        <v>3</v>
      </c>
      <c r="F138" s="16">
        <f>SQRT((A138-品種予測!$B$3)^2+(B138-品種予測!$B$4)^2+(C138-品種予測!$B$5)^2+(D138-品種予測!$B$6)^2)</f>
        <v>4.5144213361182848</v>
      </c>
    </row>
    <row r="139" spans="1:6" ht="19.5" x14ac:dyDescent="0.4">
      <c r="A139" s="3">
        <v>6.8</v>
      </c>
      <c r="B139" s="3">
        <v>3.2</v>
      </c>
      <c r="C139" s="3">
        <v>5.9</v>
      </c>
      <c r="D139" s="3">
        <v>2.2999999999999998</v>
      </c>
      <c r="E139" s="18">
        <v>3</v>
      </c>
      <c r="F139" s="16">
        <f>SQRT((A139-品種予測!$B$3)^2+(B139-品種予測!$B$4)^2+(C139-品種予測!$B$5)^2+(D139-品種予測!$B$6)^2)</f>
        <v>5.634713834792322</v>
      </c>
    </row>
    <row r="140" spans="1:6" ht="19.5" x14ac:dyDescent="0.4">
      <c r="A140" s="3">
        <v>6.7</v>
      </c>
      <c r="B140" s="3">
        <v>3.3</v>
      </c>
      <c r="C140" s="3">
        <v>5.7</v>
      </c>
      <c r="D140" s="3">
        <v>2.5</v>
      </c>
      <c r="E140" s="18">
        <v>3</v>
      </c>
      <c r="F140" s="16">
        <f>SQRT((A140-品種予測!$B$3)^2+(B140-品種予測!$B$4)^2+(C140-品種予測!$B$5)^2+(D140-品種予測!$B$6)^2)</f>
        <v>5.5163393659201212</v>
      </c>
    </row>
    <row r="141" spans="1:6" ht="19.5" x14ac:dyDescent="0.4">
      <c r="A141" s="3">
        <v>6.7</v>
      </c>
      <c r="B141" s="3">
        <v>3</v>
      </c>
      <c r="C141" s="3">
        <v>5.2</v>
      </c>
      <c r="D141" s="3">
        <v>2.2999999999999998</v>
      </c>
      <c r="E141" s="18">
        <v>3</v>
      </c>
      <c r="F141" s="16">
        <f>SQRT((A141-品種予測!$B$3)^2+(B141-品種予測!$B$4)^2+(C141-品種予測!$B$5)^2+(D141-品種予測!$B$6)^2)</f>
        <v>4.9949974974968709</v>
      </c>
    </row>
    <row r="142" spans="1:6" ht="19.5" x14ac:dyDescent="0.4">
      <c r="A142" s="3">
        <v>6.3</v>
      </c>
      <c r="B142" s="3">
        <v>2.5</v>
      </c>
      <c r="C142" s="3">
        <v>5</v>
      </c>
      <c r="D142" s="3">
        <v>1.9</v>
      </c>
      <c r="E142" s="18">
        <v>3</v>
      </c>
      <c r="F142" s="16">
        <f>SQRT((A142-品種予測!$B$3)^2+(B142-品種予測!$B$4)^2+(C142-品種予測!$B$5)^2+(D142-品種予測!$B$6)^2)</f>
        <v>4.5541190146942796</v>
      </c>
    </row>
    <row r="143" spans="1:6" ht="19.5" x14ac:dyDescent="0.4">
      <c r="A143" s="3">
        <v>6.5</v>
      </c>
      <c r="B143" s="3">
        <v>3</v>
      </c>
      <c r="C143" s="3">
        <v>5.2</v>
      </c>
      <c r="D143" s="3">
        <v>2</v>
      </c>
      <c r="E143" s="18">
        <v>3</v>
      </c>
      <c r="F143" s="16">
        <f>SQRT((A143-品種予測!$B$3)^2+(B143-品種予測!$B$4)^2+(C143-品種予測!$B$5)^2+(D143-品種予測!$B$6)^2)</f>
        <v>4.8104053883222777</v>
      </c>
    </row>
    <row r="144" spans="1:6" ht="19.5" x14ac:dyDescent="0.4">
      <c r="A144" s="3">
        <v>6.2</v>
      </c>
      <c r="B144" s="3">
        <v>3.4</v>
      </c>
      <c r="C144" s="3">
        <v>5.4</v>
      </c>
      <c r="D144" s="3">
        <v>2.2999999999999998</v>
      </c>
      <c r="E144" s="18">
        <v>3</v>
      </c>
      <c r="F144" s="16">
        <f>SQRT((A144-品種予測!$B$3)^2+(B144-品種予測!$B$4)^2+(C144-品種予測!$B$5)^2+(D144-品種予測!$B$6)^2)</f>
        <v>5.0457903246171458</v>
      </c>
    </row>
    <row r="145" spans="1:6" ht="19.5" x14ac:dyDescent="0.4">
      <c r="A145" s="3">
        <v>5.9</v>
      </c>
      <c r="B145" s="3">
        <v>3</v>
      </c>
      <c r="C145" s="3">
        <v>5.0999999999999996</v>
      </c>
      <c r="D145" s="3">
        <v>1.8</v>
      </c>
      <c r="E145" s="18">
        <v>3</v>
      </c>
      <c r="F145" s="16">
        <f>SQRT((A145-品種予測!$B$3)^2+(B145-品種予測!$B$4)^2+(C145-品種予測!$B$5)^2+(D145-品種予測!$B$6)^2)</f>
        <v>4.4933283877321939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品種予測</vt:lpstr>
      <vt:lpstr>学習用データ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Kagaya</dc:creator>
  <cp:lastModifiedBy>Hideki Kagaya</cp:lastModifiedBy>
  <dcterms:created xsi:type="dcterms:W3CDTF">2021-12-22T15:24:58Z</dcterms:created>
  <dcterms:modified xsi:type="dcterms:W3CDTF">2022-01-18T10:43:07Z</dcterms:modified>
</cp:coreProperties>
</file>