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6984" activeTab="5"/>
  </bookViews>
  <sheets>
    <sheet name="LOGIN" sheetId="1" r:id="rId1"/>
    <sheet name="REGISTER" sheetId="2" r:id="rId2"/>
    <sheet name="FORGOT_PASSWORD" sheetId="3" r:id="rId3"/>
    <sheet name="PUBLISHER" sheetId="4" r:id="rId4"/>
    <sheet name="ACCOUNT" sheetId="5" r:id="rId5"/>
    <sheet name="Overview" sheetId="6" r:id="rId6"/>
  </sheets>
  <externalReferences>
    <externalReference r:id="rId7"/>
  </externalReferences>
  <calcPr calcId="152511"/>
</workbook>
</file>

<file path=xl/calcChain.xml><?xml version="1.0" encoding="utf-8"?>
<calcChain xmlns="http://schemas.openxmlformats.org/spreadsheetml/2006/main">
  <c r="C5" i="4" l="1"/>
  <c r="I4" i="4"/>
  <c r="I5" i="4" s="1"/>
  <c r="H4" i="4"/>
  <c r="H5" i="4" s="1"/>
  <c r="G4" i="4"/>
  <c r="G5" i="4" s="1"/>
  <c r="F4" i="4"/>
  <c r="F5" i="4" s="1"/>
  <c r="F7" i="6" l="1"/>
  <c r="G7" i="6"/>
  <c r="H7" i="6"/>
  <c r="E7" i="6"/>
  <c r="C5" i="5"/>
  <c r="I4" i="5"/>
  <c r="I5" i="5" s="1"/>
  <c r="H4" i="5"/>
  <c r="H5" i="5" s="1"/>
  <c r="G4" i="5"/>
  <c r="G5" i="5" s="1"/>
  <c r="F4" i="5"/>
  <c r="F5" i="5" s="1"/>
  <c r="C5" i="3"/>
  <c r="I4" i="3"/>
  <c r="I5" i="3" s="1"/>
  <c r="H4" i="3"/>
  <c r="H5" i="3" s="1"/>
  <c r="G4" i="3"/>
  <c r="G5" i="3" s="1"/>
  <c r="F4" i="3"/>
  <c r="F5" i="3" s="1"/>
  <c r="C5" i="2"/>
  <c r="I4" i="2"/>
  <c r="I5" i="2" s="1"/>
  <c r="H4" i="2"/>
  <c r="H5" i="2" s="1"/>
  <c r="G4" i="2"/>
  <c r="G5" i="2" s="1"/>
  <c r="F4" i="2"/>
  <c r="F5" i="2" s="1"/>
  <c r="C5" i="1"/>
  <c r="I4" i="1"/>
  <c r="I5" i="1" s="1"/>
  <c r="H4" i="1"/>
  <c r="H5" i="1" s="1"/>
  <c r="G4" i="1"/>
  <c r="G5" i="1" s="1"/>
  <c r="F4" i="1"/>
  <c r="F5" i="1" s="1"/>
  <c r="E8" i="6" l="1"/>
  <c r="H8" i="6"/>
  <c r="G8" i="6"/>
  <c r="F8" i="6"/>
  <c r="E4" i="6"/>
  <c r="H4" i="6"/>
  <c r="F4" i="6"/>
  <c r="D4" i="6" s="1"/>
  <c r="G4" i="6"/>
  <c r="E6" i="6"/>
  <c r="D6" i="6" s="1"/>
  <c r="H6" i="6"/>
  <c r="G6" i="6"/>
  <c r="F6" i="6"/>
  <c r="D7" i="6"/>
  <c r="E5" i="6"/>
  <c r="H5" i="6"/>
  <c r="G5" i="6"/>
  <c r="G10" i="6" s="1"/>
  <c r="F5" i="6"/>
  <c r="D8" i="6" l="1"/>
  <c r="H10" i="6"/>
  <c r="F10" i="6"/>
  <c r="E10" i="6"/>
  <c r="D5" i="6"/>
  <c r="D10" i="6" s="1"/>
  <c r="E11" i="6" l="1"/>
  <c r="F11" i="6"/>
  <c r="H11" i="6"/>
  <c r="G11" i="6"/>
</calcChain>
</file>

<file path=xl/sharedStrings.xml><?xml version="1.0" encoding="utf-8"?>
<sst xmlns="http://schemas.openxmlformats.org/spreadsheetml/2006/main" count="493" uniqueCount="245">
  <si>
    <t>TEST CASES</t>
  </si>
  <si>
    <t>Pass</t>
  </si>
  <si>
    <t>Fail</t>
  </si>
  <si>
    <t>N/A</t>
  </si>
  <si>
    <t>Untested</t>
  </si>
  <si>
    <t>Tester</t>
  </si>
  <si>
    <t>Nguyễn Minh Hiền</t>
  </si>
  <si>
    <t>Number of cases:</t>
  </si>
  <si>
    <t>ID</t>
  </si>
  <si>
    <t>Test Case Description</t>
  </si>
  <si>
    <t>Pre-condition</t>
  </si>
  <si>
    <t>Test Case Procedure</t>
  </si>
  <si>
    <t>Expected Result</t>
  </si>
  <si>
    <t>Actual Result</t>
  </si>
  <si>
    <t>Status</t>
  </si>
  <si>
    <t>Test Date</t>
  </si>
  <si>
    <t>LOGIN_F_00</t>
  </si>
  <si>
    <t>Đăng nhập với tên đăng nhập đúng và mật khẩu đúng</t>
  </si>
  <si>
    <t>Đã cài đặt ứng dụng thành công
Tài khoản đã đăng kí thành công có tên đăng nhập: 'hien' và mật khẩu: '123'</t>
  </si>
  <si>
    <t>B1: Mở ứng dụng
B2: Nhấn chọn trường tên đăng nhập và nhập: 'hien'
B3: Nhấn chọn trường mật khẩu và nhập: '123'
B4: Chọn nút "Đăng nhập"
B5: Chọn nút "OK" trên thông báo</t>
  </si>
  <si>
    <t>4. Hiển thị icon thành công, với tiêu đề thông báo "Thông báo", nội dung: "Đăng nhập thành công Chào mừng hi&gt;.&lt;"
5. Tắt thông báo và hiển thị giao diện trang chủ</t>
  </si>
  <si>
    <t>LOGIN_F_01</t>
  </si>
  <si>
    <t>Đăng nhập với tên đăng nhập bị bỏ trống</t>
  </si>
  <si>
    <t>B1: Mở ứng dụng
B2: Nhấn chọn trường mật khẩu và nhập: '123'
B3: Chọn nút "Đăng nhập"
B4: Chọn nút "OK" trên thông báo</t>
  </si>
  <si>
    <t>3. Hiển thị icon cảnh báo, với tiêu đề thông báo "Cảnh báo", nội dung: "Hãy nhập đầy đủ thông tin"
4. Tắt thông báo</t>
  </si>
  <si>
    <t>LOGIN_F_02</t>
  </si>
  <si>
    <t>Đăng nhập với mật khẩu bị bỏ trống</t>
  </si>
  <si>
    <t>B1: Mở ứng dụng
B2: Nhấn chọn trường tên đăng nhập và nhập: 'hien123'
B3: Chọn nút "Đăng nhập"
B4: Chọn nút "OK" trên thông báo</t>
  </si>
  <si>
    <t>LOGIN_F_03</t>
  </si>
  <si>
    <t>Đăng nhập với tên đăng nhập và mật khẩu bị bỏ trống</t>
  </si>
  <si>
    <t>B1: Mở ứng dụng
B2: Chọn nút "Đăng nhập"
B3: Chọn nút "OK" trên thông báo</t>
  </si>
  <si>
    <t>2. Hiển thị icon cảnh báo, với tiêu đề thông báo "Cảnh báo", nội dung: "Hãy nhập đầy đủ thông tin"
3. Tắt thông báo</t>
  </si>
  <si>
    <t>LOGIN_F_04</t>
  </si>
  <si>
    <t>Đăng nhập với tên đăng nhập sai</t>
  </si>
  <si>
    <t>B1: Mở ứng dụng
B2: Nhấn chọn trường tên đăng nhập và nhập: 'hien12345'
B3: Nhấn chọn trường mật khẩu và nhập: '123'
B4: Chọn nút "Đăng nhập"
B5: Chọn nút "OK" trên thông báo</t>
  </si>
  <si>
    <t>4. Hiển thị icon sai, với tiêu đề thông báo "Thông báo", nội dung: "Đăng nhập không thành công"
5. Tắt thông báo và hiển thị giao diện trang chủ</t>
  </si>
  <si>
    <t>LOGIN_F_05</t>
  </si>
  <si>
    <t>Đăng nhập với mật khẩu sai</t>
  </si>
  <si>
    <t>B1: Mở ứng dụng
B2: Nhấn chọn trường tên đăng nhập và nhập: 'hien'
B3: Nhấn chọn trường mật khẩu và nhập: '123hien'
B4: Chọn nút "Đăng nhập"
B5: Chọn nút "OK" trên thông báo</t>
  </si>
  <si>
    <t>LOGIN_F_06</t>
  </si>
  <si>
    <t>Đăng nhập với tên đăng nhập và mật khẩu sai</t>
  </si>
  <si>
    <t>B1: Mở ứng dụng
B2: Nhấn chọn trường tên đăng nhập và nhập: 'hien12345'
B3: Nhấn chọn trường mật khẩu và nhập: '123hien'
B4: Chọn nút "Đăng nhập"
B5: Chọn nút "OK" trên thông báo</t>
  </si>
  <si>
    <t>LOGIN_F_07</t>
  </si>
  <si>
    <t>Đăng nhập khi chưa đăng kí tài khoản trong hệ thống</t>
  </si>
  <si>
    <t>Đã cài đặt ứng dụng thành công
Chưa thực hiện đăng kí tài khoản trong hệ thống</t>
  </si>
  <si>
    <t>REGISTER_F_00</t>
  </si>
  <si>
    <t>Đăng kí với tên đăng nhập có 2 kí tự và mật khẩu có 2 kí tự, gmail hợp lệ</t>
  </si>
  <si>
    <t>Đã cài đặt ứng dụng thành công
Chưa có tài khoản đăng kí trên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</si>
  <si>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</si>
  <si>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thành công, với tiêu đề thông báo "Thông báo", nội dung: "Đăng kí thành công"
8. Tắt thông báo và quay về trang đăng nhập</t>
  </si>
  <si>
    <t>REGISTER_F_01</t>
  </si>
  <si>
    <t>Đăng kí với tên đăng nhập có 2 kí tự và mật khẩu có 1 kí tự, gmail hợp lệ</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</si>
  <si>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</si>
  <si>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REGISTER_F_02</t>
  </si>
  <si>
    <t>Đăng kí với tên đăng nhập có 1 kí tự và mật khẩu có 2 kí tự, gmail hợp lệ</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</si>
  <si>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</si>
  <si>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REGISTER_F_03</t>
  </si>
  <si>
    <t>Đăng kí với tên đăng nhập có 1 kí tự và mật khẩu có 1 kí tự, gmail hợp lệ</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</si>
  <si>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</si>
  <si>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REGISTER_F_04</t>
  </si>
  <si>
    <t>Đăng kí với tên đăng nhập bị bỏ trống</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</si>
  <si>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</si>
  <si>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6. Hiển thị icon cảnh báo, với tiêu đề thông báo "Cảnh báo", nội dung: "Yêu cầu nhập đầy đủ thông tin"
7. Tắt thông báo</t>
  </si>
  <si>
    <t>REGISTER_F_05</t>
  </si>
  <si>
    <t>Đăng kí với mật khẩu bị bỏ trống</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</si>
  <si>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</si>
  <si>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REGISTER_F_06</t>
  </si>
  <si>
    <t>Đăng kí với xác nhận mật khẩu bị bỏ trống</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</si>
  <si>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</si>
  <si>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REGISTER_F_07</t>
  </si>
  <si>
    <t>Đăng kí với gmail bị bỏ trống</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</si>
  <si>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</si>
  <si>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REGISTER_F_08</t>
  </si>
  <si>
    <t>Đăng kí với tên đăng nhập, mật khẩu, xác nhận mật khẩu và gmail bị bỏ trống</t>
  </si>
  <si>
    <t>B1: Mở ứng dụng
B2: Chọn "Chưa có tài khoản ? Đăng kí ngay"
B3: Chọn nút "Đăng kí"
B4: Chọn nút "OK" trên thông báo</t>
  </si>
  <si>
    <t>3. Hiển thị icon cảnh báo, với tiêu đề thông báo "Cảnh báo", nội dung: "Yêu cầu nhập đầy đủ thông tin"
4. Tắt thông báo</t>
  </si>
  <si>
    <t>REGISTER_F_09</t>
  </si>
  <si>
    <t>Xác nhận mật khẩu không chính xác</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</si>
  <si>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</si>
  <si>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7. Hiển thị icon cảnh báo, với tiêu đề thông báo "cảnh báo", nội dung: "Mật khẩu xác nhận không chính xác"
8. Tắt thông báo</t>
  </si>
  <si>
    <t>REGISTER_F_10</t>
  </si>
  <si>
    <t>Gmail không hợp lệ</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</si>
  <si>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</si>
  <si>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</si>
  <si>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REGISTER_F_11</t>
  </si>
  <si>
    <t>Đăng kí khi đã có tài khoản tồn tại trong hệ thống</t>
  </si>
  <si>
    <t>Đã cài đặt ứng dụng thành công
Đã có tài khoản đăng kí thành công trong hệ thống</t>
  </si>
  <si>
    <t>7. Hiển thị icon cảnh báo, với tiêu đề thông báo "cảnh báo", nội dung: "Không thể tạo tài khoản do có tài khoản khác đã tồn tại"
8. Tắt thông báo</t>
  </si>
  <si>
    <t>FORGOT_PASWORD_F_00</t>
  </si>
  <si>
    <t>Khôi phục mật khẩu với tên đăng nhập có 2 kí tự và mật khẩu có 2 kí tự, mã xác nhận chính xác</t>
  </si>
  <si>
    <t>Đã cài đặt ứng dụng thành công
Đã đăng kí thành công tài khoản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</si>
  <si>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</si>
  <si>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</si>
  <si>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FORGOT_PASWORD_F_01</t>
  </si>
  <si>
    <t>Khôi phục mật khẩu với tên đăng nhập có 2 kí tự và mật khẩu có 1 kí tự, mã xác nhận chính xác</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</si>
  <si>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</si>
  <si>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FORGOT_PASWORD_F_02</t>
  </si>
  <si>
    <t>Khôi phục mật khẩu với tên đăng nhập có 1 kí tự và mật khẩu có 2 kí tự, mã xác nhận chính xác</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</si>
  <si>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</si>
  <si>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FORGOT_PASWORD_F_03</t>
  </si>
  <si>
    <t>Khôi phục mật khẩu với tên đăng nhập có 1 kí tự và mật khẩu có 1 kí tự, mã xác nhận chính xác</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</si>
  <si>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</si>
  <si>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FORGOT_PASWORD_F_04</t>
  </si>
  <si>
    <t>Tên đăng nhập bị bỏ trống</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</si>
  <si>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</si>
  <si>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6. Hiển thị icon cảnh báo, với tiêu đề thông báo "Cảnh báo", nội dung: "Không được bỏ trống thông tin"
7. Tắt thông báo</t>
  </si>
  <si>
    <t>FORGOT_PASWORD_F_05</t>
  </si>
  <si>
    <t>Mật khẩu bị bỏ trống</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</si>
  <si>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</si>
  <si>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FORGOT_PASWORD_F_06</t>
  </si>
  <si>
    <t>Xác nhận mật khẩu bị bỏ trống</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</si>
  <si>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</si>
  <si>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FORGOT_PASWORD_F_07</t>
  </si>
  <si>
    <t>Mã xác nhận bị bỏ trống</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</si>
  <si>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</si>
  <si>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FORGOT_PASWORD_F_08</t>
  </si>
  <si>
    <t>Tên đăng nhập, mật khẩu, xác nhận lại mật khẩu và mã xác nhận bị bỏ trống</t>
  </si>
  <si>
    <t>B1: Mở ứng dụng
B2: Chọn "Quên mật khẩu"
B3: Chọn nút "Tạo"
B4: Chọn nút "OK" trên thông báo</t>
  </si>
  <si>
    <t>3. Hiển thị icon cảnh báo, với tiêu đề thông báo "Cảnh báo", nội dung: "Không được bỏ trống thông tin"
4. Tắt thông báo</t>
  </si>
  <si>
    <t>FORGOT_PASWORD_F_09</t>
  </si>
  <si>
    <t>Mật khẩu xác nhận không chính xác</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</si>
  <si>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</si>
  <si>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FORGOT_PASWORD_F_10</t>
  </si>
  <si>
    <t>Mã xác nhận không chính xác</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</si>
  <si>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</si>
  <si>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7. Hiển thị icon cảnh báo, với tiêu đề thông báo "cảnh báo", nội dung: "Mã xác nhận không chính xác"
8. Tắt thông báo</t>
  </si>
  <si>
    <t>FORGOT_PASWORD_F_11</t>
  </si>
  <si>
    <t>Chưa đăng kí tài khoản trong hệ thống</t>
  </si>
  <si>
    <t>Đã cài đặt ứng dụng thành công
Chưa có tài khoản đăng kí trong hệ thống</t>
  </si>
  <si>
    <t>SETUP_ACCOUNT_F_00</t>
  </si>
  <si>
    <t>Thay đổi tên đăng nhập thành 1 kí tự, mật khẩu thành 1 kí tự, gmail hợp lệ</t>
  </si>
  <si>
    <t xml:space="preserve">Đã cài đặt ứng dụng thành công
Đã đăng nhập thành công </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</si>
  <si>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</si>
  <si>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</si>
  <si>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SETUP_ACCOUNT_F_01</t>
  </si>
  <si>
    <t>Thay đổi tên đăng nhập thành 2 kí tự, mật khẩu thành 2 kí tự, gmail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</si>
  <si>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</si>
  <si>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SETUP_ACCOUNT_F_02</t>
  </si>
  <si>
    <t>Thiết lập lại tài khoản với tên đăng nhập bị bỏ trống</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</si>
  <si>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</si>
  <si>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</si>
  <si>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SETUP_ACCOUNT_F_03</t>
  </si>
  <si>
    <t>Thiết lập lại tài khoản với mật khẩu bị bỏ trống</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</si>
  <si>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</si>
  <si>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SETUP_ACCOUNT_F_04</t>
  </si>
  <si>
    <t>Thiết lập lại tài khoản với gmail bị bỏ trống</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</si>
  <si>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</si>
  <si>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SETUP_ACCOUNT_F_05</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</si>
  <si>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</si>
  <si>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</si>
  <si>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</si>
  <si>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SETUP_ACCOUNT_F_06</t>
  </si>
  <si>
    <t>Thay đổi tên đăng nhập thành 1 kí tự, mật khẩu thành 1 kí tự, gmail hợp lệ, có thay đổi ảnh đại diện và ảnh nền</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</si>
  <si>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</si>
  <si>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SETUP_ACCOUNT_F_07</t>
  </si>
  <si>
    <t>Thiết lập lại tài khoản với không có sự thay đổi</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</si>
  <si>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</si>
  <si>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</si>
  <si>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Chức năng</t>
  </si>
  <si>
    <t>Tổng số testcase</t>
  </si>
  <si>
    <t>Passed</t>
  </si>
  <si>
    <t>Failed</t>
  </si>
  <si>
    <t>Đăng nhập</t>
  </si>
  <si>
    <t>Đăng kí</t>
  </si>
  <si>
    <t>Quên mật khẩu</t>
  </si>
  <si>
    <t>Thiết lập tài khoản</t>
  </si>
  <si>
    <t xml:space="preserve">Tổng </t>
  </si>
  <si>
    <t>Tổng số TC</t>
  </si>
  <si>
    <t>%</t>
  </si>
  <si>
    <t>PUBLISHER_F_02</t>
  </si>
  <si>
    <t>Thêm thông tin nhà xuất bản với tên nhà xuất bản có 1 kí tự và số điện thoại hợp lệ</t>
  </si>
  <si>
    <t>Đã đăng nhập thành công</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</si>
  <si>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</si>
  <si>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</si>
  <si>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PUBLISHER_F_03</t>
  </si>
  <si>
    <t>Thêm thông tin nhà xuất bản với tên nhà xuất bản có 2 kí tự và số điện thoại hợp lệ, chọn tình trạng "Tạm dừng"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</si>
  <si>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</si>
  <si>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</si>
  <si>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PUBLISHER_F_04</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</si>
  <si>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</si>
  <si>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</si>
  <si>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</si>
  <si>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PUBLISHER_F_05</t>
  </si>
  <si>
    <t>Thêm thông tin nhà xuất bản với trường tên nhà xuất bản bị bỏ trống</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</si>
  <si>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</si>
  <si>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</si>
  <si>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PUBLISHER_F_06</t>
  </si>
  <si>
    <t>Thêm thông tin nhà xuất bản với số điện thoại không hợp lệ</t>
  </si>
  <si>
    <t>2. Hiển thị giao diện thông tin nhà xuất bản với mã nhà xuất bản đã được tạo sẵn
4. Hiển thị icon cảnh báo, với tiêu đề thông báo "Cảnh báo", nội dung: "Số điện thoại không hợp lệ"
5. Tắt thông báo</t>
  </si>
  <si>
    <t>PUBLISHER_F_07</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</si>
  <si>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</si>
  <si>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</si>
  <si>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</si>
  <si>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PUBLISHER_F_08</t>
  </si>
  <si>
    <t>Sửa thông tin nhà xuất bản với tên nhà xuất bản có 2 kí tự, đổi tình trạng và số điện thoại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</si>
  <si>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</si>
  <si>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</si>
  <si>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PUBLISHER_F_09</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</si>
  <si>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</si>
  <si>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PUBLISHER_F_10</t>
  </si>
  <si>
    <t>Sửa thông tin nhà xuất bản với tên nhà xuất bản bị bỏ trống</t>
  </si>
  <si>
    <t>2. Hiển thị thông tin nhà xuất bản được chọn trên các trường tương ứng
6. Hiển thị icon cảnh báo, với tiêu đề thông báo "Cảnh báo", nội dung: "Không thể bỏ trống tên nhà xuất bản"
7. Tắt thông báo</t>
  </si>
  <si>
    <t>PUBLISHER_F_11</t>
  </si>
  <si>
    <t>Sửa thông tin nhà xuất bản với số điện thoại không hợp lệ</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</si>
  <si>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</si>
  <si>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2. Hiển thị thông tin nhà xuất bản được chọn trên các trường tương ứng
6. Hiển thị icon cảnh báo, với tiêu đề thông báo "Cảnh báo", nội dung: "Số điện thoại không hợp lệ"
7. Tắt thông báo</t>
  </si>
  <si>
    <t>PUBLISHER_F_12</t>
  </si>
  <si>
    <t>Sửa thông tin nhà xuất bản không tồn tại</t>
  </si>
  <si>
    <t>B1: Tại giao diện trang chủ, chọn nút nhà xuất bản hoặc chọn mục nhà xuất bản trong menu
B2: Chọn nút "+" để mở giao diện thông tin nhà xuất bản
B3: Chọn sửa thông tin nhà xuất bản
B4: Nhấn "OK" trên thông báo</t>
  </si>
  <si>
    <t>PUBLISHER_F_13</t>
  </si>
  <si>
    <t>Xóa thông tin nhà xuất bản thành công</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</si>
  <si>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</si>
  <si>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PUBLISHER_F_14</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</si>
  <si>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</si>
  <si>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</si>
  <si>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</si>
  <si>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PUBLISHER_F_15</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</si>
  <si>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</si>
  <si>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</si>
  <si>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PUBLISHER_F_16</t>
  </si>
  <si>
    <t>Tìm kiếm thông tin nhà xuất bản với tên nhà xuất bản tồn tại</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</si>
  <si>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</si>
  <si>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</si>
  <si>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</si>
  <si>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PUBLISHER_F_17</t>
  </si>
  <si>
    <t>Tìm kiếm thông tin nhà xuất bản với tên nhà xuất bản bị bỏ trống</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</si>
  <si>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</si>
  <si>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</si>
  <si>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PUBLISHER_F_18</t>
  </si>
  <si>
    <t>Tìm kiếm thông tin nhà xuất bản với tên nhà xuất bản không tồn tại</t>
  </si>
  <si>
    <t>3. Không hiển thị thông tin nhà xuất bản nào trong danh sách</t>
  </si>
  <si>
    <t>Quản lý thông tin nhà xuất bản</t>
  </si>
  <si>
    <t xml:space="preserve">B1: Tại giao diện trang chủ, chọn nút nhà xuất bản hoặc chọn mục nhà xuất bản trong menu
B2: Chọn nút "+" để mở giao diện thông tin nhà xuất bản
B3: Nhập tên nhà xuất bản" 'hi'
B4: Chọn trường số điện thoại và nhập: '^^&amp;&amp;**789'
B5: Chọn nút "+" để thêm thông tin
B6: Chọn nút "Ok" trên thông báo
</t>
  </si>
  <si>
    <t>Sửa thông tin nhà xuất bản với tên nhà xuất bản có 1 kí tự, đổi tình trạng, địa chỉ có 1 kí tự và số điện thoại hợp lệ, ghi chú có 1 kí tự</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</si>
  <si>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trường địa chỉ, xóa thông tin cũ và nhập:'h'
B5: Chọn dropbox và chọn "Không hoạt động"
B6: Chọn trường số điện thoại, xóa thông tin cũ và nhập: '0123456789'
B7: Chọn trường ghi chú, xóa thông tin cũ và nhập: "h"
B8: Chọn sửa để sửa thông tin nhà xuất bản
B9: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</si>
  <si>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và xóa tên nhà xuất bản
B4: Chọn dropbox và chọn "Tạm dừng"
B5: Chọn trường số điện thoại, xóa thông tin cũ và nhập: '0123456789'
B6: Chọn sửa để sửa thông tin nhà xuất bản
B7: Chọn nút "OK" trong thông báo</t>
  </si>
  <si>
    <t>2. Hiển thị giao diện thông tin nhà xuất bản với mã nhà xuất bản đã được tạo sẵn
3. Hiển thị icon thất bại, với tiêu đề thông báo "Thông báo", nội dung: "Sửa nhà xuất bản không thành công"
4. Tắt thông báo</t>
  </si>
  <si>
    <t>2. Hiển thị thông tin nhà xuất bản được chọn trên các trường tương ứng
3. Hiển thị icon thất bại, tiêu đề: "Thông báo" và nội dung: "Thêm nhà xuất bản không thành công"
4. Tắt thông báo</t>
  </si>
  <si>
    <t>B1: Tại giao diện trang chủ, chọn nút nhà xuất bản hoặc chọn mục nhà xuất bản trong menu
B2: Trong danh sách thông tin nhà xuất bản, chọn vào thông tin đầu tiên
B3: Nhập tên nhà xuất bản: 'hi'
B4: Chọn nút xóa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</si>
  <si>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nhà xuất bản không thành công"</t>
  </si>
  <si>
    <t>Đã đăng nhập thành công
Có ít nhất một thông tin nhà xuất bản đã được lưu trong danh sách và không có nhà xuất bản nào có tên "xoai"</t>
  </si>
  <si>
    <t xml:space="preserve">B1: Tại giao diện trang chủ, chọn nút nhà xuất bản hoặc chọn mục nhà xuất bản trong menu
B2: Chọn nút tìm kiếm
B3: Chọn ô tìm kiếm và nhập: 'xoai'
</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</si>
  <si>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bất kì trong thư viện
B9: Nhấn nút "Chọn ảnh nền"
B10: Chọn ảnh bất kì trong thư viện
B11: Chọn nút "Lưu"
B12: Nhấn nút "OK" trong thông báo</t>
  </si>
  <si>
    <t>B1: Mở ứng dụng
B2: Chọn "Quên mật khẩu"
B3: Nhấn chọn trường tên đăng nhập và nhập: 'hi'
B4: Nhấn chọn trường mật khẩu và nhập: '12'
B5: Nhấn chọn trường xác nhận mật khẩu và nhập: '12'
B6: Chọn gửi mã xác nhận
B7: Chọn nút "OK" trên thông báo</t>
  </si>
  <si>
    <t>6. Hiển thị icon thông báo, với tiêu đề thông báo "Thông báo", nội dung: "Chưa có tài khoản đăng kí trong hệ thống do chưa đăng kí tài khoản"
7. Tắt thông báo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</si>
</sst>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b/>
      <sz val="11"/>
      <color theme="0"/>
      <name val="Calibri"/>
      <family val="2"/>
      <scheme val="minor"/>
    </font>
  </fonts>
  <fills count="6">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21">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7" fillId="0" borderId="3" xfId="3" applyFont="1" applyFill="1" applyBorder="1" applyAlignment="1">
      <alignment horizontal="left" vertical="top"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0" fillId="0" borderId="0" xfId="0" quotePrefix="1" applyNumberFormat="1" applyAlignment="1">
      <alignment horizontal="center" vertical="center"/>
    </xf>
    <xf numFmtId="0" fontId="9" fillId="5" borderId="0" xfId="0" applyNumberFormat="1" applyFont="1" applyFill="1" applyAlignment="1">
      <alignment horizontal="center"/>
    </xf>
    <xf numFmtId="0" fontId="0" fillId="5" borderId="0" xfId="0" applyNumberFormat="1" applyFill="1" applyAlignment="1">
      <alignment horizontal="center" vertical="center"/>
    </xf>
    <xf numFmtId="9" fontId="0" fillId="0" borderId="0" xfId="0" applyNumberFormat="1" applyAlignment="1">
      <alignment horizontal="center" vertical="center"/>
    </xf>
  </cellXfs>
  <cellStyles count="4">
    <cellStyle name="Good" xfId="2" builtinId="26"/>
    <cellStyle name="Normal" xfId="0" builtinId="0"/>
    <cellStyle name="Normal 2" xfId="3"/>
    <cellStyle name="Percent" xfId="1" builtinId="5"/>
  </cellStyles>
  <dxfs count="46">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1" totalsRowShown="0">
  <autoFilter ref="C3:H11"/>
  <tableColumns count="6">
    <tableColumn id="1" name="Chức năng" dataDxfId="25"/>
    <tableColumn id="2" name="Tổng số testcase" dataDxfId="24">
      <calculatedColumnFormula>SUM(COUNTA('[1]Đăng nhập'!C12:C24), COUNTA('[1]Đăng kí'!C12:C26),COUNTA('[1]Khôi phục mật khẩu'!C12:C29))</calculatedColumnFormula>
    </tableColumn>
    <tableColumn id="3" name="Passed" dataDxfId="23"/>
    <tableColumn id="4" name="Failed" dataDxfId="22"/>
    <tableColumn id="5" name="N/A" dataDxfId="21"/>
    <tableColumn id="6" name="Untested"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F1" workbookViewId="0">
      <selection activeCell="I10" sqref="I10:I17"/>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8</v>
      </c>
      <c r="G4" s="6">
        <f>COUNTIF(H10:H63,"Failed")</f>
        <v>0</v>
      </c>
      <c r="H4" s="6">
        <f>COUNTIF(H10:H63,"N/A")</f>
        <v>0</v>
      </c>
      <c r="I4" s="6">
        <f>COUNTIF(H10:H63,"Untested")</f>
        <v>0</v>
      </c>
    </row>
    <row r="5" spans="2:9" x14ac:dyDescent="0.3">
      <c r="B5" s="4" t="s">
        <v>7</v>
      </c>
      <c r="C5" s="5">
        <f>COUNTA(B10:B88)</f>
        <v>8</v>
      </c>
      <c r="F5" s="7">
        <f>F4/C5</f>
        <v>1</v>
      </c>
      <c r="G5" s="7">
        <f>G4/C5</f>
        <v>0</v>
      </c>
      <c r="H5" s="7">
        <f>H4/C5</f>
        <v>0</v>
      </c>
      <c r="I5" s="7">
        <f>I4/C5</f>
        <v>0</v>
      </c>
    </row>
    <row r="9" spans="2:9" x14ac:dyDescent="0.3">
      <c r="B9" s="8" t="s">
        <v>8</v>
      </c>
      <c r="C9" s="8" t="s">
        <v>9</v>
      </c>
      <c r="D9" s="8" t="s">
        <v>10</v>
      </c>
      <c r="E9" s="8" t="s">
        <v>11</v>
      </c>
      <c r="F9" s="8" t="s">
        <v>12</v>
      </c>
      <c r="G9" s="8" t="s">
        <v>13</v>
      </c>
      <c r="H9" s="8" t="s">
        <v>14</v>
      </c>
      <c r="I9" s="9" t="s">
        <v>15</v>
      </c>
    </row>
    <row r="10" spans="2:9" ht="92.4" x14ac:dyDescent="0.3">
      <c r="B10" s="10" t="s">
        <v>16</v>
      </c>
      <c r="C10" s="10" t="s">
        <v>17</v>
      </c>
      <c r="D10" s="10" t="s">
        <v>18</v>
      </c>
      <c r="E10" s="10" t="s">
        <v>19</v>
      </c>
      <c r="F10" s="10" t="s">
        <v>20</v>
      </c>
      <c r="G10" s="10" t="s">
        <v>20</v>
      </c>
      <c r="H10" s="11" t="s">
        <v>160</v>
      </c>
      <c r="I10" s="12">
        <v>45790</v>
      </c>
    </row>
    <row r="11" spans="2:9" ht="92.4" x14ac:dyDescent="0.3">
      <c r="B11" s="10" t="s">
        <v>21</v>
      </c>
      <c r="C11" s="10" t="s">
        <v>22</v>
      </c>
      <c r="D11" s="10" t="s">
        <v>18</v>
      </c>
      <c r="E11" s="10" t="s">
        <v>23</v>
      </c>
      <c r="F11" s="10" t="s">
        <v>24</v>
      </c>
      <c r="G11" s="10" t="s">
        <v>24</v>
      </c>
      <c r="H11" s="11" t="s">
        <v>160</v>
      </c>
      <c r="I11" s="12">
        <v>45790</v>
      </c>
    </row>
    <row r="12" spans="2:9" ht="92.4" x14ac:dyDescent="0.3">
      <c r="B12" s="10" t="s">
        <v>25</v>
      </c>
      <c r="C12" s="10" t="s">
        <v>26</v>
      </c>
      <c r="D12" s="10" t="s">
        <v>18</v>
      </c>
      <c r="E12" s="10" t="s">
        <v>27</v>
      </c>
      <c r="F12" s="10" t="s">
        <v>24</v>
      </c>
      <c r="G12" s="10" t="s">
        <v>24</v>
      </c>
      <c r="H12" s="11" t="s">
        <v>160</v>
      </c>
      <c r="I12" s="12">
        <v>45790</v>
      </c>
    </row>
    <row r="13" spans="2:9" ht="92.4" x14ac:dyDescent="0.3">
      <c r="B13" s="10" t="s">
        <v>28</v>
      </c>
      <c r="C13" s="10" t="s">
        <v>29</v>
      </c>
      <c r="D13" s="10" t="s">
        <v>18</v>
      </c>
      <c r="E13" s="10" t="s">
        <v>30</v>
      </c>
      <c r="F13" s="10" t="s">
        <v>31</v>
      </c>
      <c r="G13" s="10" t="s">
        <v>31</v>
      </c>
      <c r="H13" s="11" t="s">
        <v>160</v>
      </c>
      <c r="I13" s="12">
        <v>45790</v>
      </c>
    </row>
    <row r="14" spans="2:9" ht="92.4" x14ac:dyDescent="0.3">
      <c r="B14" s="10" t="s">
        <v>32</v>
      </c>
      <c r="C14" s="10" t="s">
        <v>33</v>
      </c>
      <c r="D14" s="10" t="s">
        <v>18</v>
      </c>
      <c r="E14" s="10" t="s">
        <v>34</v>
      </c>
      <c r="F14" s="10" t="s">
        <v>35</v>
      </c>
      <c r="G14" s="10" t="s">
        <v>35</v>
      </c>
      <c r="H14" s="11" t="s">
        <v>160</v>
      </c>
      <c r="I14" s="12">
        <v>45790</v>
      </c>
    </row>
    <row r="15" spans="2:9" ht="92.4" x14ac:dyDescent="0.3">
      <c r="B15" s="10" t="s">
        <v>36</v>
      </c>
      <c r="C15" s="10" t="s">
        <v>37</v>
      </c>
      <c r="D15" s="10" t="s">
        <v>18</v>
      </c>
      <c r="E15" s="10" t="s">
        <v>38</v>
      </c>
      <c r="F15" s="10" t="s">
        <v>35</v>
      </c>
      <c r="G15" s="10" t="s">
        <v>35</v>
      </c>
      <c r="H15" s="11" t="s">
        <v>160</v>
      </c>
      <c r="I15" s="12">
        <v>45790</v>
      </c>
    </row>
    <row r="16" spans="2:9" ht="92.4" x14ac:dyDescent="0.3">
      <c r="B16" s="10" t="s">
        <v>39</v>
      </c>
      <c r="C16" s="10" t="s">
        <v>40</v>
      </c>
      <c r="D16" s="10" t="s">
        <v>18</v>
      </c>
      <c r="E16" s="10" t="s">
        <v>41</v>
      </c>
      <c r="F16" s="10" t="s">
        <v>35</v>
      </c>
      <c r="G16" s="10" t="s">
        <v>35</v>
      </c>
      <c r="H16" s="11" t="s">
        <v>160</v>
      </c>
      <c r="I16" s="12">
        <v>45790</v>
      </c>
    </row>
    <row r="17" spans="2:9" ht="79.2" x14ac:dyDescent="0.3">
      <c r="B17" s="10" t="s">
        <v>42</v>
      </c>
      <c r="C17" s="10" t="s">
        <v>43</v>
      </c>
      <c r="D17" s="10" t="s">
        <v>44</v>
      </c>
      <c r="E17" s="10" t="s">
        <v>19</v>
      </c>
      <c r="F17" s="10" t="s">
        <v>35</v>
      </c>
      <c r="G17" s="10" t="s">
        <v>35</v>
      </c>
      <c r="H17" s="11" t="s">
        <v>160</v>
      </c>
      <c r="I17" s="12">
        <v>45790</v>
      </c>
    </row>
  </sheetData>
  <conditionalFormatting sqref="H10:H17">
    <cfRule type="cellIs" dxfId="45" priority="2" operator="equal">
      <formula>"N/A"</formula>
    </cfRule>
    <cfRule type="cellIs" dxfId="44" priority="3" operator="equal">
      <formula>"Failed"</formula>
    </cfRule>
    <cfRule type="cellIs" dxfId="43" priority="4" operator="equal">
      <formula>"Passed"</formula>
    </cfRule>
  </conditionalFormatting>
  <conditionalFormatting sqref="H10:H17">
    <cfRule type="cellIs" dxfId="42"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E1" workbookViewId="0">
      <selection activeCell="I10" sqref="I10:I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12</v>
      </c>
      <c r="G4" s="6">
        <f>COUNTIF(H10:H66,"Failed")</f>
        <v>0</v>
      </c>
      <c r="H4" s="6">
        <f>COUNTIF(H10:H66,"N/A")</f>
        <v>0</v>
      </c>
      <c r="I4" s="6">
        <f>COUNTIF(H10:H66,"Untested")</f>
        <v>0</v>
      </c>
    </row>
    <row r="5" spans="2:9" x14ac:dyDescent="0.3">
      <c r="B5" s="4" t="s">
        <v>7</v>
      </c>
      <c r="C5" s="5">
        <f>COUNTA(B10:B91)</f>
        <v>12</v>
      </c>
      <c r="F5" s="7">
        <f>F4/C5</f>
        <v>1</v>
      </c>
      <c r="G5" s="7">
        <f>G4/C5</f>
        <v>0</v>
      </c>
      <c r="H5" s="7">
        <f>H4/C5</f>
        <v>0</v>
      </c>
      <c r="I5" s="7">
        <f>I4/C5</f>
        <v>0</v>
      </c>
    </row>
    <row r="9" spans="2:9" x14ac:dyDescent="0.3">
      <c r="B9" s="8" t="s">
        <v>8</v>
      </c>
      <c r="C9" s="8" t="s">
        <v>9</v>
      </c>
      <c r="D9" s="8" t="s">
        <v>10</v>
      </c>
      <c r="E9" s="8" t="s">
        <v>11</v>
      </c>
      <c r="F9" s="8" t="s">
        <v>12</v>
      </c>
      <c r="G9" s="8" t="s">
        <v>13</v>
      </c>
      <c r="H9" s="8" t="s">
        <v>14</v>
      </c>
      <c r="I9" s="9" t="s">
        <v>15</v>
      </c>
    </row>
    <row r="10" spans="2:9" ht="105.6" x14ac:dyDescent="0.3">
      <c r="B10" s="10" t="s">
        <v>45</v>
      </c>
      <c r="C10" s="10" t="s">
        <v>46</v>
      </c>
      <c r="D10" s="10" t="s">
        <v>47</v>
      </c>
      <c r="E10" s="10" t="s">
        <v>48</v>
      </c>
      <c r="F10" s="10" t="s">
        <v>49</v>
      </c>
      <c r="G10" s="10" t="s">
        <v>49</v>
      </c>
      <c r="H10" s="11" t="s">
        <v>160</v>
      </c>
      <c r="I10" s="12">
        <v>45790</v>
      </c>
    </row>
    <row r="11" spans="2:9" ht="105.6" x14ac:dyDescent="0.3">
      <c r="B11" s="10" t="s">
        <v>50</v>
      </c>
      <c r="C11" s="10" t="s">
        <v>51</v>
      </c>
      <c r="D11" s="10" t="s">
        <v>47</v>
      </c>
      <c r="E11" s="10" t="s">
        <v>52</v>
      </c>
      <c r="F11" s="10" t="s">
        <v>49</v>
      </c>
      <c r="G11" s="10" t="s">
        <v>49</v>
      </c>
      <c r="H11" s="11" t="s">
        <v>160</v>
      </c>
      <c r="I11" s="12">
        <v>45790</v>
      </c>
    </row>
    <row r="12" spans="2:9" ht="105.6" x14ac:dyDescent="0.3">
      <c r="B12" s="10" t="s">
        <v>53</v>
      </c>
      <c r="C12" s="10" t="s">
        <v>54</v>
      </c>
      <c r="D12" s="10" t="s">
        <v>47</v>
      </c>
      <c r="E12" s="10" t="s">
        <v>55</v>
      </c>
      <c r="F12" s="10" t="s">
        <v>49</v>
      </c>
      <c r="G12" s="10" t="s">
        <v>49</v>
      </c>
      <c r="H12" s="11" t="s">
        <v>160</v>
      </c>
      <c r="I12" s="12">
        <v>45790</v>
      </c>
    </row>
    <row r="13" spans="2:9" ht="105.6" x14ac:dyDescent="0.3">
      <c r="B13" s="10" t="s">
        <v>56</v>
      </c>
      <c r="C13" s="10" t="s">
        <v>57</v>
      </c>
      <c r="D13" s="10" t="s">
        <v>47</v>
      </c>
      <c r="E13" s="10" t="s">
        <v>58</v>
      </c>
      <c r="F13" s="10" t="s">
        <v>49</v>
      </c>
      <c r="G13" s="10" t="s">
        <v>49</v>
      </c>
      <c r="H13" s="11" t="s">
        <v>160</v>
      </c>
      <c r="I13" s="12">
        <v>45790</v>
      </c>
    </row>
    <row r="14" spans="2:9" ht="92.4" x14ac:dyDescent="0.3">
      <c r="B14" s="10" t="s">
        <v>59</v>
      </c>
      <c r="C14" s="10" t="s">
        <v>60</v>
      </c>
      <c r="D14" s="10" t="s">
        <v>47</v>
      </c>
      <c r="E14" s="10" t="s">
        <v>61</v>
      </c>
      <c r="F14" s="10" t="s">
        <v>62</v>
      </c>
      <c r="G14" s="10" t="s">
        <v>62</v>
      </c>
      <c r="H14" s="11" t="s">
        <v>160</v>
      </c>
      <c r="I14" s="12">
        <v>45790</v>
      </c>
    </row>
    <row r="15" spans="2:9" ht="92.4" x14ac:dyDescent="0.3">
      <c r="B15" s="10" t="s">
        <v>63</v>
      </c>
      <c r="C15" s="10" t="s">
        <v>64</v>
      </c>
      <c r="D15" s="10" t="s">
        <v>47</v>
      </c>
      <c r="E15" s="10" t="s">
        <v>65</v>
      </c>
      <c r="F15" s="10" t="s">
        <v>62</v>
      </c>
      <c r="G15" s="10" t="s">
        <v>62</v>
      </c>
      <c r="H15" s="11" t="s">
        <v>160</v>
      </c>
      <c r="I15" s="12">
        <v>45790</v>
      </c>
    </row>
    <row r="16" spans="2:9" ht="92.4" x14ac:dyDescent="0.3">
      <c r="B16" s="10" t="s">
        <v>66</v>
      </c>
      <c r="C16" s="10" t="s">
        <v>67</v>
      </c>
      <c r="D16" s="10" t="s">
        <v>47</v>
      </c>
      <c r="E16" s="10" t="s">
        <v>68</v>
      </c>
      <c r="F16" s="10" t="s">
        <v>62</v>
      </c>
      <c r="G16" s="10" t="s">
        <v>62</v>
      </c>
      <c r="H16" s="11" t="s">
        <v>160</v>
      </c>
      <c r="I16" s="12">
        <v>45790</v>
      </c>
    </row>
    <row r="17" spans="2:9" ht="92.4" x14ac:dyDescent="0.3">
      <c r="B17" s="10" t="s">
        <v>69</v>
      </c>
      <c r="C17" s="10" t="s">
        <v>70</v>
      </c>
      <c r="D17" s="10" t="s">
        <v>47</v>
      </c>
      <c r="E17" s="10" t="s">
        <v>71</v>
      </c>
      <c r="F17" s="10" t="s">
        <v>62</v>
      </c>
      <c r="G17" s="10" t="s">
        <v>62</v>
      </c>
      <c r="H17" s="11" t="s">
        <v>160</v>
      </c>
      <c r="I17" s="12">
        <v>45790</v>
      </c>
    </row>
    <row r="18" spans="2:9" ht="79.2" x14ac:dyDescent="0.3">
      <c r="B18" s="10" t="s">
        <v>72</v>
      </c>
      <c r="C18" s="10" t="s">
        <v>73</v>
      </c>
      <c r="D18" s="10" t="s">
        <v>47</v>
      </c>
      <c r="E18" s="10" t="s">
        <v>74</v>
      </c>
      <c r="F18" s="10" t="s">
        <v>75</v>
      </c>
      <c r="G18" s="10" t="s">
        <v>75</v>
      </c>
      <c r="H18" s="11" t="s">
        <v>160</v>
      </c>
      <c r="I18" s="12">
        <v>45790</v>
      </c>
    </row>
    <row r="19" spans="2:9" ht="105.6" x14ac:dyDescent="0.3">
      <c r="B19" s="10" t="s">
        <v>76</v>
      </c>
      <c r="C19" s="10" t="s">
        <v>77</v>
      </c>
      <c r="D19" s="10" t="s">
        <v>47</v>
      </c>
      <c r="E19" s="10" t="s">
        <v>78</v>
      </c>
      <c r="F19" s="10" t="s">
        <v>79</v>
      </c>
      <c r="G19" s="10" t="s">
        <v>79</v>
      </c>
      <c r="H19" s="11" t="s">
        <v>160</v>
      </c>
      <c r="I19" s="12">
        <v>45790</v>
      </c>
    </row>
    <row r="20" spans="2:9" ht="105.6" x14ac:dyDescent="0.3">
      <c r="B20" s="10" t="s">
        <v>80</v>
      </c>
      <c r="C20" s="13" t="s">
        <v>81</v>
      </c>
      <c r="D20" s="10" t="s">
        <v>47</v>
      </c>
      <c r="E20" s="10" t="s">
        <v>82</v>
      </c>
      <c r="F20" s="10" t="s">
        <v>83</v>
      </c>
      <c r="G20" s="10" t="s">
        <v>83</v>
      </c>
      <c r="H20" s="11" t="s">
        <v>160</v>
      </c>
      <c r="I20" s="12">
        <v>45790</v>
      </c>
    </row>
    <row r="21" spans="2:9" ht="105.6" x14ac:dyDescent="0.3">
      <c r="B21" s="10" t="s">
        <v>84</v>
      </c>
      <c r="C21" s="10" t="s">
        <v>85</v>
      </c>
      <c r="D21" s="10" t="s">
        <v>86</v>
      </c>
      <c r="E21" s="10" t="s">
        <v>48</v>
      </c>
      <c r="F21" s="10" t="s">
        <v>87</v>
      </c>
      <c r="G21" s="10" t="s">
        <v>87</v>
      </c>
      <c r="H21" s="11" t="s">
        <v>160</v>
      </c>
      <c r="I21" s="12">
        <v>45790</v>
      </c>
    </row>
  </sheetData>
  <conditionalFormatting sqref="H10:H21">
    <cfRule type="cellIs" dxfId="41" priority="2" operator="equal">
      <formula>"N/A"</formula>
    </cfRule>
    <cfRule type="cellIs" dxfId="40" priority="3" operator="equal">
      <formula>"Failed"</formula>
    </cfRule>
    <cfRule type="cellIs" dxfId="39" priority="4" operator="equal">
      <formula>"Passed"</formula>
    </cfRule>
  </conditionalFormatting>
  <conditionalFormatting sqref="H10:H21">
    <cfRule type="cellIs" dxfId="38"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E1" workbookViewId="0">
      <selection activeCell="I10" sqref="I10:I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COUNTIF(H10:H66,"Passed")</f>
        <v>12</v>
      </c>
      <c r="G4" s="6">
        <f>COUNTIF(H10:H66,"Failed")</f>
        <v>0</v>
      </c>
      <c r="H4" s="6">
        <f>COUNTIF(H10:H66,"N/A")</f>
        <v>0</v>
      </c>
      <c r="I4" s="6">
        <f>COUNTIF(H10:H66,"Untested")</f>
        <v>0</v>
      </c>
    </row>
    <row r="5" spans="2:9" x14ac:dyDescent="0.3">
      <c r="B5" s="4" t="s">
        <v>7</v>
      </c>
      <c r="C5" s="5">
        <f>COUNTA(B10:B91)</f>
        <v>12</v>
      </c>
      <c r="F5" s="7">
        <f>F4/C5</f>
        <v>1</v>
      </c>
      <c r="G5" s="7">
        <f>G4/C5</f>
        <v>0</v>
      </c>
      <c r="H5" s="7">
        <f>H4/C5</f>
        <v>0</v>
      </c>
      <c r="I5" s="7">
        <f>I4/C5</f>
        <v>0</v>
      </c>
    </row>
    <row r="9" spans="2:9" x14ac:dyDescent="0.3">
      <c r="B9" s="8" t="s">
        <v>8</v>
      </c>
      <c r="C9" s="8" t="s">
        <v>9</v>
      </c>
      <c r="D9" s="8" t="s">
        <v>10</v>
      </c>
      <c r="E9" s="8" t="s">
        <v>11</v>
      </c>
      <c r="F9" s="8" t="s">
        <v>12</v>
      </c>
      <c r="G9" s="8" t="s">
        <v>13</v>
      </c>
      <c r="H9" s="8" t="s">
        <v>14</v>
      </c>
      <c r="I9" s="9" t="s">
        <v>15</v>
      </c>
    </row>
    <row r="10" spans="2:9" ht="105.6" x14ac:dyDescent="0.3">
      <c r="B10" s="10" t="s">
        <v>88</v>
      </c>
      <c r="C10" s="10" t="s">
        <v>89</v>
      </c>
      <c r="D10" s="10" t="s">
        <v>90</v>
      </c>
      <c r="E10" s="10" t="s">
        <v>91</v>
      </c>
      <c r="F10" s="10" t="s">
        <v>92</v>
      </c>
      <c r="G10" s="10" t="s">
        <v>92</v>
      </c>
      <c r="H10" s="11" t="s">
        <v>160</v>
      </c>
      <c r="I10" s="12">
        <v>45789</v>
      </c>
    </row>
    <row r="11" spans="2:9" ht="105.6" x14ac:dyDescent="0.3">
      <c r="B11" s="10" t="s">
        <v>93</v>
      </c>
      <c r="C11" s="10" t="s">
        <v>94</v>
      </c>
      <c r="D11" s="10" t="s">
        <v>90</v>
      </c>
      <c r="E11" s="10" t="s">
        <v>95</v>
      </c>
      <c r="F11" s="10" t="s">
        <v>92</v>
      </c>
      <c r="G11" s="10" t="s">
        <v>92</v>
      </c>
      <c r="H11" s="11" t="s">
        <v>160</v>
      </c>
      <c r="I11" s="12">
        <v>45789</v>
      </c>
    </row>
    <row r="12" spans="2:9" ht="105.6" x14ac:dyDescent="0.3">
      <c r="B12" s="10" t="s">
        <v>96</v>
      </c>
      <c r="C12" s="10" t="s">
        <v>97</v>
      </c>
      <c r="D12" s="10" t="s">
        <v>90</v>
      </c>
      <c r="E12" s="10" t="s">
        <v>98</v>
      </c>
      <c r="F12" s="10" t="s">
        <v>92</v>
      </c>
      <c r="G12" s="10" t="s">
        <v>92</v>
      </c>
      <c r="H12" s="11" t="s">
        <v>160</v>
      </c>
      <c r="I12" s="12">
        <v>45789</v>
      </c>
    </row>
    <row r="13" spans="2:9" ht="105.6" x14ac:dyDescent="0.3">
      <c r="B13" s="10" t="s">
        <v>99</v>
      </c>
      <c r="C13" s="10" t="s">
        <v>100</v>
      </c>
      <c r="D13" s="10" t="s">
        <v>90</v>
      </c>
      <c r="E13" s="10" t="s">
        <v>101</v>
      </c>
      <c r="F13" s="10" t="s">
        <v>92</v>
      </c>
      <c r="G13" s="10" t="s">
        <v>92</v>
      </c>
      <c r="H13" s="11" t="s">
        <v>160</v>
      </c>
      <c r="I13" s="12">
        <v>45789</v>
      </c>
    </row>
    <row r="14" spans="2:9" ht="92.4" x14ac:dyDescent="0.3">
      <c r="B14" s="10" t="s">
        <v>102</v>
      </c>
      <c r="C14" s="10" t="s">
        <v>103</v>
      </c>
      <c r="D14" s="10" t="s">
        <v>90</v>
      </c>
      <c r="E14" s="10" t="s">
        <v>104</v>
      </c>
      <c r="F14" s="10" t="s">
        <v>105</v>
      </c>
      <c r="G14" s="10" t="s">
        <v>105</v>
      </c>
      <c r="H14" s="11" t="s">
        <v>160</v>
      </c>
      <c r="I14" s="12">
        <v>45789</v>
      </c>
    </row>
    <row r="15" spans="2:9" ht="92.4" x14ac:dyDescent="0.3">
      <c r="B15" s="10" t="s">
        <v>106</v>
      </c>
      <c r="C15" s="10" t="s">
        <v>107</v>
      </c>
      <c r="D15" s="10" t="s">
        <v>90</v>
      </c>
      <c r="E15" s="10" t="s">
        <v>108</v>
      </c>
      <c r="F15" s="10" t="s">
        <v>105</v>
      </c>
      <c r="G15" s="10" t="s">
        <v>105</v>
      </c>
      <c r="H15" s="11" t="s">
        <v>160</v>
      </c>
      <c r="I15" s="12">
        <v>45789</v>
      </c>
    </row>
    <row r="16" spans="2:9" ht="92.4" x14ac:dyDescent="0.3">
      <c r="B16" s="10" t="s">
        <v>109</v>
      </c>
      <c r="C16" s="10" t="s">
        <v>110</v>
      </c>
      <c r="D16" s="10" t="s">
        <v>90</v>
      </c>
      <c r="E16" s="10" t="s">
        <v>111</v>
      </c>
      <c r="F16" s="10" t="s">
        <v>105</v>
      </c>
      <c r="G16" s="10" t="s">
        <v>105</v>
      </c>
      <c r="H16" s="11" t="s">
        <v>160</v>
      </c>
      <c r="I16" s="12">
        <v>45789</v>
      </c>
    </row>
    <row r="17" spans="2:9" ht="92.4" x14ac:dyDescent="0.3">
      <c r="B17" s="10" t="s">
        <v>112</v>
      </c>
      <c r="C17" s="10" t="s">
        <v>113</v>
      </c>
      <c r="D17" s="10" t="s">
        <v>90</v>
      </c>
      <c r="E17" s="10" t="s">
        <v>114</v>
      </c>
      <c r="F17" s="10" t="s">
        <v>105</v>
      </c>
      <c r="G17" s="10" t="s">
        <v>105</v>
      </c>
      <c r="H17" s="11" t="s">
        <v>160</v>
      </c>
      <c r="I17" s="12">
        <v>45789</v>
      </c>
    </row>
    <row r="18" spans="2:9" ht="79.2" x14ac:dyDescent="0.3">
      <c r="B18" s="10" t="s">
        <v>115</v>
      </c>
      <c r="C18" s="10" t="s">
        <v>116</v>
      </c>
      <c r="D18" s="10" t="s">
        <v>90</v>
      </c>
      <c r="E18" s="10" t="s">
        <v>117</v>
      </c>
      <c r="F18" s="10" t="s">
        <v>118</v>
      </c>
      <c r="G18" s="10" t="s">
        <v>118</v>
      </c>
      <c r="H18" s="11" t="s">
        <v>160</v>
      </c>
      <c r="I18" s="12">
        <v>45789</v>
      </c>
    </row>
    <row r="19" spans="2:9" ht="105.6" x14ac:dyDescent="0.3">
      <c r="B19" s="10" t="s">
        <v>119</v>
      </c>
      <c r="C19" s="10" t="s">
        <v>120</v>
      </c>
      <c r="D19" s="10" t="s">
        <v>90</v>
      </c>
      <c r="E19" s="10" t="s">
        <v>121</v>
      </c>
      <c r="F19" s="10" t="s">
        <v>79</v>
      </c>
      <c r="G19" s="10" t="s">
        <v>79</v>
      </c>
      <c r="H19" s="11" t="s">
        <v>160</v>
      </c>
      <c r="I19" s="12">
        <v>45789</v>
      </c>
    </row>
    <row r="20" spans="2:9" ht="105.6" x14ac:dyDescent="0.3">
      <c r="B20" s="10" t="s">
        <v>122</v>
      </c>
      <c r="C20" s="10" t="s">
        <v>123</v>
      </c>
      <c r="D20" s="10" t="s">
        <v>90</v>
      </c>
      <c r="E20" s="10" t="s">
        <v>124</v>
      </c>
      <c r="F20" s="10" t="s">
        <v>125</v>
      </c>
      <c r="G20" s="10" t="s">
        <v>125</v>
      </c>
      <c r="H20" s="11" t="s">
        <v>160</v>
      </c>
      <c r="I20" s="12">
        <v>45789</v>
      </c>
    </row>
    <row r="21" spans="2:9" ht="92.4" x14ac:dyDescent="0.3">
      <c r="B21" s="10" t="s">
        <v>126</v>
      </c>
      <c r="C21" s="10" t="s">
        <v>127</v>
      </c>
      <c r="D21" s="10" t="s">
        <v>128</v>
      </c>
      <c r="E21" s="10" t="s">
        <v>243</v>
      </c>
      <c r="F21" s="10" t="s">
        <v>244</v>
      </c>
      <c r="G21" s="10" t="s">
        <v>244</v>
      </c>
      <c r="H21" s="11" t="s">
        <v>160</v>
      </c>
      <c r="I21" s="12">
        <v>45789</v>
      </c>
    </row>
  </sheetData>
  <conditionalFormatting sqref="H10:H21">
    <cfRule type="cellIs" dxfId="37" priority="2" operator="equal">
      <formula>"N/A"</formula>
    </cfRule>
    <cfRule type="cellIs" dxfId="36" priority="3" operator="equal">
      <formula>"Failed"</formula>
    </cfRule>
    <cfRule type="cellIs" dxfId="35" priority="4" operator="equal">
      <formula>"Passed"</formula>
    </cfRule>
  </conditionalFormatting>
  <conditionalFormatting sqref="H10:H21">
    <cfRule type="cellIs" dxfId="34" priority="1" operator="equal">
      <formula>"Untested"</formula>
    </cfRule>
  </conditionalFormatting>
  <dataValidations count="1">
    <dataValidation type="list" allowBlank="1" showInputMessage="1" showErrorMessage="1" sqref="H10:H21">
      <formula1>"Passed,Failed,N/A,Untested"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topLeftCell="E24" workbookViewId="0">
      <selection activeCell="G30" sqref="G3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COUNTIF(H10:H58,"Passed")</f>
        <v>17</v>
      </c>
      <c r="G4" s="6">
        <f>COUNTIF(H10:H58,"Failed")</f>
        <v>0</v>
      </c>
      <c r="H4" s="6">
        <f>COUNTIF(H10:H58,"N/A")</f>
        <v>0</v>
      </c>
      <c r="I4" s="6">
        <f>COUNTIF(H10:H58,"Untested")</f>
        <v>0</v>
      </c>
    </row>
    <row r="5" spans="2:9" x14ac:dyDescent="0.3">
      <c r="B5" s="4" t="s">
        <v>7</v>
      </c>
      <c r="C5" s="5">
        <f>COUNTA(B10:B83)</f>
        <v>17</v>
      </c>
      <c r="F5" s="7">
        <f>F4/C5</f>
        <v>1</v>
      </c>
      <c r="G5" s="7">
        <f>G4/C5</f>
        <v>0</v>
      </c>
      <c r="H5" s="7">
        <f>H4/C5</f>
        <v>0</v>
      </c>
      <c r="I5" s="7">
        <f>I4/C5</f>
        <v>0</v>
      </c>
    </row>
    <row r="9" spans="2:9" x14ac:dyDescent="0.3">
      <c r="B9" s="8" t="s">
        <v>8</v>
      </c>
      <c r="C9" s="8" t="s">
        <v>9</v>
      </c>
      <c r="D9" s="8" t="s">
        <v>10</v>
      </c>
      <c r="E9" s="8" t="s">
        <v>11</v>
      </c>
      <c r="F9" s="8" t="s">
        <v>12</v>
      </c>
      <c r="G9" s="8" t="s">
        <v>13</v>
      </c>
      <c r="H9" s="8" t="s">
        <v>14</v>
      </c>
      <c r="I9" s="9" t="s">
        <v>15</v>
      </c>
    </row>
    <row r="10" spans="2:9" ht="171.6" x14ac:dyDescent="0.3">
      <c r="B10" s="10" t="s">
        <v>169</v>
      </c>
      <c r="C10" s="10" t="s">
        <v>170</v>
      </c>
      <c r="D10" s="10" t="s">
        <v>171</v>
      </c>
      <c r="E10" s="10" t="s">
        <v>172</v>
      </c>
      <c r="F10" s="10" t="s">
        <v>173</v>
      </c>
      <c r="G10" s="10" t="s">
        <v>173</v>
      </c>
      <c r="H10" s="11" t="s">
        <v>160</v>
      </c>
      <c r="I10" s="12">
        <v>45790</v>
      </c>
    </row>
    <row r="11" spans="2:9" ht="171.6" x14ac:dyDescent="0.3">
      <c r="B11" s="10" t="s">
        <v>174</v>
      </c>
      <c r="C11" s="10" t="s">
        <v>175</v>
      </c>
      <c r="D11" s="10" t="s">
        <v>171</v>
      </c>
      <c r="E11" s="10" t="s">
        <v>176</v>
      </c>
      <c r="F11" s="10" t="s">
        <v>177</v>
      </c>
      <c r="G11" s="10" t="s">
        <v>177</v>
      </c>
      <c r="H11" s="11" t="s">
        <v>160</v>
      </c>
      <c r="I11" s="12">
        <v>45790</v>
      </c>
    </row>
    <row r="12" spans="2:9" ht="196.2" customHeight="1" x14ac:dyDescent="0.3">
      <c r="B12" s="10" t="s">
        <v>178</v>
      </c>
      <c r="C12" s="10" t="s">
        <v>179</v>
      </c>
      <c r="D12" s="10" t="s">
        <v>171</v>
      </c>
      <c r="E12" s="10" t="s">
        <v>180</v>
      </c>
      <c r="F12" s="10" t="s">
        <v>181</v>
      </c>
      <c r="G12" s="10" t="s">
        <v>181</v>
      </c>
      <c r="H12" s="11" t="s">
        <v>160</v>
      </c>
      <c r="I12" s="12">
        <v>45790</v>
      </c>
    </row>
    <row r="13" spans="2:9" ht="132" x14ac:dyDescent="0.3">
      <c r="B13" s="10" t="s">
        <v>182</v>
      </c>
      <c r="C13" s="10" t="s">
        <v>183</v>
      </c>
      <c r="D13" s="10" t="s">
        <v>171</v>
      </c>
      <c r="E13" s="10" t="s">
        <v>184</v>
      </c>
      <c r="F13" s="10" t="s">
        <v>185</v>
      </c>
      <c r="G13" s="10" t="s">
        <v>185</v>
      </c>
      <c r="H13" s="11" t="s">
        <v>160</v>
      </c>
      <c r="I13" s="12">
        <v>45790</v>
      </c>
    </row>
    <row r="14" spans="2:9" ht="132" x14ac:dyDescent="0.3">
      <c r="B14" s="10" t="s">
        <v>186</v>
      </c>
      <c r="C14" s="10" t="s">
        <v>187</v>
      </c>
      <c r="D14" s="10" t="s">
        <v>171</v>
      </c>
      <c r="E14" s="10" t="s">
        <v>232</v>
      </c>
      <c r="F14" s="10" t="s">
        <v>188</v>
      </c>
      <c r="G14" s="10" t="s">
        <v>188</v>
      </c>
      <c r="H14" s="11" t="s">
        <v>160</v>
      </c>
      <c r="I14" s="12">
        <v>45790</v>
      </c>
    </row>
    <row r="15" spans="2:9" ht="118.8" x14ac:dyDescent="0.3">
      <c r="B15" s="10" t="s">
        <v>189</v>
      </c>
      <c r="C15" s="10" t="s">
        <v>190</v>
      </c>
      <c r="D15" s="10" t="s">
        <v>191</v>
      </c>
      <c r="E15" s="10" t="s">
        <v>192</v>
      </c>
      <c r="F15" s="10" t="s">
        <v>237</v>
      </c>
      <c r="G15" s="10" t="s">
        <v>237</v>
      </c>
      <c r="H15" s="11" t="s">
        <v>160</v>
      </c>
      <c r="I15" s="12">
        <v>45790</v>
      </c>
    </row>
    <row r="16" spans="2:9" ht="145.19999999999999" x14ac:dyDescent="0.3">
      <c r="B16" s="10" t="s">
        <v>193</v>
      </c>
      <c r="C16" s="10" t="s">
        <v>194</v>
      </c>
      <c r="D16" s="10" t="s">
        <v>191</v>
      </c>
      <c r="E16" s="10" t="s">
        <v>195</v>
      </c>
      <c r="F16" s="10" t="s">
        <v>196</v>
      </c>
      <c r="G16" s="10" t="s">
        <v>196</v>
      </c>
      <c r="H16" s="11" t="s">
        <v>160</v>
      </c>
      <c r="I16" s="12">
        <v>45790</v>
      </c>
    </row>
    <row r="17" spans="2:9" ht="145.19999999999999" x14ac:dyDescent="0.3">
      <c r="B17" s="10" t="s">
        <v>197</v>
      </c>
      <c r="C17" s="10" t="s">
        <v>233</v>
      </c>
      <c r="D17" s="10" t="s">
        <v>191</v>
      </c>
      <c r="E17" s="10" t="s">
        <v>234</v>
      </c>
      <c r="F17" s="10" t="s">
        <v>198</v>
      </c>
      <c r="G17" s="10" t="s">
        <v>198</v>
      </c>
      <c r="H17" s="11" t="s">
        <v>160</v>
      </c>
      <c r="I17" s="12">
        <v>45790</v>
      </c>
    </row>
    <row r="18" spans="2:9" ht="118.8" x14ac:dyDescent="0.3">
      <c r="B18" s="10" t="s">
        <v>199</v>
      </c>
      <c r="C18" s="10" t="s">
        <v>200</v>
      </c>
      <c r="D18" s="10" t="s">
        <v>191</v>
      </c>
      <c r="E18" s="10" t="s">
        <v>235</v>
      </c>
      <c r="F18" s="10" t="s">
        <v>201</v>
      </c>
      <c r="G18" s="10" t="s">
        <v>201</v>
      </c>
      <c r="H18" s="11" t="s">
        <v>160</v>
      </c>
      <c r="I18" s="12">
        <v>45790</v>
      </c>
    </row>
    <row r="19" spans="2:9" ht="118.8" x14ac:dyDescent="0.3">
      <c r="B19" s="10" t="s">
        <v>202</v>
      </c>
      <c r="C19" s="10" t="s">
        <v>203</v>
      </c>
      <c r="D19" s="10" t="s">
        <v>191</v>
      </c>
      <c r="E19" s="10" t="s">
        <v>204</v>
      </c>
      <c r="F19" s="10" t="s">
        <v>205</v>
      </c>
      <c r="G19" s="10" t="s">
        <v>205</v>
      </c>
      <c r="H19" s="11" t="s">
        <v>160</v>
      </c>
      <c r="I19" s="12">
        <v>45790</v>
      </c>
    </row>
    <row r="20" spans="2:9" ht="132" x14ac:dyDescent="0.3">
      <c r="B20" s="10" t="s">
        <v>206</v>
      </c>
      <c r="C20" s="10" t="s">
        <v>207</v>
      </c>
      <c r="D20" s="10" t="s">
        <v>191</v>
      </c>
      <c r="E20" s="10" t="s">
        <v>208</v>
      </c>
      <c r="F20" s="10" t="s">
        <v>236</v>
      </c>
      <c r="G20" s="10" t="s">
        <v>236</v>
      </c>
      <c r="H20" s="11" t="s">
        <v>160</v>
      </c>
      <c r="I20" s="12">
        <v>45790</v>
      </c>
    </row>
    <row r="21" spans="2:9" ht="158.4" x14ac:dyDescent="0.3">
      <c r="B21" s="10" t="s">
        <v>209</v>
      </c>
      <c r="C21" s="10" t="s">
        <v>210</v>
      </c>
      <c r="D21" s="10" t="s">
        <v>191</v>
      </c>
      <c r="E21" s="10" t="s">
        <v>238</v>
      </c>
      <c r="F21" s="10" t="s">
        <v>211</v>
      </c>
      <c r="G21" s="10" t="s">
        <v>211</v>
      </c>
      <c r="H21" s="11" t="s">
        <v>160</v>
      </c>
      <c r="I21" s="12">
        <v>45790</v>
      </c>
    </row>
    <row r="22" spans="2:9" ht="132" x14ac:dyDescent="0.3">
      <c r="B22" s="10" t="s">
        <v>212</v>
      </c>
      <c r="C22" s="10" t="s">
        <v>213</v>
      </c>
      <c r="D22" s="10" t="s">
        <v>191</v>
      </c>
      <c r="E22" s="10" t="s">
        <v>214</v>
      </c>
      <c r="F22" s="10" t="s">
        <v>215</v>
      </c>
      <c r="G22" s="10" t="s">
        <v>215</v>
      </c>
      <c r="H22" s="11" t="s">
        <v>160</v>
      </c>
      <c r="I22" s="12">
        <v>45790</v>
      </c>
    </row>
    <row r="23" spans="2:9" ht="184.8" x14ac:dyDescent="0.3">
      <c r="B23" s="10" t="s">
        <v>216</v>
      </c>
      <c r="C23" s="10" t="s">
        <v>217</v>
      </c>
      <c r="D23" s="10" t="s">
        <v>191</v>
      </c>
      <c r="E23" s="10" t="s">
        <v>218</v>
      </c>
      <c r="F23" s="10" t="s">
        <v>239</v>
      </c>
      <c r="G23" s="10" t="s">
        <v>239</v>
      </c>
      <c r="H23" s="11" t="s">
        <v>160</v>
      </c>
      <c r="I23" s="12">
        <v>45790</v>
      </c>
    </row>
    <row r="24" spans="2:9" ht="92.4" x14ac:dyDescent="0.3">
      <c r="B24" s="10" t="s">
        <v>219</v>
      </c>
      <c r="C24" s="10" t="s">
        <v>220</v>
      </c>
      <c r="D24" s="10" t="s">
        <v>221</v>
      </c>
      <c r="E24" s="10" t="s">
        <v>222</v>
      </c>
      <c r="F24" s="10" t="s">
        <v>223</v>
      </c>
      <c r="G24" s="10" t="s">
        <v>223</v>
      </c>
      <c r="H24" s="11" t="s">
        <v>160</v>
      </c>
      <c r="I24" s="12">
        <v>45790</v>
      </c>
    </row>
    <row r="25" spans="2:9" ht="92.4" x14ac:dyDescent="0.3">
      <c r="B25" s="10" t="s">
        <v>224</v>
      </c>
      <c r="C25" s="10" t="s">
        <v>225</v>
      </c>
      <c r="D25" s="10" t="s">
        <v>221</v>
      </c>
      <c r="E25" s="10" t="s">
        <v>226</v>
      </c>
      <c r="F25" s="10" t="s">
        <v>227</v>
      </c>
      <c r="G25" s="10" t="s">
        <v>227</v>
      </c>
      <c r="H25" s="11" t="s">
        <v>160</v>
      </c>
      <c r="I25" s="12">
        <v>45790</v>
      </c>
    </row>
    <row r="26" spans="2:9" ht="118.8" x14ac:dyDescent="0.3">
      <c r="B26" s="10" t="s">
        <v>228</v>
      </c>
      <c r="C26" s="10" t="s">
        <v>229</v>
      </c>
      <c r="D26" s="10" t="s">
        <v>240</v>
      </c>
      <c r="E26" s="10" t="s">
        <v>241</v>
      </c>
      <c r="F26" s="10" t="s">
        <v>230</v>
      </c>
      <c r="G26" s="10" t="s">
        <v>230</v>
      </c>
      <c r="H26" s="11" t="s">
        <v>160</v>
      </c>
      <c r="I26" s="12">
        <v>45790</v>
      </c>
    </row>
  </sheetData>
  <conditionalFormatting sqref="H10:H26">
    <cfRule type="cellIs" dxfId="33" priority="2" operator="equal">
      <formula>"N/A"</formula>
    </cfRule>
    <cfRule type="cellIs" dxfId="32" priority="3" operator="equal">
      <formula>"Failed"</formula>
    </cfRule>
    <cfRule type="cellIs" dxfId="31" priority="4" operator="equal">
      <formula>"Passed"</formula>
    </cfRule>
  </conditionalFormatting>
  <conditionalFormatting sqref="H10:H26">
    <cfRule type="cellIs" dxfId="30" priority="1" operator="equal">
      <formula>"Untested"</formula>
    </cfRule>
  </conditionalFormatting>
  <dataValidations count="1">
    <dataValidation type="list" allowBlank="1" showInputMessage="1" showErrorMessage="1" sqref="H10:H26">
      <formula1>"Passed,Failed,N/A,Untested"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E17" workbookViewId="0">
      <selection activeCell="G23" sqref="G23"/>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v>
      </c>
    </row>
    <row r="4" spans="2:9" x14ac:dyDescent="0.3">
      <c r="B4" s="4" t="s">
        <v>5</v>
      </c>
      <c r="C4" s="5" t="s">
        <v>6</v>
      </c>
      <c r="F4" s="6">
        <f>COUNTIF(H10:H63,"Passed")</f>
        <v>8</v>
      </c>
      <c r="G4" s="6">
        <f>COUNTIF(H10:H63,"Failed")</f>
        <v>0</v>
      </c>
      <c r="H4" s="6">
        <f>COUNTIF(H10:H63,"N/A")</f>
        <v>0</v>
      </c>
      <c r="I4" s="6">
        <f>COUNTIF(H10:H63,"Untested")</f>
        <v>0</v>
      </c>
    </row>
    <row r="5" spans="2:9" x14ac:dyDescent="0.3">
      <c r="B5" s="4" t="s">
        <v>7</v>
      </c>
      <c r="C5" s="5">
        <f>COUNTA(B10:B88)</f>
        <v>8</v>
      </c>
      <c r="F5" s="7">
        <f>F4/C5</f>
        <v>1</v>
      </c>
      <c r="G5" s="7">
        <f>G4/C5</f>
        <v>0</v>
      </c>
      <c r="H5" s="7">
        <f>H4/C5</f>
        <v>0</v>
      </c>
      <c r="I5" s="7">
        <f>I4/C5</f>
        <v>0</v>
      </c>
    </row>
    <row r="9" spans="2:9" x14ac:dyDescent="0.3">
      <c r="B9" s="8" t="s">
        <v>8</v>
      </c>
      <c r="C9" s="8" t="s">
        <v>9</v>
      </c>
      <c r="D9" s="8" t="s">
        <v>10</v>
      </c>
      <c r="E9" s="8" t="s">
        <v>11</v>
      </c>
      <c r="F9" s="8" t="s">
        <v>12</v>
      </c>
      <c r="G9" s="8" t="s">
        <v>13</v>
      </c>
      <c r="H9" s="8" t="s">
        <v>14</v>
      </c>
      <c r="I9" s="9" t="s">
        <v>15</v>
      </c>
    </row>
    <row r="10" spans="2:9" ht="145.19999999999999" x14ac:dyDescent="0.3">
      <c r="B10" s="10" t="s">
        <v>129</v>
      </c>
      <c r="C10" s="10" t="s">
        <v>130</v>
      </c>
      <c r="D10" s="10" t="s">
        <v>131</v>
      </c>
      <c r="E10" s="10" t="s">
        <v>132</v>
      </c>
      <c r="F10" s="10" t="s">
        <v>133</v>
      </c>
      <c r="G10" s="10" t="s">
        <v>133</v>
      </c>
      <c r="H10" s="11" t="s">
        <v>160</v>
      </c>
      <c r="I10" s="12">
        <v>45788</v>
      </c>
    </row>
    <row r="11" spans="2:9" ht="145.19999999999999" x14ac:dyDescent="0.3">
      <c r="B11" s="10" t="s">
        <v>134</v>
      </c>
      <c r="C11" s="10" t="s">
        <v>135</v>
      </c>
      <c r="D11" s="10" t="s">
        <v>131</v>
      </c>
      <c r="E11" s="10" t="s">
        <v>136</v>
      </c>
      <c r="F11" s="10" t="s">
        <v>133</v>
      </c>
      <c r="G11" s="10" t="s">
        <v>133</v>
      </c>
      <c r="H11" s="11" t="s">
        <v>160</v>
      </c>
      <c r="I11" s="12">
        <v>45788</v>
      </c>
    </row>
    <row r="12" spans="2:9" ht="158.4" x14ac:dyDescent="0.3">
      <c r="B12" s="10" t="s">
        <v>137</v>
      </c>
      <c r="C12" s="10" t="s">
        <v>138</v>
      </c>
      <c r="D12" s="10" t="s">
        <v>131</v>
      </c>
      <c r="E12" s="10" t="s">
        <v>139</v>
      </c>
      <c r="F12" s="10" t="s">
        <v>140</v>
      </c>
      <c r="G12" s="10" t="s">
        <v>140</v>
      </c>
      <c r="H12" s="11" t="s">
        <v>160</v>
      </c>
      <c r="I12" s="12">
        <v>45788</v>
      </c>
    </row>
    <row r="13" spans="2:9" ht="158.4" x14ac:dyDescent="0.3">
      <c r="B13" s="10" t="s">
        <v>141</v>
      </c>
      <c r="C13" s="10" t="s">
        <v>142</v>
      </c>
      <c r="D13" s="10" t="s">
        <v>131</v>
      </c>
      <c r="E13" s="10" t="s">
        <v>143</v>
      </c>
      <c r="F13" s="10" t="s">
        <v>140</v>
      </c>
      <c r="G13" s="10" t="s">
        <v>140</v>
      </c>
      <c r="H13" s="11" t="s">
        <v>160</v>
      </c>
      <c r="I13" s="12">
        <v>45788</v>
      </c>
    </row>
    <row r="14" spans="2:9" ht="158.4" x14ac:dyDescent="0.3">
      <c r="B14" s="10" t="s">
        <v>144</v>
      </c>
      <c r="C14" s="10" t="s">
        <v>145</v>
      </c>
      <c r="D14" s="10" t="s">
        <v>131</v>
      </c>
      <c r="E14" s="10" t="s">
        <v>146</v>
      </c>
      <c r="F14" s="10" t="s">
        <v>140</v>
      </c>
      <c r="G14" s="10" t="s">
        <v>140</v>
      </c>
      <c r="H14" s="11" t="s">
        <v>160</v>
      </c>
      <c r="I14" s="12">
        <v>45788</v>
      </c>
    </row>
    <row r="15" spans="2:9" ht="145.19999999999999" x14ac:dyDescent="0.3">
      <c r="B15" s="10" t="s">
        <v>147</v>
      </c>
      <c r="C15" s="10" t="s">
        <v>148</v>
      </c>
      <c r="D15" s="10" t="s">
        <v>131</v>
      </c>
      <c r="E15" s="10" t="s">
        <v>149</v>
      </c>
      <c r="F15" s="10" t="s">
        <v>150</v>
      </c>
      <c r="G15" s="10" t="s">
        <v>150</v>
      </c>
      <c r="H15" s="11" t="s">
        <v>160</v>
      </c>
      <c r="I15" s="12">
        <v>45788</v>
      </c>
    </row>
    <row r="16" spans="2:9" ht="250.8" x14ac:dyDescent="0.3">
      <c r="B16" s="10" t="s">
        <v>151</v>
      </c>
      <c r="C16" s="10" t="s">
        <v>152</v>
      </c>
      <c r="D16" s="10" t="s">
        <v>131</v>
      </c>
      <c r="E16" s="10" t="s">
        <v>242</v>
      </c>
      <c r="F16" s="10" t="s">
        <v>153</v>
      </c>
      <c r="G16" s="10" t="s">
        <v>153</v>
      </c>
      <c r="H16" s="11" t="s">
        <v>160</v>
      </c>
      <c r="I16" s="12">
        <v>45788</v>
      </c>
    </row>
    <row r="17" spans="2:9" ht="145.19999999999999" x14ac:dyDescent="0.3">
      <c r="B17" s="10" t="s">
        <v>154</v>
      </c>
      <c r="C17" s="10" t="s">
        <v>155</v>
      </c>
      <c r="D17" s="10" t="s">
        <v>131</v>
      </c>
      <c r="E17" s="10" t="s">
        <v>156</v>
      </c>
      <c r="F17" s="10" t="s">
        <v>157</v>
      </c>
      <c r="G17" s="10" t="s">
        <v>157</v>
      </c>
      <c r="H17" s="11" t="s">
        <v>160</v>
      </c>
      <c r="I17" s="12">
        <v>45788</v>
      </c>
    </row>
  </sheetData>
  <conditionalFormatting sqref="H10:H17">
    <cfRule type="cellIs" dxfId="29" priority="2" operator="equal">
      <formula>"N/A"</formula>
    </cfRule>
    <cfRule type="cellIs" dxfId="28" priority="3" operator="equal">
      <formula>"Failed"</formula>
    </cfRule>
    <cfRule type="cellIs" dxfId="27" priority="4" operator="equal">
      <formula>"Passed"</formula>
    </cfRule>
  </conditionalFormatting>
  <conditionalFormatting sqref="H10:H17">
    <cfRule type="cellIs" dxfId="26"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1"/>
  <sheetViews>
    <sheetView tabSelected="1" workbookViewId="0">
      <selection activeCell="D19" sqref="D19"/>
    </sheetView>
  </sheetViews>
  <sheetFormatPr defaultRowHeight="14.4" x14ac:dyDescent="0.3"/>
  <cols>
    <col min="3" max="3" width="26" customWidth="1"/>
    <col min="4" max="4" width="29.109375" customWidth="1"/>
    <col min="5" max="5" width="21.88671875" customWidth="1"/>
  </cols>
  <sheetData>
    <row r="3" spans="3:8" x14ac:dyDescent="0.3">
      <c r="C3" t="s">
        <v>158</v>
      </c>
      <c r="D3" t="s">
        <v>159</v>
      </c>
      <c r="E3" t="s">
        <v>160</v>
      </c>
      <c r="F3" t="s">
        <v>161</v>
      </c>
      <c r="G3" t="s">
        <v>3</v>
      </c>
      <c r="H3" t="s">
        <v>4</v>
      </c>
    </row>
    <row r="4" spans="3:8" x14ac:dyDescent="0.3">
      <c r="C4" s="14" t="s">
        <v>162</v>
      </c>
      <c r="D4" s="15">
        <f>SUM(Table2[[#This Row],[Passed]:[Untested]])</f>
        <v>8</v>
      </c>
      <c r="E4" s="15">
        <f>LOGIN!F4</f>
        <v>8</v>
      </c>
      <c r="F4" s="15">
        <f>LOGIN!G4</f>
        <v>0</v>
      </c>
      <c r="G4" s="15">
        <f>LOGIN!H4</f>
        <v>0</v>
      </c>
      <c r="H4" s="16">
        <f>LOGIN!I4</f>
        <v>0</v>
      </c>
    </row>
    <row r="5" spans="3:8" x14ac:dyDescent="0.3">
      <c r="C5" s="14" t="s">
        <v>163</v>
      </c>
      <c r="D5" s="15">
        <f>SUM(Table2[[#This Row],[Passed]:[Untested]])</f>
        <v>12</v>
      </c>
      <c r="E5" s="15">
        <f>REGISTER!F4</f>
        <v>12</v>
      </c>
      <c r="F5" s="15">
        <f>REGISTER!G4</f>
        <v>0</v>
      </c>
      <c r="G5" s="15">
        <f>REGISTER!H4</f>
        <v>0</v>
      </c>
      <c r="H5" s="15">
        <f>REGISTER!I4</f>
        <v>0</v>
      </c>
    </row>
    <row r="6" spans="3:8" x14ac:dyDescent="0.3">
      <c r="C6" s="14" t="s">
        <v>164</v>
      </c>
      <c r="D6" s="15">
        <f>SUM(Table2[[#This Row],[Passed]:[Untested]])</f>
        <v>12</v>
      </c>
      <c r="E6" s="15">
        <f>FORGOT_PASSWORD!F4</f>
        <v>12</v>
      </c>
      <c r="F6" s="15">
        <f>FORGOT_PASSWORD!G4</f>
        <v>0</v>
      </c>
      <c r="G6" s="15">
        <f>FORGOT_PASSWORD!H4</f>
        <v>0</v>
      </c>
      <c r="H6" s="15">
        <f>FORGOT_PASSWORD!I4</f>
        <v>0</v>
      </c>
    </row>
    <row r="7" spans="3:8" x14ac:dyDescent="0.3">
      <c r="C7" s="14" t="s">
        <v>231</v>
      </c>
      <c r="D7" s="15">
        <f>SUM(Table2[[#This Row],[Passed]:[Untested]])</f>
        <v>17</v>
      </c>
      <c r="E7" s="15">
        <f>PUBLISHER!F4</f>
        <v>17</v>
      </c>
      <c r="F7" s="15">
        <f>PUBLISHER!G4</f>
        <v>0</v>
      </c>
      <c r="G7" s="15">
        <f>PUBLISHER!H4</f>
        <v>0</v>
      </c>
      <c r="H7" s="15">
        <f>PUBLISHER!I4</f>
        <v>0</v>
      </c>
    </row>
    <row r="8" spans="3:8" x14ac:dyDescent="0.3">
      <c r="C8" s="14" t="s">
        <v>165</v>
      </c>
      <c r="D8" s="15">
        <f>SUM(Table2[[#This Row],[Passed]:[Untested]])</f>
        <v>8</v>
      </c>
      <c r="E8" s="17">
        <f>ACCOUNT!F4</f>
        <v>8</v>
      </c>
      <c r="F8" s="17">
        <f>ACCOUNT!G4</f>
        <v>0</v>
      </c>
      <c r="G8" s="17">
        <f>ACCOUNT!H4</f>
        <v>0</v>
      </c>
      <c r="H8" s="17">
        <f>ACCOUNT!I4</f>
        <v>0</v>
      </c>
    </row>
    <row r="9" spans="3:8" x14ac:dyDescent="0.3">
      <c r="C9" s="18" t="s">
        <v>166</v>
      </c>
      <c r="D9" s="19"/>
      <c r="E9" s="19"/>
      <c r="F9" s="19"/>
      <c r="G9" s="19"/>
      <c r="H9" s="19"/>
    </row>
    <row r="10" spans="3:8" x14ac:dyDescent="0.3">
      <c r="C10" s="14" t="s">
        <v>167</v>
      </c>
      <c r="D10" s="16">
        <f>SUM(D4:D8)</f>
        <v>57</v>
      </c>
      <c r="E10" s="16">
        <f>SUM(E4:E8)</f>
        <v>57</v>
      </c>
      <c r="F10" s="16">
        <f t="shared" ref="F10:H10" si="0">SUM(F4:F8)</f>
        <v>0</v>
      </c>
      <c r="G10" s="16">
        <f t="shared" si="0"/>
        <v>0</v>
      </c>
      <c r="H10" s="16">
        <f t="shared" si="0"/>
        <v>0</v>
      </c>
    </row>
    <row r="11" spans="3:8" x14ac:dyDescent="0.3">
      <c r="C11" s="14" t="s">
        <v>168</v>
      </c>
      <c r="D11" s="20">
        <v>1</v>
      </c>
      <c r="E11" s="20">
        <f>E10/D10</f>
        <v>1</v>
      </c>
      <c r="F11" s="20">
        <f>F10/D10</f>
        <v>0</v>
      </c>
      <c r="G11" s="20">
        <f>G10/D10</f>
        <v>0</v>
      </c>
      <c r="H11" s="20">
        <f>H10/D10</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REGISTER</vt:lpstr>
      <vt:lpstr>FORGOT_PASSWORD</vt:lpstr>
      <vt:lpstr>PUBLISHER</vt:lpstr>
      <vt:lpstr>ACCOUNT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2025-05-19T02:46:05Z</dcterms:modified>
</cp:coreProperties>
</file>