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name="Display_Week">ProjectSchedule!$E$4</definedName>
    <definedName name="Project_Start">ProjectSchedule!$E$3</definedName>
    <definedName localSheetId="0" name="task_start">ProjectSchedule!$E$1</definedName>
    <definedName localSheetId="0" name="task_end">ProjectSchedule!$F$1</definedName>
    <definedName localSheetId="0" name="task_progress">ProjectSchedule!$D$1</definedName>
  </definedNames>
  <calcPr/>
  <extLst>
    <ext uri="GoogleSheetsCustomDataVersion2">
      <go:sheetsCustomData xmlns:go="http://customooxmlschemas.google.com/" r:id="rId6" roundtripDataChecksum="Til2WFgRrF15YUWIC1HpjnQbrvfqjcLQVU9S81iLlYA="/>
    </ext>
  </extLst>
</workbook>
</file>

<file path=xl/sharedStrings.xml><?xml version="1.0" encoding="utf-8"?>
<sst xmlns="http://schemas.openxmlformats.org/spreadsheetml/2006/main" count="181" uniqueCount="115">
  <si>
    <t>-</t>
  </si>
  <si>
    <t>VIVU APPLICATION</t>
  </si>
  <si>
    <t>Enter Company Name in cell B2.</t>
  </si>
  <si>
    <t>NHÓM12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</si>
  <si>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</si>
  <si>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</si>
  <si>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</si>
  <si>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</si>
  <si>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</si>
  <si>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</si>
  <si>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</si>
  <si>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</si>
  <si>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</si>
  <si>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</si>
  <si>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</si>
  <si>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</si>
  <si>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</si>
  <si>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</si>
  <si>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1 - PA0</t>
  </si>
  <si>
    <t>Setup working environments(slack, drive, notion,...)</t>
  </si>
  <si>
    <t>Thảo</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</si>
  <si>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</si>
  <si>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Complete Project Proposal (Introduction)</t>
  </si>
  <si>
    <t>Trí</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</si>
  <si>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</si>
  <si>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Complete Project Proposal (Target users and enviroments)</t>
  </si>
  <si>
    <t>Hiếu</t>
  </si>
  <si>
    <t>Complete Project Proposal (Key features)</t>
  </si>
  <si>
    <t>Nhi</t>
  </si>
  <si>
    <t>Thanh</t>
  </si>
  <si>
    <t>Research Figma, MySQL, Flutter and Flask</t>
  </si>
  <si>
    <t>All members</t>
  </si>
  <si>
    <t>Sprint Planning PA0 -&gt; PA</t>
  </si>
  <si>
    <t xml:space="preserve">Sprint 1 Review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</si>
  <si>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</si>
  <si>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2 - PA1</t>
  </si>
  <si>
    <t>Learn about Gantt Chart</t>
  </si>
  <si>
    <t>Learn about the RUP process</t>
  </si>
  <si>
    <t>Trí, Thảo</t>
  </si>
  <si>
    <t>Learn about writing Project Plan and Vision Document</t>
  </si>
  <si>
    <t>Learn about MySQL and framework Flask</t>
  </si>
  <si>
    <t>Hiếu, Trí</t>
  </si>
  <si>
    <t>Learn about Figma and framework Flutter</t>
  </si>
  <si>
    <t>Nhi, Thanh, Thảo</t>
  </si>
  <si>
    <t>Weekly report - week 1</t>
  </si>
  <si>
    <t>Complete Software Development Plan (1. Introduction)</t>
  </si>
  <si>
    <t>Complete Software Development Plan (2. Project Overview and 3. Project Organization)</t>
  </si>
  <si>
    <t xml:space="preserve">Complete Software Development Plan (4.2.1 Phase and Iteration Plan
, 4.2.2 Releases, 4.2.3 Project Schedule) </t>
  </si>
  <si>
    <t>Complete Software Development Plan (4.2.4 Project Resourcing, 
4.2.5 )</t>
  </si>
  <si>
    <t>Complete Software Development Plan (4.3.2 Requirements Management, 
4.3.3 Risk Management)</t>
  </si>
  <si>
    <t>Complete Vision Document (1. Introduction and 2. Positioning)</t>
  </si>
  <si>
    <t>Complete Vision Document (3.1 Stakeholder Summary
3.2 User Summary)</t>
  </si>
  <si>
    <t>Complete Vision Document (3.3 User Environment, 
3.4 Summary of Key Stakeholder or User Needs, 
3.5 Alternatives and Competition)</t>
  </si>
  <si>
    <t>Complete Vision Document (4. Product Overview)</t>
  </si>
  <si>
    <t>Complete Vision Document (5. Product Features and 6. Other Product Requirements)</t>
  </si>
  <si>
    <t>Weekly report - week 2</t>
  </si>
  <si>
    <t>Sprint 2 review</t>
  </si>
  <si>
    <t>Sprint planning PA1 -&gt; PA2</t>
  </si>
  <si>
    <t>Sample phase title block</t>
  </si>
  <si>
    <t>Sprint 3 - PA2</t>
  </si>
  <si>
    <t>Learning Flask, MySQL</t>
  </si>
  <si>
    <t>Trí, Hiếu</t>
  </si>
  <si>
    <t>Learning Flutter, Figma</t>
  </si>
  <si>
    <t>Revised project plan</t>
  </si>
  <si>
    <t>Thanh, Trí</t>
  </si>
  <si>
    <t>Detailed vision document</t>
  </si>
  <si>
    <t>Nhi, Hiếu</t>
  </si>
  <si>
    <t>Draw Class Diagram</t>
  </si>
  <si>
    <t>Draw Database Diagram</t>
  </si>
  <si>
    <t>Use-case model</t>
  </si>
  <si>
    <t>Use-case specification</t>
  </si>
  <si>
    <t>Thanh, Hiếu, Trí, Nhi</t>
  </si>
  <si>
    <t>Training back-end (Python, Flask)</t>
  </si>
  <si>
    <t>Hiếu, Trí, Nhi</t>
  </si>
  <si>
    <t>Training front-end (Flutter)</t>
  </si>
  <si>
    <t>Thanh, Nhi, Thảo</t>
  </si>
  <si>
    <t>Sprint review</t>
  </si>
  <si>
    <t>Sprint planning PA2 -&gt; PA3</t>
  </si>
  <si>
    <t>Sprint 4 - PA3</t>
  </si>
  <si>
    <t>Update the use-case specification document</t>
  </si>
  <si>
    <t>Define the software architecture for the project</t>
  </si>
  <si>
    <t>Prepare data</t>
  </si>
  <si>
    <t>Training Back-end (Python, Flask)</t>
  </si>
  <si>
    <t>Design UI/UX</t>
  </si>
  <si>
    <t>Sprint planning PA3 -&gt; PA4</t>
  </si>
  <si>
    <t>This is an empty row</t>
  </si>
  <si>
    <t>Sprint 5 - PA4</t>
  </si>
  <si>
    <t>Revise the Software Architecture Document (SAD)</t>
  </si>
  <si>
    <t>Implement Car Rental Customer’s exclusive features</t>
  </si>
  <si>
    <t>Nhi, Thanh</t>
  </si>
  <si>
    <t>Implement Car Owner’s exclusive features</t>
  </si>
  <si>
    <t>Implement Main General Features</t>
  </si>
  <si>
    <t>Sprint planning PA4 -&gt; PA5</t>
  </si>
  <si>
    <t>Sprint 6 - PA5</t>
  </si>
  <si>
    <t xml:space="preserve">Wrap up implementation </t>
  </si>
  <si>
    <t>Test Plan</t>
  </si>
  <si>
    <t>Nhi, Thanh Thảo</t>
  </si>
  <si>
    <t>Testing and Report</t>
  </si>
  <si>
    <t>Update and Final Test</t>
  </si>
  <si>
    <t>Prepare presentation</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</si>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</sst>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Tahoma"/>
      <scheme val="minor"/>
    </font>
    <font>
      <sz val="11.0"/>
      <color rgb="FFFFFFFF"/>
      <name val="Tahoma"/>
    </font>
    <font>
      <b/>
      <sz val="22.0"/>
      <color rgb="FF595959"/>
      <name val="Tahoma"/>
    </font>
    <font>
      <b/>
      <sz val="20.0"/>
      <color rgb="FF366092"/>
      <name val="Tahoma"/>
    </font>
    <font>
      <sz val="10.0"/>
      <color theme="1"/>
      <name val="Tahoma"/>
    </font>
    <font>
      <b/>
      <sz val="11.0"/>
      <color theme="1"/>
      <name val="Tahoma"/>
    </font>
    <font>
      <sz val="11.0"/>
      <color theme="0"/>
      <name val="Tahoma"/>
    </font>
    <font>
      <sz val="14.0"/>
      <color theme="1"/>
      <name val="Tahoma"/>
    </font>
    <font>
      <sz val="11.0"/>
      <color theme="1"/>
      <name val="Tahoma"/>
    </font>
    <font>
      <sz val="10.0"/>
      <color theme="1"/>
      <name val="Arial"/>
    </font>
    <font/>
    <font>
      <sz val="9.0"/>
      <color theme="1"/>
      <name val="Tahoma"/>
    </font>
    <font>
      <b/>
      <sz val="9.0"/>
      <color theme="0"/>
      <name val="Tahoma"/>
    </font>
    <font>
      <sz val="8.0"/>
      <color theme="0"/>
      <name val="Tahoma"/>
    </font>
    <font>
      <color theme="1"/>
      <name val="Tahoma"/>
      <scheme val="minor"/>
    </font>
    <font>
      <sz val="11.0"/>
      <color rgb="FF000000"/>
      <name val="Tahoma"/>
      <scheme val="minor"/>
    </font>
    <font>
      <b/>
      <sz val="11.0"/>
      <color rgb="FF000000"/>
      <name val="Tahoma"/>
    </font>
    <font>
      <sz val="11.0"/>
      <color rgb="FF000000"/>
      <name val="Tahoma"/>
    </font>
    <font>
      <sz val="11.0"/>
      <color rgb="FFFF0000"/>
      <name val="Tahoma"/>
    </font>
    <font>
      <b/>
      <u/>
      <sz val="12.0"/>
      <color rgb="FF595959"/>
      <name val="Tahoma"/>
    </font>
    <font>
      <b/>
      <sz val="12.0"/>
      <color rgb="FF595959"/>
      <name val="Tahoma"/>
    </font>
    <font>
      <b/>
      <sz val="10.0"/>
      <color theme="1"/>
      <name val="Tahoma"/>
    </font>
    <font>
      <u/>
      <sz val="11.0"/>
      <color rgb="FF0000FF"/>
      <name val="Tahoma"/>
    </font>
    <font>
      <sz val="11.0"/>
      <color rgb="FF7F7F7F"/>
      <name val="Tahoma"/>
    </font>
    <font>
      <b/>
      <sz val="16.0"/>
      <color rgb="FF366092"/>
      <name val="Tahoma"/>
    </font>
    <font>
      <sz val="20.0"/>
      <color theme="1"/>
      <name val="Tahoma"/>
    </font>
    <font>
      <sz val="11.0"/>
      <color rgb="FF1D2129"/>
      <name val="Tahoma"/>
    </font>
    <font>
      <u/>
      <sz val="11.0"/>
      <color rgb="FF0000FF"/>
      <name val="Arial"/>
    </font>
  </fonts>
  <fills count="22">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9FC5E8"/>
        <bgColor rgb="FF9FC5E8"/>
      </patternFill>
    </fill>
    <fill>
      <patternFill patternType="solid">
        <fgColor rgb="FFDBE5F1"/>
        <bgColor rgb="FFDBE5F1"/>
      </patternFill>
    </fill>
    <fill>
      <patternFill patternType="solid">
        <fgColor rgb="FFFFFFFF"/>
        <bgColor rgb="FFFFFFFF"/>
      </patternFill>
    </fill>
    <fill>
      <patternFill patternType="solid">
        <fgColor rgb="FFD9D9D9"/>
        <bgColor rgb="FFD9D9D9"/>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BF1DE"/>
        <bgColor rgb="FFEBF1DE"/>
      </patternFill>
    </fill>
    <fill>
      <patternFill patternType="solid">
        <fgColor rgb="FFEAF1DD"/>
        <bgColor rgb="FFEAF1DD"/>
      </patternFill>
    </fill>
    <fill>
      <patternFill patternType="solid">
        <fgColor rgb="FFFF0000"/>
        <bgColor rgb="FFFF0000"/>
      </patternFill>
    </fill>
    <fill>
      <patternFill patternType="solid">
        <fgColor rgb="FFCCC0D9"/>
        <bgColor rgb="FFCCC0D9"/>
      </patternFill>
    </fill>
    <fill>
      <patternFill patternType="solid">
        <fgColor rgb="FFE5DFEC"/>
        <bgColor rgb="FFE5DFEC"/>
      </patternFill>
    </fill>
    <fill>
      <patternFill patternType="solid">
        <fgColor rgb="FFE4DFEC"/>
        <bgColor rgb="FFE4DFEC"/>
      </patternFill>
    </fill>
    <fill>
      <patternFill patternType="solid">
        <fgColor rgb="FFFFD966"/>
        <bgColor rgb="FFFFD966"/>
      </patternFill>
    </fill>
    <fill>
      <patternFill patternType="solid">
        <fgColor rgb="FFFFF2CC"/>
        <bgColor rgb="FFFFF2CC"/>
      </patternFill>
    </fill>
    <fill>
      <patternFill patternType="solid">
        <fgColor rgb="FFF26B3A"/>
        <bgColor rgb="FFF26B3A"/>
      </patternFill>
    </fill>
    <fill>
      <patternFill patternType="solid">
        <fgColor rgb="FFF4B084"/>
        <bgColor rgb="FFF4B084"/>
      </patternFill>
    </fill>
  </fills>
  <borders count="2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A5A5A5"/>
      </right>
      <top style="thin">
        <color rgb="FFA5A5A5"/>
      </top>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top style="thin">
        <color rgb="FFD8D8D8"/>
      </top>
      <bottom style="thin">
        <color rgb="FFD8D8D8"/>
      </bottom>
    </border>
    <border>
      <left style="thin">
        <color rgb="FFD8D8D8"/>
      </left>
      <right style="thin">
        <color rgb="FFD8D8D8"/>
      </right>
      <top style="thin">
        <color rgb="FFD8D8D8"/>
      </top>
      <bottom style="thin">
        <color rgb="FFD8D8D8"/>
      </bottom>
    </border>
    <border>
      <right style="thin">
        <color rgb="FFD8D8D8"/>
      </right>
      <top style="thin">
        <color rgb="FFD8D8D8"/>
      </top>
      <bottom style="thin">
        <color rgb="FFD8D8D8"/>
      </bottom>
    </border>
    <border>
      <right style="thin">
        <color rgb="FFD8D8D8"/>
      </right>
      <bottom style="thin">
        <color rgb="FFD8D8D8"/>
      </bottom>
    </border>
    <border>
      <bottom style="thin">
        <color rgb="FFD8D8D8"/>
      </bottom>
    </border>
    <border>
      <left style="thin">
        <color rgb="FFD8D8D8"/>
      </left>
      <right style="thin">
        <color rgb="FFD8D8D8"/>
      </right>
      <bottom style="thin">
        <color rgb="FFD8D8D8"/>
      </bottom>
    </border>
    <border>
      <top style="thin">
        <color rgb="FFD9D9D9"/>
      </top>
      <bottom style="thin">
        <color rgb="FFD9D9D9"/>
      </bottom>
    </border>
    <border>
      <left style="thin">
        <color rgb="FFC00000"/>
      </left>
      <right style="thin">
        <color rgb="FFC00000"/>
      </right>
      <top style="thin">
        <color rgb="FFD8D8D8"/>
      </top>
      <bottom style="thin">
        <color rgb="FFD8D8D8"/>
      </bottom>
    </border>
    <border>
      <bottom style="thin">
        <color rgb="FFD9D9D9"/>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6" numFmtId="0" xfId="0" applyFont="1"/>
    <xf borderId="0" fillId="0" fontId="7" numFmtId="0" xfId="0" applyFont="1"/>
    <xf borderId="0" fillId="0" fontId="8" numFmtId="0" xfId="0" applyAlignment="1" applyFont="1">
      <alignment horizontal="center"/>
    </xf>
    <xf borderId="0" fillId="0" fontId="9" numFmtId="0" xfId="0" applyAlignment="1" applyFont="1">
      <alignment vertical="top"/>
    </xf>
    <xf borderId="0" fillId="0" fontId="7" numFmtId="0" xfId="0" applyAlignment="1" applyFont="1">
      <alignment vertical="top"/>
    </xf>
    <xf borderId="0" fillId="0" fontId="8" numFmtId="0" xfId="0" applyAlignment="1" applyFont="1">
      <alignment horizontal="right"/>
    </xf>
    <xf borderId="1" fillId="0" fontId="10" numFmtId="0" xfId="0" applyBorder="1" applyFont="1"/>
    <xf borderId="2" fillId="0" fontId="8" numFmtId="164" xfId="0" applyAlignment="1" applyBorder="1" applyFont="1" applyNumberFormat="1">
      <alignment horizontal="center" readingOrder="0" vertical="center"/>
    </xf>
    <xf borderId="3" fillId="0" fontId="10" numFmtId="0" xfId="0" applyBorder="1" applyFont="1"/>
    <xf borderId="0" fillId="0" fontId="6" numFmtId="0" xfId="0" applyAlignment="1" applyFont="1">
      <alignment shrinkToFit="0" wrapText="1"/>
    </xf>
    <xf borderId="4" fillId="0" fontId="8" numFmtId="0" xfId="0" applyAlignment="1" applyBorder="1" applyFont="1">
      <alignment horizontal="center" readingOrder="0" vertical="center"/>
    </xf>
    <xf borderId="5" fillId="2" fontId="8" numFmtId="165" xfId="0" applyAlignment="1" applyBorder="1" applyFill="1" applyFont="1" applyNumberFormat="1">
      <alignment horizontal="left" shrinkToFit="0" vertical="center" wrapText="1"/>
    </xf>
    <xf borderId="6" fillId="2" fontId="8" numFmtId="165" xfId="0" applyAlignment="1" applyBorder="1" applyFont="1" applyNumberFormat="1">
      <alignment horizontal="left" shrinkToFit="0" vertical="center" wrapText="1"/>
    </xf>
    <xf borderId="7" fillId="0" fontId="10" numFmtId="0" xfId="0" applyBorder="1" applyFont="1"/>
    <xf borderId="8" fillId="0" fontId="10" numFmtId="0" xfId="0" applyBorder="1" applyFont="1"/>
    <xf borderId="0" fillId="2" fontId="8" numFmtId="165" xfId="0" applyAlignment="1" applyFont="1" applyNumberFormat="1">
      <alignment horizontal="left" shrinkToFit="0" vertical="center" wrapText="1"/>
    </xf>
    <xf borderId="9" fillId="0" fontId="8" numFmtId="0" xfId="0" applyBorder="1" applyFont="1"/>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2" fontId="11" numFmtId="166" xfId="0" applyAlignment="1" applyBorder="1" applyFont="1" applyNumberFormat="1">
      <alignment horizontal="center" vertical="center"/>
    </xf>
    <xf borderId="0" fillId="2" fontId="11" numFmtId="166" xfId="0" applyAlignment="1" applyFont="1" applyNumberFormat="1">
      <alignment horizontal="center" vertical="center"/>
    </xf>
    <xf borderId="13" fillId="3" fontId="12" numFmtId="0" xfId="0" applyAlignment="1" applyBorder="1" applyFill="1" applyFont="1">
      <alignment horizontal="left" vertical="center"/>
    </xf>
    <xf borderId="13" fillId="3" fontId="12" numFmtId="0" xfId="0" applyAlignment="1" applyBorder="1" applyFont="1">
      <alignment horizontal="center" shrinkToFit="0" vertical="center" wrapText="1"/>
    </xf>
    <xf borderId="14" fillId="3" fontId="13" numFmtId="0" xfId="0" applyAlignment="1" applyBorder="1" applyFont="1">
      <alignment horizontal="center" shrinkToFit="1" vertical="center" wrapText="0"/>
    </xf>
    <xf borderId="0" fillId="3" fontId="13" numFmtId="0" xfId="0" applyAlignment="1" applyFont="1">
      <alignment horizontal="center" shrinkToFit="1" vertical="center" wrapText="0"/>
    </xf>
    <xf borderId="0" fillId="0" fontId="8" numFmtId="0" xfId="0" applyAlignment="1" applyFont="1">
      <alignment shrinkToFit="0" wrapText="1"/>
    </xf>
    <xf borderId="0" fillId="0" fontId="14" numFmtId="0" xfId="0" applyFont="1"/>
    <xf borderId="15" fillId="0" fontId="8" numFmtId="0" xfId="0" applyAlignment="1" applyBorder="1" applyFont="1">
      <alignment vertical="center"/>
    </xf>
    <xf borderId="16" fillId="4" fontId="5" numFmtId="0" xfId="0" applyAlignment="1" applyBorder="1" applyFill="1" applyFont="1">
      <alignment horizontal="left" vertical="center"/>
    </xf>
    <xf borderId="16" fillId="4" fontId="8" numFmtId="0" xfId="0" applyAlignment="1" applyBorder="1" applyFont="1">
      <alignment horizontal="center" vertical="center"/>
    </xf>
    <xf borderId="16" fillId="4" fontId="8" numFmtId="9" xfId="0" applyAlignment="1" applyBorder="1" applyFont="1" applyNumberFormat="1">
      <alignment horizontal="center" vertical="center"/>
    </xf>
    <xf borderId="16" fillId="5" fontId="8" numFmtId="167" xfId="0" applyAlignment="1" applyBorder="1" applyFill="1" applyFont="1" applyNumberFormat="1">
      <alignment horizontal="center" readingOrder="0" vertical="center"/>
    </xf>
    <xf borderId="17" fillId="0" fontId="8" numFmtId="0" xfId="0" applyAlignment="1" applyBorder="1" applyFont="1">
      <alignment horizontal="center" vertical="center"/>
    </xf>
    <xf borderId="0" fillId="0" fontId="8" numFmtId="0" xfId="0" applyAlignment="1" applyFont="1">
      <alignment vertical="center"/>
    </xf>
    <xf borderId="16" fillId="6" fontId="8" numFmtId="0" xfId="0" applyAlignment="1" applyBorder="1" applyFill="1" applyFont="1">
      <alignment horizontal="left" readingOrder="0" vertical="center"/>
    </xf>
    <xf borderId="16" fillId="6" fontId="8" numFmtId="0" xfId="0" applyAlignment="1" applyBorder="1" applyFont="1">
      <alignment horizontal="center" readingOrder="0" vertical="center"/>
    </xf>
    <xf borderId="16" fillId="2" fontId="8" numFmtId="9" xfId="0" applyAlignment="1" applyBorder="1" applyFont="1" applyNumberFormat="1">
      <alignment horizontal="center" vertical="center"/>
    </xf>
    <xf borderId="16" fillId="6" fontId="8" numFmtId="167" xfId="0" applyAlignment="1" applyBorder="1" applyFont="1" applyNumberFormat="1">
      <alignment horizontal="center" readingOrder="0" vertical="center"/>
    </xf>
    <xf borderId="15" fillId="7" fontId="8" numFmtId="0" xfId="0" applyAlignment="1" applyBorder="1" applyFill="1" applyFont="1">
      <alignment vertical="center"/>
    </xf>
    <xf borderId="15" fillId="8" fontId="8" numFmtId="0" xfId="0" applyAlignment="1" applyBorder="1" applyFill="1" applyFont="1">
      <alignment vertical="center"/>
    </xf>
    <xf borderId="15" fillId="0" fontId="8" numFmtId="0" xfId="0" applyAlignment="1" applyBorder="1" applyFont="1">
      <alignment horizontal="right" vertical="center"/>
    </xf>
    <xf borderId="16" fillId="6" fontId="8" numFmtId="167" xfId="0" applyAlignment="1" applyBorder="1" applyFont="1" applyNumberFormat="1">
      <alignment horizontal="center" vertical="center"/>
    </xf>
    <xf borderId="16" fillId="2" fontId="8" numFmtId="9" xfId="0" applyAlignment="1" applyBorder="1" applyFont="1" applyNumberFormat="1">
      <alignment horizontal="center" readingOrder="0" vertical="center"/>
    </xf>
    <xf borderId="16" fillId="6" fontId="0" numFmtId="0" xfId="0" applyAlignment="1" applyBorder="1" applyFont="1">
      <alignment horizontal="left" readingOrder="0" vertical="center"/>
    </xf>
    <xf borderId="16" fillId="9" fontId="5" numFmtId="0" xfId="0" applyAlignment="1" applyBorder="1" applyFill="1" applyFont="1">
      <alignment horizontal="left" vertical="center"/>
    </xf>
    <xf borderId="16" fillId="9" fontId="8" numFmtId="0" xfId="0" applyAlignment="1" applyBorder="1" applyFont="1">
      <alignment horizontal="center" vertical="center"/>
    </xf>
    <xf borderId="16" fillId="9" fontId="8" numFmtId="9" xfId="0" applyAlignment="1" applyBorder="1" applyFont="1" applyNumberFormat="1">
      <alignment horizontal="center" vertical="center"/>
    </xf>
    <xf borderId="16" fillId="9" fontId="8" numFmtId="167" xfId="0" applyAlignment="1" applyBorder="1" applyFont="1" applyNumberFormat="1">
      <alignment horizontal="center" readingOrder="0" vertical="center"/>
    </xf>
    <xf borderId="16" fillId="10" fontId="0" numFmtId="0" xfId="0" applyAlignment="1" applyBorder="1" applyFill="1" applyFont="1">
      <alignment horizontal="left" readingOrder="0" vertical="center"/>
    </xf>
    <xf borderId="16" fillId="10" fontId="8" numFmtId="0" xfId="0" applyAlignment="1" applyBorder="1" applyFont="1">
      <alignment horizontal="center" readingOrder="0" vertical="center"/>
    </xf>
    <xf borderId="16" fillId="10" fontId="8" numFmtId="167" xfId="0" applyAlignment="1" applyBorder="1" applyFont="1" applyNumberFormat="1">
      <alignment horizontal="center" readingOrder="0" vertical="center"/>
    </xf>
    <xf borderId="0" fillId="8" fontId="14" numFmtId="0" xfId="0" applyFont="1"/>
    <xf borderId="16" fillId="10" fontId="0" numFmtId="0" xfId="0" applyAlignment="1" applyBorder="1" applyFont="1">
      <alignment horizontal="left" readingOrder="0" shrinkToFit="0" vertical="center" wrapText="1"/>
    </xf>
    <xf borderId="0" fillId="10" fontId="15" numFmtId="0" xfId="0" applyAlignment="1" applyFont="1">
      <alignment horizontal="left" readingOrder="0" shrinkToFit="0" vertical="center" wrapText="1"/>
    </xf>
    <xf borderId="15" fillId="7" fontId="8" numFmtId="0" xfId="0" applyAlignment="1" applyBorder="1" applyFont="1">
      <alignment horizontal="right" vertical="center"/>
    </xf>
    <xf borderId="15" fillId="8" fontId="8" numFmtId="0" xfId="0" applyAlignment="1" applyBorder="1" applyFont="1">
      <alignment horizontal="right" vertical="center"/>
    </xf>
    <xf borderId="16" fillId="10" fontId="8" numFmtId="167" xfId="0" applyAlignment="1" applyBorder="1" applyFont="1" applyNumberFormat="1">
      <alignment horizontal="center" vertical="center"/>
    </xf>
    <xf borderId="0" fillId="0" fontId="1" numFmtId="0" xfId="0" applyAlignment="1" applyFont="1">
      <alignment readingOrder="0" shrinkToFit="0" vertical="bottom" wrapText="0"/>
    </xf>
    <xf borderId="18" fillId="11" fontId="16" numFmtId="0" xfId="0" applyAlignment="1" applyBorder="1" applyFill="1" applyFont="1">
      <alignment horizontal="left" readingOrder="0" shrinkToFit="0" wrapText="0"/>
    </xf>
    <xf borderId="18" fillId="11" fontId="17" numFmtId="0" xfId="0" applyAlignment="1" applyBorder="1" applyFont="1">
      <alignment horizontal="center" shrinkToFit="0" wrapText="0"/>
    </xf>
    <xf borderId="18" fillId="11" fontId="17" numFmtId="9" xfId="0" applyAlignment="1" applyBorder="1" applyFont="1" applyNumberFormat="1">
      <alignment horizontal="center" shrinkToFit="0" wrapText="0"/>
    </xf>
    <xf borderId="18" fillId="11" fontId="17" numFmtId="167" xfId="0" applyAlignment="1" applyBorder="1" applyFont="1" applyNumberFormat="1">
      <alignment horizontal="center" readingOrder="0" shrinkToFit="0" wrapText="0"/>
    </xf>
    <xf borderId="18" fillId="0" fontId="17" numFmtId="0" xfId="0" applyAlignment="1" applyBorder="1" applyFont="1">
      <alignment horizontal="center" shrinkToFit="0" wrapText="0"/>
    </xf>
    <xf borderId="19" fillId="0" fontId="17" numFmtId="0" xfId="0" applyAlignment="1" applyBorder="1" applyFont="1">
      <alignment shrinkToFit="0" wrapText="0"/>
    </xf>
    <xf borderId="20" fillId="0" fontId="17" numFmtId="0" xfId="0" applyAlignment="1" applyBorder="1" applyFont="1">
      <alignment shrinkToFit="0" wrapText="0"/>
    </xf>
    <xf borderId="21" fillId="0" fontId="17" numFmtId="0" xfId="0" applyAlignment="1" applyBorder="1" applyFont="1">
      <alignment shrinkToFit="0" wrapText="0"/>
    </xf>
    <xf borderId="0" fillId="0" fontId="17" numFmtId="0" xfId="0" applyAlignment="1" applyFont="1">
      <alignment shrinkToFit="0" wrapText="0"/>
    </xf>
    <xf borderId="0" fillId="0" fontId="1" numFmtId="0" xfId="0" applyAlignment="1" applyFont="1">
      <alignment shrinkToFit="0" vertical="bottom" wrapText="0"/>
    </xf>
    <xf borderId="0" fillId="12" fontId="17" numFmtId="0" xfId="0" applyAlignment="1" applyFill="1" applyFont="1">
      <alignment horizontal="left" readingOrder="0" shrinkToFit="0" wrapText="0"/>
    </xf>
    <xf borderId="22" fillId="13" fontId="17" numFmtId="0" xfId="0" applyAlignment="1" applyBorder="1" applyFill="1" applyFont="1">
      <alignment horizontal="center" readingOrder="0" shrinkToFit="0" wrapText="0"/>
    </xf>
    <xf borderId="22" fillId="14" fontId="17" numFmtId="9" xfId="0" applyAlignment="1" applyBorder="1" applyFill="1" applyFont="1" applyNumberFormat="1">
      <alignment horizontal="center" readingOrder="0" shrinkToFit="0" wrapText="0"/>
    </xf>
    <xf borderId="22" fillId="12" fontId="17" numFmtId="167" xfId="0" applyAlignment="1" applyBorder="1" applyFont="1" applyNumberFormat="1">
      <alignment horizontal="center" readingOrder="0" shrinkToFit="0" wrapText="0"/>
    </xf>
    <xf borderId="22" fillId="0" fontId="17" numFmtId="0" xfId="0" applyAlignment="1" applyBorder="1" applyFont="1">
      <alignment horizontal="center" shrinkToFit="0" wrapText="0"/>
    </xf>
    <xf borderId="23" fillId="0" fontId="17" numFmtId="0" xfId="0" applyAlignment="1" applyBorder="1" applyFont="1">
      <alignment shrinkToFit="0" wrapText="0"/>
    </xf>
    <xf borderId="21" fillId="14" fontId="17" numFmtId="0" xfId="0" applyAlignment="1" applyBorder="1" applyFont="1">
      <alignment shrinkToFit="0" wrapText="0"/>
    </xf>
    <xf borderId="18" fillId="14" fontId="17" numFmtId="0" xfId="0" applyAlignment="1" applyBorder="1" applyFont="1">
      <alignment shrinkToFit="0" wrapText="0"/>
    </xf>
    <xf borderId="21" fillId="7" fontId="17" numFmtId="0" xfId="0" applyAlignment="1" applyBorder="1" applyFont="1">
      <alignment shrinkToFit="0" wrapText="0"/>
    </xf>
    <xf borderId="0" fillId="0" fontId="17" numFmtId="0" xfId="0" applyAlignment="1" applyFont="1">
      <alignment shrinkToFit="0" wrapText="0"/>
    </xf>
    <xf borderId="24" fillId="12" fontId="17" numFmtId="0" xfId="0" applyAlignment="1" applyBorder="1" applyFont="1">
      <alignment horizontal="left" readingOrder="0" shrinkToFit="0" wrapText="0"/>
    </xf>
    <xf borderId="25" fillId="14" fontId="17" numFmtId="0" xfId="0" applyAlignment="1" applyBorder="1" applyFont="1">
      <alignment shrinkToFit="0" wrapText="0"/>
    </xf>
    <xf borderId="26" fillId="12" fontId="17" numFmtId="0" xfId="0" applyAlignment="1" applyBorder="1" applyFont="1">
      <alignment horizontal="left" readingOrder="0" shrinkToFit="0" wrapText="0"/>
    </xf>
    <xf borderId="0" fillId="14" fontId="17" numFmtId="9" xfId="0" applyAlignment="1" applyFont="1" applyNumberFormat="1">
      <alignment horizontal="center" readingOrder="0" shrinkToFit="0" wrapText="0"/>
    </xf>
    <xf borderId="22" fillId="13" fontId="17" numFmtId="167" xfId="0" applyAlignment="1" applyBorder="1" applyFont="1" applyNumberFormat="1">
      <alignment horizontal="center" readingOrder="0" shrinkToFit="0" wrapText="0"/>
    </xf>
    <xf borderId="18" fillId="14" fontId="17" numFmtId="9" xfId="0" applyAlignment="1" applyBorder="1" applyFont="1" applyNumberFormat="1">
      <alignment horizontal="center" readingOrder="0" shrinkToFit="0" wrapText="0"/>
    </xf>
    <xf borderId="25" fillId="0" fontId="17" numFmtId="0" xfId="0" applyAlignment="1" applyBorder="1" applyFont="1">
      <alignment shrinkToFit="0" wrapText="0"/>
    </xf>
    <xf borderId="18" fillId="13" fontId="17" numFmtId="0" xfId="0" applyAlignment="1" applyBorder="1" applyFont="1">
      <alignment horizontal="left" readingOrder="0" shrinkToFit="0" wrapText="0"/>
    </xf>
    <xf borderId="22" fillId="13" fontId="17" numFmtId="0" xfId="0" applyAlignment="1" applyBorder="1" applyFont="1">
      <alignment horizontal="left" readingOrder="0" shrinkToFit="0" wrapText="0"/>
    </xf>
    <xf borderId="22" fillId="15" fontId="16" numFmtId="0" xfId="0" applyAlignment="1" applyBorder="1" applyFill="1" applyFont="1">
      <alignment horizontal="left" readingOrder="0" shrinkToFit="0" wrapText="0"/>
    </xf>
    <xf borderId="22" fillId="15" fontId="17" numFmtId="0" xfId="0" applyAlignment="1" applyBorder="1" applyFont="1">
      <alignment horizontal="center" shrinkToFit="0" wrapText="0"/>
    </xf>
    <xf borderId="18" fillId="15" fontId="17" numFmtId="0" xfId="0" applyAlignment="1" applyBorder="1" applyFont="1">
      <alignment horizontal="center" shrinkToFit="0" wrapText="0"/>
    </xf>
    <xf borderId="22" fillId="15" fontId="17" numFmtId="167" xfId="0" applyAlignment="1" applyBorder="1" applyFont="1" applyNumberFormat="1">
      <alignment horizontal="center" readingOrder="0" shrinkToFit="0" wrapText="0"/>
    </xf>
    <xf borderId="22" fillId="16" fontId="17" numFmtId="0" xfId="0" applyAlignment="1" applyBorder="1" applyFill="1" applyFont="1">
      <alignment horizontal="left" readingOrder="0" shrinkToFit="0" wrapText="0"/>
    </xf>
    <xf borderId="22" fillId="16" fontId="17" numFmtId="0" xfId="0" applyAlignment="1" applyBorder="1" applyFont="1">
      <alignment horizontal="center" readingOrder="0" shrinkToFit="0" wrapText="0"/>
    </xf>
    <xf borderId="22" fillId="16" fontId="17" numFmtId="167" xfId="0" applyAlignment="1" applyBorder="1" applyFont="1" applyNumberFormat="1">
      <alignment horizontal="center" readingOrder="0" shrinkToFit="0" wrapText="0"/>
    </xf>
    <xf borderId="24" fillId="17" fontId="17" numFmtId="0" xfId="0" applyAlignment="1" applyBorder="1" applyFill="1" applyFont="1">
      <alignment horizontal="left" readingOrder="0" shrinkToFit="0" wrapText="0"/>
    </xf>
    <xf borderId="18" fillId="16" fontId="17" numFmtId="0" xfId="0" applyAlignment="1" applyBorder="1" applyFont="1">
      <alignment horizontal="left" readingOrder="0" shrinkToFit="0" wrapText="0"/>
    </xf>
    <xf borderId="22" fillId="17" fontId="17" numFmtId="167" xfId="0" applyAlignment="1" applyBorder="1" applyFont="1" applyNumberFormat="1">
      <alignment horizontal="center" readingOrder="0" shrinkToFit="0" wrapText="0"/>
    </xf>
    <xf borderId="26" fillId="17" fontId="17" numFmtId="0" xfId="0" applyAlignment="1" applyBorder="1" applyFont="1">
      <alignment horizontal="left" readingOrder="0" shrinkToFit="0" wrapText="0"/>
    </xf>
    <xf borderId="18" fillId="18" fontId="16" numFmtId="0" xfId="0" applyAlignment="1" applyBorder="1" applyFill="1" applyFont="1">
      <alignment horizontal="left" readingOrder="0" shrinkToFit="0" wrapText="0"/>
    </xf>
    <xf borderId="22" fillId="18" fontId="17" numFmtId="0" xfId="0" applyAlignment="1" applyBorder="1" applyFont="1">
      <alignment horizontal="center" shrinkToFit="0" wrapText="0"/>
    </xf>
    <xf borderId="22" fillId="18" fontId="17" numFmtId="167" xfId="0" applyAlignment="1" applyBorder="1" applyFont="1" applyNumberFormat="1">
      <alignment horizontal="center" readingOrder="0" shrinkToFit="0" wrapText="0"/>
    </xf>
    <xf borderId="22" fillId="19" fontId="17" numFmtId="0" xfId="0" applyAlignment="1" applyBorder="1" applyFill="1" applyFont="1">
      <alignment horizontal="left" readingOrder="0" shrinkToFit="0" wrapText="0"/>
    </xf>
    <xf borderId="22" fillId="19" fontId="17" numFmtId="0" xfId="0" applyAlignment="1" applyBorder="1" applyFont="1">
      <alignment horizontal="center" readingOrder="0" shrinkToFit="0" wrapText="0"/>
    </xf>
    <xf borderId="22" fillId="19" fontId="17" numFmtId="167" xfId="0" applyAlignment="1" applyBorder="1" applyFont="1" applyNumberFormat="1">
      <alignment horizontal="center" readingOrder="0" shrinkToFit="0" wrapText="0"/>
    </xf>
    <xf borderId="21" fillId="7" fontId="18" numFmtId="0" xfId="0" applyAlignment="1" applyBorder="1" applyFont="1">
      <alignment shrinkToFit="0" wrapText="0"/>
    </xf>
    <xf borderId="19" fillId="14" fontId="8" numFmtId="0" xfId="0" applyAlignment="1" applyBorder="1" applyFont="1">
      <alignment vertical="bottom"/>
    </xf>
    <xf borderId="23" fillId="14" fontId="8" numFmtId="0" xfId="0" applyAlignment="1" applyBorder="1" applyFont="1">
      <alignment vertical="bottom"/>
    </xf>
    <xf borderId="22" fillId="20" fontId="16" numFmtId="0" xfId="0" applyAlignment="1" applyBorder="1" applyFill="1" applyFont="1">
      <alignment horizontal="left" readingOrder="0" shrinkToFit="0" wrapText="0"/>
    </xf>
    <xf borderId="22" fillId="20" fontId="17" numFmtId="0" xfId="0" applyAlignment="1" applyBorder="1" applyFont="1">
      <alignment horizontal="center" shrinkToFit="0" wrapText="0"/>
    </xf>
    <xf borderId="22" fillId="20" fontId="17" numFmtId="167" xfId="0" applyAlignment="1" applyBorder="1" applyFont="1" applyNumberFormat="1">
      <alignment horizontal="center" readingOrder="0" shrinkToFit="0" wrapText="0"/>
    </xf>
    <xf borderId="22" fillId="21" fontId="17" numFmtId="0" xfId="0" applyAlignment="1" applyBorder="1" applyFill="1" applyFont="1">
      <alignment horizontal="left" readingOrder="0" shrinkToFit="0" wrapText="0"/>
    </xf>
    <xf borderId="22" fillId="21" fontId="17" numFmtId="0" xfId="0" applyAlignment="1" applyBorder="1" applyFont="1">
      <alignment horizontal="center" readingOrder="0" shrinkToFit="0" wrapText="0"/>
    </xf>
    <xf borderId="22" fillId="21" fontId="17" numFmtId="167" xfId="0" applyAlignment="1" applyBorder="1" applyFont="1" applyNumberFormat="1">
      <alignment horizontal="center" readingOrder="0" shrinkToFit="0" wrapText="0"/>
    </xf>
    <xf borderId="0" fillId="0" fontId="17" numFmtId="0" xfId="0" applyAlignment="1" applyFont="1">
      <alignment shrinkToFit="0" vertical="bottom" wrapText="0"/>
    </xf>
    <xf borderId="20" fillId="0" fontId="17" numFmtId="0" xfId="0" applyAlignment="1" applyBorder="1" applyFont="1">
      <alignment shrinkToFit="0" wrapText="0"/>
    </xf>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8"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ahoma"/>
        <a:ea typeface="Tahoma"/>
        <a:cs typeface="Tahoma"/>
      </a:majorFont>
      <a:minorFont>
        <a:latin typeface="Tahoma"/>
        <a:ea typeface="Tahoma"/>
        <a:cs typeface="Taho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75"/>
    <col customWidth="1" min="2" max="2" width="58.38"/>
    <col customWidth="1" min="3" max="3" width="30.75"/>
    <col customWidth="1" min="4" max="4" width="10.75"/>
    <col customWidth="1" min="5" max="6" width="10.38"/>
    <col customWidth="1" min="7" max="7" width="5.63"/>
    <col customWidth="1" hidden="1" min="8" max="11" width="2.63"/>
    <col customWidth="1" hidden="1" min="12" max="12" width="2.88"/>
    <col customWidth="1" hidden="1" min="13" max="15" width="2.63"/>
    <col customWidth="1" hidden="1" min="16" max="16" width="2.5"/>
    <col customWidth="1" hidden="1" min="17" max="18" width="2.63"/>
    <col customWidth="1" hidden="1" min="19" max="19" width="1.75"/>
    <col customWidth="1" hidden="1" min="20" max="49" width="2.63"/>
    <col customWidth="1" hidden="1" min="50" max="50" width="2.38"/>
    <col customWidth="1" hidden="1" min="51" max="65" width="2.63"/>
    <col customWidth="1" hidden="1" min="66" max="67" width="3.38"/>
    <col customWidth="1" hidden="1" min="68" max="68" width="3.25"/>
    <col customWidth="1" hidden="1" min="69" max="69" width="3.38"/>
    <col customWidth="1" hidden="1" min="70" max="71" width="3.0"/>
    <col customWidth="1" hidden="1" min="72" max="72" width="3.13"/>
    <col customWidth="1" hidden="1" min="73" max="73" width="3.38"/>
    <col customWidth="1" hidden="1" min="74" max="74" width="3.0"/>
    <col customWidth="1" hidden="1" min="75" max="75" width="3.38"/>
    <col customWidth="1" hidden="1" min="76" max="78" width="3.25"/>
    <col customWidth="1" min="79" max="79" width="2.63"/>
    <col customWidth="1" min="80" max="80" width="2.75"/>
    <col customWidth="1" min="81" max="81" width="2.88"/>
    <col customWidth="1" min="82" max="83" width="3.0"/>
    <col customWidth="1" min="84" max="84" width="3.25"/>
    <col customWidth="1" min="85" max="85" width="3.63"/>
    <col customWidth="1" min="86" max="86" width="3.25"/>
    <col customWidth="1" min="87" max="87" width="3.38"/>
    <col customWidth="1" min="88" max="88" width="3.0"/>
    <col customWidth="1" min="89" max="89" width="3.13"/>
    <col customWidth="1" min="90" max="92" width="3.38"/>
    <col customWidth="1" min="93" max="98" width="3.25"/>
  </cols>
  <sheetData>
    <row r="1" ht="30.0" customHeight="1">
      <c r="A1" s="1" t="s">
        <v>0</v>
      </c>
      <c r="B1" s="2" t="s">
        <v>1</v>
      </c>
      <c r="C1" s="3"/>
      <c r="D1" s="4"/>
      <c r="E1" s="5"/>
      <c r="F1" s="6"/>
      <c r="G1" s="4"/>
      <c r="H1" s="7"/>
      <c r="I1" s="7"/>
      <c r="J1" s="7"/>
    </row>
    <row r="2" ht="30.0" hidden="1" customHeight="1">
      <c r="A2" s="8" t="s">
        <v>2</v>
      </c>
      <c r="B2" s="9" t="s">
        <v>3</v>
      </c>
      <c r="E2" s="10"/>
      <c r="H2" s="11"/>
      <c r="I2" s="11"/>
      <c r="J2" s="11"/>
    </row>
    <row r="3" ht="15.75" customHeight="1">
      <c r="A3" s="8" t="s">
        <v>4</v>
      </c>
      <c r="B3" s="12"/>
      <c r="C3" s="13" t="s">
        <v>5</v>
      </c>
      <c r="D3" s="14"/>
      <c r="E3" s="15">
        <v>45206.0</v>
      </c>
      <c r="F3" s="16"/>
    </row>
    <row r="4" ht="12.0" customHeight="1">
      <c r="A4" s="17" t="s">
        <v>6</v>
      </c>
      <c r="C4" s="13" t="s">
        <v>7</v>
      </c>
      <c r="D4" s="14"/>
      <c r="E4" s="18">
        <v>1.0</v>
      </c>
      <c r="H4" s="19"/>
      <c r="I4" s="19"/>
      <c r="J4" s="20">
        <f>J5</f>
        <v>45201</v>
      </c>
      <c r="K4" s="21"/>
      <c r="L4" s="21"/>
      <c r="M4" s="21"/>
      <c r="N4" s="21"/>
      <c r="O4" s="21"/>
      <c r="P4" s="22"/>
      <c r="Q4" s="20">
        <f>Q5</f>
        <v>45208</v>
      </c>
      <c r="R4" s="21"/>
      <c r="S4" s="21"/>
      <c r="T4" s="21"/>
      <c r="U4" s="21"/>
      <c r="V4" s="21"/>
      <c r="W4" s="22"/>
      <c r="X4" s="20">
        <f>X5</f>
        <v>45215</v>
      </c>
      <c r="Y4" s="21"/>
      <c r="Z4" s="21"/>
      <c r="AA4" s="21"/>
      <c r="AB4" s="21"/>
      <c r="AC4" s="21"/>
      <c r="AD4" s="22"/>
      <c r="AE4" s="20">
        <f>AE5</f>
        <v>45222</v>
      </c>
      <c r="AF4" s="21"/>
      <c r="AG4" s="21"/>
      <c r="AH4" s="21"/>
      <c r="AI4" s="21"/>
      <c r="AJ4" s="21"/>
      <c r="AK4" s="22"/>
      <c r="AL4" s="20">
        <f>AL5</f>
        <v>45229</v>
      </c>
      <c r="AM4" s="21"/>
      <c r="AN4" s="21"/>
      <c r="AO4" s="21"/>
      <c r="AP4" s="21"/>
      <c r="AQ4" s="21"/>
      <c r="AR4" s="22"/>
      <c r="AS4" s="20">
        <f>AS5</f>
        <v>45236</v>
      </c>
      <c r="AT4" s="21"/>
      <c r="AU4" s="21"/>
      <c r="AV4" s="21"/>
      <c r="AW4" s="21"/>
      <c r="AX4" s="21"/>
      <c r="AY4" s="22"/>
      <c r="AZ4" s="20">
        <f>AZ5</f>
        <v>45243</v>
      </c>
      <c r="BA4" s="21"/>
      <c r="BB4" s="21"/>
      <c r="BC4" s="21"/>
      <c r="BD4" s="21"/>
      <c r="BE4" s="21"/>
      <c r="BF4" s="22"/>
      <c r="BG4" s="20">
        <f>BG5</f>
        <v>45250</v>
      </c>
      <c r="BH4" s="21"/>
      <c r="BI4" s="21"/>
      <c r="BJ4" s="21"/>
      <c r="BK4" s="21"/>
      <c r="BL4" s="21"/>
      <c r="BM4" s="22"/>
      <c r="BN4" s="20">
        <f>BN5</f>
        <v>45257</v>
      </c>
      <c r="BO4" s="21"/>
      <c r="BP4" s="21"/>
      <c r="BQ4" s="21"/>
      <c r="BR4" s="21"/>
      <c r="BS4" s="21"/>
      <c r="BT4" s="22"/>
      <c r="BU4" s="20">
        <f>BU5</f>
        <v>45264</v>
      </c>
      <c r="BV4" s="21"/>
      <c r="BW4" s="21"/>
      <c r="BX4" s="21"/>
      <c r="BY4" s="21"/>
      <c r="BZ4" s="21"/>
      <c r="CA4" s="22"/>
      <c r="CB4" s="20">
        <f>CB5</f>
        <v>45271</v>
      </c>
      <c r="CC4" s="21"/>
      <c r="CD4" s="21"/>
      <c r="CE4" s="21"/>
      <c r="CF4" s="21"/>
      <c r="CG4" s="21"/>
      <c r="CH4" s="22"/>
      <c r="CI4" s="20">
        <f>CI5</f>
        <v>45278</v>
      </c>
      <c r="CJ4" s="21"/>
      <c r="CK4" s="21"/>
      <c r="CL4" s="21"/>
      <c r="CM4" s="21"/>
      <c r="CN4" s="21"/>
      <c r="CO4" s="22"/>
      <c r="CP4" s="23"/>
      <c r="CQ4" s="23"/>
      <c r="CR4" s="23"/>
      <c r="CS4" s="23"/>
      <c r="CT4" s="23"/>
    </row>
    <row r="5" ht="15.0" customHeight="1">
      <c r="A5" s="17" t="s">
        <v>8</v>
      </c>
      <c r="B5" s="24"/>
      <c r="C5" s="24"/>
      <c r="D5" s="24"/>
      <c r="E5" s="24"/>
      <c r="F5" s="24"/>
      <c r="H5" s="25">
        <f>Project_Start-WEEKDAY(Project_Start,1)+7*(Display_Week-1)</f>
        <v>45199</v>
      </c>
      <c r="I5" s="25">
        <f>Project_Start-WEEKDAY(Project_Start,1)+1+7*(Display_Week-1)</f>
        <v>45200</v>
      </c>
      <c r="J5" s="25">
        <f>Project_Start-WEEKDAY(Project_Start,1)+2+7*(Display_Week-1)</f>
        <v>45201</v>
      </c>
      <c r="K5" s="26">
        <f t="shared" ref="K5:CP5" si="1">J5+1</f>
        <v>45202</v>
      </c>
      <c r="L5" s="26">
        <f t="shared" si="1"/>
        <v>45203</v>
      </c>
      <c r="M5" s="26">
        <f t="shared" si="1"/>
        <v>45204</v>
      </c>
      <c r="N5" s="26">
        <f t="shared" si="1"/>
        <v>45205</v>
      </c>
      <c r="O5" s="26">
        <f t="shared" si="1"/>
        <v>45206</v>
      </c>
      <c r="P5" s="27">
        <f t="shared" si="1"/>
        <v>45207</v>
      </c>
      <c r="Q5" s="25">
        <f t="shared" si="1"/>
        <v>45208</v>
      </c>
      <c r="R5" s="26">
        <f t="shared" si="1"/>
        <v>45209</v>
      </c>
      <c r="S5" s="26">
        <f t="shared" si="1"/>
        <v>45210</v>
      </c>
      <c r="T5" s="26">
        <f t="shared" si="1"/>
        <v>45211</v>
      </c>
      <c r="U5" s="26">
        <f t="shared" si="1"/>
        <v>45212</v>
      </c>
      <c r="V5" s="26">
        <f t="shared" si="1"/>
        <v>45213</v>
      </c>
      <c r="W5" s="27">
        <f t="shared" si="1"/>
        <v>45214</v>
      </c>
      <c r="X5" s="25">
        <f t="shared" si="1"/>
        <v>45215</v>
      </c>
      <c r="Y5" s="26">
        <f t="shared" si="1"/>
        <v>45216</v>
      </c>
      <c r="Z5" s="26">
        <f t="shared" si="1"/>
        <v>45217</v>
      </c>
      <c r="AA5" s="26">
        <f t="shared" si="1"/>
        <v>45218</v>
      </c>
      <c r="AB5" s="26">
        <f t="shared" si="1"/>
        <v>45219</v>
      </c>
      <c r="AC5" s="26">
        <f t="shared" si="1"/>
        <v>45220</v>
      </c>
      <c r="AD5" s="27">
        <f t="shared" si="1"/>
        <v>45221</v>
      </c>
      <c r="AE5" s="25">
        <f t="shared" si="1"/>
        <v>45222</v>
      </c>
      <c r="AF5" s="26">
        <f t="shared" si="1"/>
        <v>45223</v>
      </c>
      <c r="AG5" s="26">
        <f t="shared" si="1"/>
        <v>45224</v>
      </c>
      <c r="AH5" s="26">
        <f t="shared" si="1"/>
        <v>45225</v>
      </c>
      <c r="AI5" s="26">
        <f t="shared" si="1"/>
        <v>45226</v>
      </c>
      <c r="AJ5" s="26">
        <f t="shared" si="1"/>
        <v>45227</v>
      </c>
      <c r="AK5" s="27">
        <f t="shared" si="1"/>
        <v>45228</v>
      </c>
      <c r="AL5" s="25">
        <f t="shared" si="1"/>
        <v>45229</v>
      </c>
      <c r="AM5" s="26">
        <f t="shared" si="1"/>
        <v>45230</v>
      </c>
      <c r="AN5" s="26">
        <f t="shared" si="1"/>
        <v>45231</v>
      </c>
      <c r="AO5" s="26">
        <f t="shared" si="1"/>
        <v>45232</v>
      </c>
      <c r="AP5" s="26">
        <f t="shared" si="1"/>
        <v>45233</v>
      </c>
      <c r="AQ5" s="26">
        <f t="shared" si="1"/>
        <v>45234</v>
      </c>
      <c r="AR5" s="27">
        <f t="shared" si="1"/>
        <v>45235</v>
      </c>
      <c r="AS5" s="25">
        <f t="shared" si="1"/>
        <v>45236</v>
      </c>
      <c r="AT5" s="26">
        <f t="shared" si="1"/>
        <v>45237</v>
      </c>
      <c r="AU5" s="26">
        <f t="shared" si="1"/>
        <v>45238</v>
      </c>
      <c r="AV5" s="26">
        <f t="shared" si="1"/>
        <v>45239</v>
      </c>
      <c r="AW5" s="26">
        <f t="shared" si="1"/>
        <v>45240</v>
      </c>
      <c r="AX5" s="26">
        <f t="shared" si="1"/>
        <v>45241</v>
      </c>
      <c r="AY5" s="27">
        <f t="shared" si="1"/>
        <v>45242</v>
      </c>
      <c r="AZ5" s="25">
        <f t="shared" si="1"/>
        <v>45243</v>
      </c>
      <c r="BA5" s="26">
        <f t="shared" si="1"/>
        <v>45244</v>
      </c>
      <c r="BB5" s="26">
        <f t="shared" si="1"/>
        <v>45245</v>
      </c>
      <c r="BC5" s="26">
        <f t="shared" si="1"/>
        <v>45246</v>
      </c>
      <c r="BD5" s="26">
        <f t="shared" si="1"/>
        <v>45247</v>
      </c>
      <c r="BE5" s="26">
        <f t="shared" si="1"/>
        <v>45248</v>
      </c>
      <c r="BF5" s="27">
        <f t="shared" si="1"/>
        <v>45249</v>
      </c>
      <c r="BG5" s="25">
        <f t="shared" si="1"/>
        <v>45250</v>
      </c>
      <c r="BH5" s="26">
        <f t="shared" si="1"/>
        <v>45251</v>
      </c>
      <c r="BI5" s="26">
        <f t="shared" si="1"/>
        <v>45252</v>
      </c>
      <c r="BJ5" s="26">
        <f t="shared" si="1"/>
        <v>45253</v>
      </c>
      <c r="BK5" s="26">
        <f t="shared" si="1"/>
        <v>45254</v>
      </c>
      <c r="BL5" s="26">
        <f t="shared" si="1"/>
        <v>45255</v>
      </c>
      <c r="BM5" s="27">
        <f t="shared" si="1"/>
        <v>45256</v>
      </c>
      <c r="BN5" s="25">
        <f t="shared" si="1"/>
        <v>45257</v>
      </c>
      <c r="BO5" s="26">
        <f t="shared" si="1"/>
        <v>45258</v>
      </c>
      <c r="BP5" s="26">
        <f t="shared" si="1"/>
        <v>45259</v>
      </c>
      <c r="BQ5" s="26">
        <f t="shared" si="1"/>
        <v>45260</v>
      </c>
      <c r="BR5" s="26">
        <f t="shared" si="1"/>
        <v>45261</v>
      </c>
      <c r="BS5" s="26">
        <f t="shared" si="1"/>
        <v>45262</v>
      </c>
      <c r="BT5" s="27">
        <f t="shared" si="1"/>
        <v>45263</v>
      </c>
      <c r="BU5" s="25">
        <f t="shared" si="1"/>
        <v>45264</v>
      </c>
      <c r="BV5" s="26">
        <f t="shared" si="1"/>
        <v>45265</v>
      </c>
      <c r="BW5" s="26">
        <f t="shared" si="1"/>
        <v>45266</v>
      </c>
      <c r="BX5" s="26">
        <f t="shared" si="1"/>
        <v>45267</v>
      </c>
      <c r="BY5" s="26">
        <f t="shared" si="1"/>
        <v>45268</v>
      </c>
      <c r="BZ5" s="26">
        <f t="shared" si="1"/>
        <v>45269</v>
      </c>
      <c r="CA5" s="27">
        <f t="shared" si="1"/>
        <v>45270</v>
      </c>
      <c r="CB5" s="25">
        <f t="shared" si="1"/>
        <v>45271</v>
      </c>
      <c r="CC5" s="26">
        <f t="shared" si="1"/>
        <v>45272</v>
      </c>
      <c r="CD5" s="26">
        <f t="shared" si="1"/>
        <v>45273</v>
      </c>
      <c r="CE5" s="26">
        <f t="shared" si="1"/>
        <v>45274</v>
      </c>
      <c r="CF5" s="26">
        <f t="shared" si="1"/>
        <v>45275</v>
      </c>
      <c r="CG5" s="26">
        <f t="shared" si="1"/>
        <v>45276</v>
      </c>
      <c r="CH5" s="27">
        <f t="shared" si="1"/>
        <v>45277</v>
      </c>
      <c r="CI5" s="25">
        <f t="shared" si="1"/>
        <v>45278</v>
      </c>
      <c r="CJ5" s="26">
        <f t="shared" si="1"/>
        <v>45279</v>
      </c>
      <c r="CK5" s="26">
        <f t="shared" si="1"/>
        <v>45280</v>
      </c>
      <c r="CL5" s="26">
        <f t="shared" si="1"/>
        <v>45281</v>
      </c>
      <c r="CM5" s="26">
        <f t="shared" si="1"/>
        <v>45282</v>
      </c>
      <c r="CN5" s="26">
        <f t="shared" si="1"/>
        <v>45283</v>
      </c>
      <c r="CO5" s="27">
        <f t="shared" si="1"/>
        <v>45284</v>
      </c>
      <c r="CP5" s="27">
        <f t="shared" si="1"/>
        <v>45285</v>
      </c>
      <c r="CQ5" s="28"/>
      <c r="CR5" s="28"/>
      <c r="CS5" s="28"/>
      <c r="CT5" s="28"/>
    </row>
    <row r="6" ht="33.0" customHeight="1">
      <c r="A6" s="17" t="s">
        <v>9</v>
      </c>
      <c r="B6" s="29" t="s">
        <v>10</v>
      </c>
      <c r="C6" s="30" t="s">
        <v>11</v>
      </c>
      <c r="D6" s="30" t="s">
        <v>12</v>
      </c>
      <c r="E6" s="30" t="s">
        <v>13</v>
      </c>
      <c r="F6" s="30" t="s">
        <v>14</v>
      </c>
      <c r="G6" s="30" t="s">
        <v>15</v>
      </c>
      <c r="H6" s="31" t="str">
        <f t="shared" ref="H6:CP6" si="2">LEFT(TEXT(H5,"ddd"),1)</f>
        <v>S</v>
      </c>
      <c r="I6" s="31" t="str">
        <f t="shared" si="2"/>
        <v>S</v>
      </c>
      <c r="J6" s="31" t="str">
        <f t="shared" si="2"/>
        <v>M</v>
      </c>
      <c r="K6" s="31" t="str">
        <f t="shared" si="2"/>
        <v>T</v>
      </c>
      <c r="L6" s="31" t="str">
        <f t="shared" si="2"/>
        <v>W</v>
      </c>
      <c r="M6" s="31" t="str">
        <f t="shared" si="2"/>
        <v>T</v>
      </c>
      <c r="N6" s="31" t="str">
        <f t="shared" si="2"/>
        <v>F</v>
      </c>
      <c r="O6" s="31" t="str">
        <f t="shared" si="2"/>
        <v>S</v>
      </c>
      <c r="P6" s="31" t="str">
        <f t="shared" si="2"/>
        <v>S</v>
      </c>
      <c r="Q6" s="31" t="str">
        <f t="shared" si="2"/>
        <v>M</v>
      </c>
      <c r="R6" s="31" t="str">
        <f t="shared" si="2"/>
        <v>T</v>
      </c>
      <c r="S6" s="31" t="str">
        <f t="shared" si="2"/>
        <v>W</v>
      </c>
      <c r="T6" s="31" t="str">
        <f t="shared" si="2"/>
        <v>T</v>
      </c>
      <c r="U6" s="31" t="str">
        <f t="shared" si="2"/>
        <v>F</v>
      </c>
      <c r="V6" s="31" t="str">
        <f t="shared" si="2"/>
        <v>S</v>
      </c>
      <c r="W6" s="31" t="str">
        <f t="shared" si="2"/>
        <v>S</v>
      </c>
      <c r="X6" s="31" t="str">
        <f t="shared" si="2"/>
        <v>M</v>
      </c>
      <c r="Y6" s="31" t="str">
        <f t="shared" si="2"/>
        <v>T</v>
      </c>
      <c r="Z6" s="31" t="str">
        <f t="shared" si="2"/>
        <v>W</v>
      </c>
      <c r="AA6" s="31" t="str">
        <f t="shared" si="2"/>
        <v>T</v>
      </c>
      <c r="AB6" s="31" t="str">
        <f t="shared" si="2"/>
        <v>F</v>
      </c>
      <c r="AC6" s="31" t="str">
        <f t="shared" si="2"/>
        <v>S</v>
      </c>
      <c r="AD6" s="31" t="str">
        <f t="shared" si="2"/>
        <v>S</v>
      </c>
      <c r="AE6" s="31" t="str">
        <f t="shared" si="2"/>
        <v>M</v>
      </c>
      <c r="AF6" s="31" t="str">
        <f t="shared" si="2"/>
        <v>T</v>
      </c>
      <c r="AG6" s="31" t="str">
        <f t="shared" si="2"/>
        <v>W</v>
      </c>
      <c r="AH6" s="31" t="str">
        <f t="shared" si="2"/>
        <v>T</v>
      </c>
      <c r="AI6" s="31" t="str">
        <f t="shared" si="2"/>
        <v>F</v>
      </c>
      <c r="AJ6" s="31" t="str">
        <f t="shared" si="2"/>
        <v>S</v>
      </c>
      <c r="AK6" s="31" t="str">
        <f t="shared" si="2"/>
        <v>S</v>
      </c>
      <c r="AL6" s="31" t="str">
        <f t="shared" si="2"/>
        <v>M</v>
      </c>
      <c r="AM6" s="31" t="str">
        <f t="shared" si="2"/>
        <v>T</v>
      </c>
      <c r="AN6" s="31" t="str">
        <f t="shared" si="2"/>
        <v>W</v>
      </c>
      <c r="AO6" s="31" t="str">
        <f t="shared" si="2"/>
        <v>T</v>
      </c>
      <c r="AP6" s="31" t="str">
        <f t="shared" si="2"/>
        <v>F</v>
      </c>
      <c r="AQ6" s="31" t="str">
        <f t="shared" si="2"/>
        <v>S</v>
      </c>
      <c r="AR6" s="31" t="str">
        <f t="shared" si="2"/>
        <v>S</v>
      </c>
      <c r="AS6" s="31" t="str">
        <f t="shared" si="2"/>
        <v>M</v>
      </c>
      <c r="AT6" s="31" t="str">
        <f t="shared" si="2"/>
        <v>T</v>
      </c>
      <c r="AU6" s="31" t="str">
        <f t="shared" si="2"/>
        <v>W</v>
      </c>
      <c r="AV6" s="31" t="str">
        <f t="shared" si="2"/>
        <v>T</v>
      </c>
      <c r="AW6" s="31" t="str">
        <f t="shared" si="2"/>
        <v>F</v>
      </c>
      <c r="AX6" s="31" t="str">
        <f t="shared" si="2"/>
        <v>S</v>
      </c>
      <c r="AY6" s="31" t="str">
        <f t="shared" si="2"/>
        <v>S</v>
      </c>
      <c r="AZ6" s="31" t="str">
        <f t="shared" si="2"/>
        <v>M</v>
      </c>
      <c r="BA6" s="31" t="str">
        <f t="shared" si="2"/>
        <v>T</v>
      </c>
      <c r="BB6" s="31" t="str">
        <f t="shared" si="2"/>
        <v>W</v>
      </c>
      <c r="BC6" s="31" t="str">
        <f t="shared" si="2"/>
        <v>T</v>
      </c>
      <c r="BD6" s="31" t="str">
        <f t="shared" si="2"/>
        <v>F</v>
      </c>
      <c r="BE6" s="31" t="str">
        <f t="shared" si="2"/>
        <v>S</v>
      </c>
      <c r="BF6" s="31" t="str">
        <f t="shared" si="2"/>
        <v>S</v>
      </c>
      <c r="BG6" s="31" t="str">
        <f t="shared" si="2"/>
        <v>M</v>
      </c>
      <c r="BH6" s="31" t="str">
        <f t="shared" si="2"/>
        <v>T</v>
      </c>
      <c r="BI6" s="31" t="str">
        <f t="shared" si="2"/>
        <v>W</v>
      </c>
      <c r="BJ6" s="31" t="str">
        <f t="shared" si="2"/>
        <v>T</v>
      </c>
      <c r="BK6" s="31" t="str">
        <f t="shared" si="2"/>
        <v>F</v>
      </c>
      <c r="BL6" s="31" t="str">
        <f t="shared" si="2"/>
        <v>S</v>
      </c>
      <c r="BM6" s="31" t="str">
        <f t="shared" si="2"/>
        <v>S</v>
      </c>
      <c r="BN6" s="31" t="str">
        <f t="shared" si="2"/>
        <v>M</v>
      </c>
      <c r="BO6" s="31" t="str">
        <f t="shared" si="2"/>
        <v>T</v>
      </c>
      <c r="BP6" s="31" t="str">
        <f t="shared" si="2"/>
        <v>W</v>
      </c>
      <c r="BQ6" s="31" t="str">
        <f t="shared" si="2"/>
        <v>T</v>
      </c>
      <c r="BR6" s="31" t="str">
        <f t="shared" si="2"/>
        <v>F</v>
      </c>
      <c r="BS6" s="31" t="str">
        <f t="shared" si="2"/>
        <v>S</v>
      </c>
      <c r="BT6" s="31" t="str">
        <f t="shared" si="2"/>
        <v>S</v>
      </c>
      <c r="BU6" s="31" t="str">
        <f t="shared" si="2"/>
        <v>M</v>
      </c>
      <c r="BV6" s="31" t="str">
        <f t="shared" si="2"/>
        <v>T</v>
      </c>
      <c r="BW6" s="31" t="str">
        <f t="shared" si="2"/>
        <v>W</v>
      </c>
      <c r="BX6" s="31" t="str">
        <f t="shared" si="2"/>
        <v>T</v>
      </c>
      <c r="BY6" s="31" t="str">
        <f t="shared" si="2"/>
        <v>F</v>
      </c>
      <c r="BZ6" s="31" t="str">
        <f t="shared" si="2"/>
        <v>S</v>
      </c>
      <c r="CA6" s="31" t="str">
        <f t="shared" si="2"/>
        <v>S</v>
      </c>
      <c r="CB6" s="31" t="str">
        <f t="shared" si="2"/>
        <v>M</v>
      </c>
      <c r="CC6" s="31" t="str">
        <f t="shared" si="2"/>
        <v>T</v>
      </c>
      <c r="CD6" s="31" t="str">
        <f t="shared" si="2"/>
        <v>W</v>
      </c>
      <c r="CE6" s="31" t="str">
        <f t="shared" si="2"/>
        <v>T</v>
      </c>
      <c r="CF6" s="31" t="str">
        <f t="shared" si="2"/>
        <v>F</v>
      </c>
      <c r="CG6" s="31" t="str">
        <f t="shared" si="2"/>
        <v>S</v>
      </c>
      <c r="CH6" s="31" t="str">
        <f t="shared" si="2"/>
        <v>S</v>
      </c>
      <c r="CI6" s="31" t="str">
        <f t="shared" si="2"/>
        <v>M</v>
      </c>
      <c r="CJ6" s="31" t="str">
        <f t="shared" si="2"/>
        <v>T</v>
      </c>
      <c r="CK6" s="31" t="str">
        <f t="shared" si="2"/>
        <v>W</v>
      </c>
      <c r="CL6" s="31" t="str">
        <f t="shared" si="2"/>
        <v>T</v>
      </c>
      <c r="CM6" s="31" t="str">
        <f t="shared" si="2"/>
        <v>F</v>
      </c>
      <c r="CN6" s="31" t="str">
        <f t="shared" si="2"/>
        <v>S</v>
      </c>
      <c r="CO6" s="31" t="str">
        <f t="shared" si="2"/>
        <v>S</v>
      </c>
      <c r="CP6" s="31" t="str">
        <f t="shared" si="2"/>
        <v>M</v>
      </c>
      <c r="CQ6" s="32"/>
      <c r="CR6" s="32"/>
      <c r="CS6" s="32"/>
      <c r="CT6" s="32"/>
    </row>
    <row r="7" ht="1.5" customHeight="1">
      <c r="A7" s="8" t="s">
        <v>16</v>
      </c>
      <c r="C7" s="33"/>
      <c r="G7" s="34" t="str">
        <f>IF(OR(ISBLANK(ProjectSchedule!task_start),ISBLANK(ProjectSchedule!task_end)),"",ProjectSchedule!task_end-ProjectSchedule!task_start+1)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row>
    <row r="8" ht="30.0" customHeight="1">
      <c r="A8" s="17" t="s">
        <v>17</v>
      </c>
      <c r="B8" s="36" t="s">
        <v>18</v>
      </c>
      <c r="C8" s="37"/>
      <c r="D8" s="38"/>
      <c r="E8" s="39">
        <v>45206.0</v>
      </c>
      <c r="F8" s="39">
        <v>45210.0</v>
      </c>
      <c r="G8" s="40" t="str">
        <f>IF(OR(ISBLANK(ProjectSchedule!task_start),ISBLANK(ProjectSchedule!task_end)),"",ProjectSchedule!task_end-ProjectSchedule!task_start+1)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41"/>
    </row>
    <row r="9" ht="30.0" customHeight="1">
      <c r="A9" s="17"/>
      <c r="B9" s="42" t="s">
        <v>19</v>
      </c>
      <c r="C9" s="43" t="s">
        <v>20</v>
      </c>
      <c r="D9" s="44">
        <v>1.0</v>
      </c>
      <c r="E9" s="45">
        <v>45206.0</v>
      </c>
      <c r="F9" s="45">
        <v>45208.0</v>
      </c>
      <c r="G9" s="40"/>
      <c r="H9" s="35"/>
      <c r="I9" s="35"/>
      <c r="J9" s="35"/>
      <c r="K9" s="35"/>
      <c r="L9" s="35"/>
      <c r="M9" s="35"/>
      <c r="N9" s="35"/>
      <c r="S9" s="46"/>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41"/>
    </row>
    <row r="10" ht="30.0" customHeight="1">
      <c r="A10" s="17" t="s">
        <v>21</v>
      </c>
      <c r="B10" s="42" t="s">
        <v>22</v>
      </c>
      <c r="C10" s="43" t="s">
        <v>23</v>
      </c>
      <c r="D10" s="44">
        <v>1.0</v>
      </c>
      <c r="E10" s="45">
        <v>45208.0</v>
      </c>
      <c r="F10" s="45">
        <v>45210.0</v>
      </c>
      <c r="G10" s="40" t="str">
        <f>IF(OR(ISBLANK(ProjectSchedule!task_start),ISBLANK(ProjectSchedule!task_end)),"",ProjectSchedule!task_end-ProjectSchedule!task_start+1)</f>
        <v/>
      </c>
      <c r="H10" s="35"/>
      <c r="I10" s="35"/>
      <c r="J10" s="35"/>
      <c r="K10" s="35"/>
      <c r="L10" s="35"/>
      <c r="M10" s="35"/>
      <c r="N10" s="35"/>
      <c r="O10" s="46"/>
      <c r="P10" s="46"/>
      <c r="Q10" s="47"/>
      <c r="R10" s="47"/>
      <c r="S10" s="47"/>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41"/>
    </row>
    <row r="11" ht="30.0" customHeight="1">
      <c r="A11" s="17" t="s">
        <v>24</v>
      </c>
      <c r="B11" s="42" t="s">
        <v>25</v>
      </c>
      <c r="C11" s="43" t="s">
        <v>26</v>
      </c>
      <c r="D11" s="44">
        <v>1.0</v>
      </c>
      <c r="E11" s="45">
        <v>45208.0</v>
      </c>
      <c r="F11" s="45">
        <v>45210.0</v>
      </c>
      <c r="G11" s="40" t="str">
        <f>IF(OR(ISBLANK(ProjectSchedule!task_start),ISBLANK(ProjectSchedule!task_end)),"",ProjectSchedule!task_end-ProjectSchedule!task_start+1)</f>
        <v/>
      </c>
      <c r="H11" s="48"/>
      <c r="I11" s="35"/>
      <c r="J11" s="35"/>
      <c r="K11" s="35"/>
      <c r="L11" s="35"/>
      <c r="M11" s="35"/>
      <c r="N11" s="35"/>
      <c r="O11" s="46"/>
      <c r="P11" s="46"/>
      <c r="Q11" s="47"/>
      <c r="R11" s="47"/>
      <c r="S11" s="47"/>
      <c r="T11" s="35"/>
      <c r="U11" s="35"/>
      <c r="V11" s="48"/>
      <c r="W11" s="48"/>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41"/>
    </row>
    <row r="12" ht="30.0" customHeight="1">
      <c r="A12" s="8"/>
      <c r="B12" s="42" t="s">
        <v>25</v>
      </c>
      <c r="C12" s="43" t="s">
        <v>20</v>
      </c>
      <c r="D12" s="44">
        <v>1.0</v>
      </c>
      <c r="E12" s="45">
        <v>45208.0</v>
      </c>
      <c r="F12" s="45">
        <v>45210.0</v>
      </c>
      <c r="G12" s="40" t="str">
        <f>IF(OR(ISBLANK(ProjectSchedule!task_start),ISBLANK(ProjectSchedule!task_end)),"",ProjectSchedule!task_end-ProjectSchedule!task_start+1)</f>
        <v/>
      </c>
      <c r="H12" s="35"/>
      <c r="I12" s="35"/>
      <c r="J12" s="35"/>
      <c r="K12" s="35"/>
      <c r="L12" s="35"/>
      <c r="M12" s="35"/>
      <c r="N12" s="35"/>
      <c r="O12" s="46"/>
      <c r="P12" s="46"/>
      <c r="Q12" s="47"/>
      <c r="R12" s="47"/>
      <c r="S12" s="47"/>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41"/>
    </row>
    <row r="13" ht="30.0" customHeight="1">
      <c r="A13" s="8"/>
      <c r="B13" s="42" t="s">
        <v>27</v>
      </c>
      <c r="C13" s="43" t="s">
        <v>28</v>
      </c>
      <c r="D13" s="44">
        <v>1.0</v>
      </c>
      <c r="E13" s="49">
        <f>E11</f>
        <v>45208</v>
      </c>
      <c r="F13" s="45">
        <v>45210.0</v>
      </c>
      <c r="G13" s="40" t="str">
        <f>IF(OR(ISBLANK(ProjectSchedule!task_start),ISBLANK(ProjectSchedule!task_end)),"",ProjectSchedule!task_end-ProjectSchedule!task_start+1)</f>
        <v/>
      </c>
      <c r="H13" s="35"/>
      <c r="I13" s="35"/>
      <c r="J13" s="35"/>
      <c r="K13" s="48"/>
      <c r="L13" s="35"/>
      <c r="M13" s="35"/>
      <c r="N13" s="35"/>
      <c r="O13" s="46"/>
      <c r="P13" s="46"/>
      <c r="Q13" s="47"/>
      <c r="R13" s="47"/>
      <c r="S13" s="47"/>
      <c r="T13" s="35"/>
      <c r="U13" s="35"/>
      <c r="V13" s="35"/>
      <c r="W13" s="35"/>
      <c r="X13" s="35"/>
      <c r="Y13" s="35"/>
      <c r="Z13" s="48"/>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41"/>
    </row>
    <row r="14" ht="30.0" customHeight="1">
      <c r="A14" s="8"/>
      <c r="B14" s="42" t="s">
        <v>27</v>
      </c>
      <c r="C14" s="43" t="s">
        <v>29</v>
      </c>
      <c r="D14" s="50">
        <v>1.0</v>
      </c>
      <c r="E14" s="49">
        <f>E11</f>
        <v>45208</v>
      </c>
      <c r="F14" s="45">
        <v>45210.0</v>
      </c>
      <c r="G14" s="40"/>
      <c r="H14" s="35"/>
      <c r="I14" s="35"/>
      <c r="J14" s="35"/>
      <c r="K14" s="35"/>
      <c r="L14" s="35"/>
      <c r="M14" s="35"/>
      <c r="N14" s="35"/>
      <c r="O14" s="46"/>
      <c r="P14" s="46"/>
      <c r="Q14" s="47"/>
      <c r="R14" s="47"/>
      <c r="S14" s="47"/>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41"/>
    </row>
    <row r="15" ht="30.0" customHeight="1">
      <c r="A15" s="8"/>
      <c r="B15" s="42" t="s">
        <v>30</v>
      </c>
      <c r="C15" s="43" t="s">
        <v>31</v>
      </c>
      <c r="D15" s="50">
        <v>1.0</v>
      </c>
      <c r="E15" s="49">
        <f>E11</f>
        <v>45208</v>
      </c>
      <c r="F15" s="45">
        <v>45210.0</v>
      </c>
      <c r="G15" s="40"/>
      <c r="H15" s="35"/>
      <c r="I15" s="35"/>
      <c r="J15" s="35"/>
      <c r="K15" s="35"/>
      <c r="L15" s="35"/>
      <c r="M15" s="35"/>
      <c r="N15" s="35"/>
      <c r="O15" s="46"/>
      <c r="P15" s="46"/>
      <c r="Q15" s="47"/>
      <c r="R15" s="47"/>
      <c r="S15" s="47"/>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41"/>
    </row>
    <row r="16" ht="30.0" customHeight="1">
      <c r="A16" s="17"/>
      <c r="B16" s="51" t="s">
        <v>32</v>
      </c>
      <c r="C16" s="43" t="s">
        <v>28</v>
      </c>
      <c r="D16" s="44">
        <v>1.0</v>
      </c>
      <c r="E16" s="45">
        <v>45210.0</v>
      </c>
      <c r="F16" s="45">
        <v>45210.0</v>
      </c>
      <c r="G16" s="40"/>
      <c r="H16" s="35"/>
      <c r="I16" s="35"/>
      <c r="J16" s="35"/>
      <c r="K16" s="35"/>
      <c r="L16" s="35"/>
      <c r="M16" s="35"/>
      <c r="N16" s="35"/>
      <c r="O16" s="35"/>
      <c r="P16" s="35"/>
      <c r="Q16" s="35"/>
      <c r="R16" s="35"/>
      <c r="S16" s="47"/>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41"/>
    </row>
    <row r="17" ht="30.0" customHeight="1">
      <c r="A17" s="17"/>
      <c r="B17" s="51" t="s">
        <v>33</v>
      </c>
      <c r="C17" s="43" t="s">
        <v>31</v>
      </c>
      <c r="D17" s="44">
        <v>1.0</v>
      </c>
      <c r="E17" s="45">
        <v>45210.0</v>
      </c>
      <c r="F17" s="45">
        <v>45210.0</v>
      </c>
      <c r="G17" s="40"/>
      <c r="H17" s="35"/>
      <c r="I17" s="35"/>
      <c r="J17" s="35"/>
      <c r="K17" s="35"/>
      <c r="L17" s="35"/>
      <c r="M17" s="35"/>
      <c r="N17" s="35"/>
      <c r="O17" s="35"/>
      <c r="P17" s="35"/>
      <c r="Q17" s="35"/>
      <c r="R17" s="35"/>
      <c r="S17" s="47"/>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41"/>
    </row>
    <row r="18" ht="30.0" customHeight="1">
      <c r="A18" s="17" t="s">
        <v>34</v>
      </c>
      <c r="B18" s="52" t="s">
        <v>35</v>
      </c>
      <c r="C18" s="53"/>
      <c r="D18" s="54"/>
      <c r="E18" s="55">
        <v>45212.0</v>
      </c>
      <c r="F18" s="55">
        <v>45228.0</v>
      </c>
      <c r="G18" s="40" t="str">
        <f>IF(OR(ISBLANK(ProjectSchedule!task_start),ISBLANK(ProjectSchedule!task_end)),"",ProjectSchedule!task_end-ProjectSchedule!task_start+1)</f>
        <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41"/>
    </row>
    <row r="19" ht="30.0" customHeight="1">
      <c r="A19" s="17"/>
      <c r="B19" s="56" t="s">
        <v>36</v>
      </c>
      <c r="C19" s="57" t="s">
        <v>31</v>
      </c>
      <c r="D19" s="44">
        <v>1.0</v>
      </c>
      <c r="E19" s="58">
        <v>45212.0</v>
      </c>
      <c r="F19" s="58">
        <v>45213.0</v>
      </c>
      <c r="G19" s="40"/>
      <c r="H19" s="35"/>
      <c r="I19" s="35"/>
      <c r="J19" s="35"/>
      <c r="K19" s="35"/>
      <c r="L19" s="35"/>
      <c r="M19" s="35"/>
      <c r="N19" s="35"/>
      <c r="O19" s="35"/>
      <c r="P19" s="35"/>
      <c r="Q19" s="35"/>
      <c r="R19" s="35"/>
      <c r="S19" s="35"/>
      <c r="T19" s="35"/>
      <c r="U19" s="59"/>
      <c r="V19" s="47"/>
      <c r="W19" s="46"/>
      <c r="X19" s="46"/>
      <c r="Y19" s="46"/>
      <c r="Z19" s="46"/>
      <c r="AA19" s="46"/>
      <c r="AB19" s="46"/>
      <c r="AC19" s="46"/>
      <c r="AD19" s="46"/>
      <c r="AE19" s="46"/>
      <c r="AF19" s="46"/>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41"/>
    </row>
    <row r="20" ht="30.0" customHeight="1">
      <c r="A20" s="17"/>
      <c r="B20" s="56" t="s">
        <v>37</v>
      </c>
      <c r="C20" s="57" t="s">
        <v>38</v>
      </c>
      <c r="D20" s="44">
        <v>1.0</v>
      </c>
      <c r="E20" s="58">
        <v>45212.0</v>
      </c>
      <c r="F20" s="58">
        <v>45214.0</v>
      </c>
      <c r="G20" s="40"/>
      <c r="H20" s="35"/>
      <c r="I20" s="35"/>
      <c r="J20" s="35"/>
      <c r="K20" s="35"/>
      <c r="L20" s="35"/>
      <c r="M20" s="35"/>
      <c r="N20" s="35"/>
      <c r="O20" s="35"/>
      <c r="P20" s="35"/>
      <c r="Q20" s="35"/>
      <c r="R20" s="35"/>
      <c r="S20" s="35"/>
      <c r="T20" s="35"/>
      <c r="U20" s="47"/>
      <c r="V20" s="47"/>
      <c r="W20" s="47"/>
      <c r="X20" s="46"/>
      <c r="Y20" s="46"/>
      <c r="Z20" s="46"/>
      <c r="AA20" s="46"/>
      <c r="AB20" s="46"/>
      <c r="AC20" s="46"/>
      <c r="AD20" s="46"/>
      <c r="AE20" s="46"/>
      <c r="AF20" s="46"/>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41"/>
    </row>
    <row r="21" ht="30.0" customHeight="1">
      <c r="A21" s="17"/>
      <c r="B21" s="60" t="s">
        <v>39</v>
      </c>
      <c r="C21" s="57" t="s">
        <v>31</v>
      </c>
      <c r="D21" s="44">
        <v>1.0</v>
      </c>
      <c r="E21" s="58">
        <v>45212.0</v>
      </c>
      <c r="F21" s="58">
        <v>45219.0</v>
      </c>
      <c r="G21" s="40"/>
      <c r="H21" s="35"/>
      <c r="I21" s="35"/>
      <c r="J21" s="35"/>
      <c r="K21" s="35"/>
      <c r="L21" s="35"/>
      <c r="M21" s="35"/>
      <c r="N21" s="35"/>
      <c r="O21" s="35"/>
      <c r="P21" s="35"/>
      <c r="Q21" s="35"/>
      <c r="R21" s="35"/>
      <c r="S21" s="35"/>
      <c r="T21" s="35"/>
      <c r="U21" s="47"/>
      <c r="V21" s="47"/>
      <c r="W21" s="47"/>
      <c r="X21" s="47"/>
      <c r="Y21" s="47"/>
      <c r="Z21" s="47"/>
      <c r="AA21" s="47"/>
      <c r="AB21" s="47"/>
      <c r="AC21" s="46"/>
      <c r="AD21" s="46"/>
      <c r="AE21" s="46"/>
      <c r="AF21" s="46"/>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41"/>
    </row>
    <row r="22" ht="30.0" customHeight="1">
      <c r="A22" s="17"/>
      <c r="B22" s="60" t="s">
        <v>40</v>
      </c>
      <c r="C22" s="57" t="s">
        <v>41</v>
      </c>
      <c r="D22" s="44">
        <v>1.0</v>
      </c>
      <c r="E22" s="58">
        <v>45212.0</v>
      </c>
      <c r="F22" s="58">
        <v>45228.0</v>
      </c>
      <c r="G22" s="40"/>
      <c r="H22" s="35"/>
      <c r="I22" s="35"/>
      <c r="J22" s="35"/>
      <c r="K22" s="35"/>
      <c r="L22" s="35"/>
      <c r="M22" s="35"/>
      <c r="N22" s="35"/>
      <c r="O22" s="35"/>
      <c r="P22" s="35"/>
      <c r="Q22" s="35"/>
      <c r="R22" s="35"/>
      <c r="S22" s="35"/>
      <c r="T22" s="35"/>
      <c r="U22" s="47"/>
      <c r="V22" s="47"/>
      <c r="W22" s="47"/>
      <c r="X22" s="47"/>
      <c r="Y22" s="47"/>
      <c r="Z22" s="47"/>
      <c r="AA22" s="47"/>
      <c r="AB22" s="47"/>
      <c r="AC22" s="47"/>
      <c r="AD22" s="47"/>
      <c r="AE22" s="47"/>
      <c r="AF22" s="47"/>
      <c r="AG22" s="47"/>
      <c r="AH22" s="47"/>
      <c r="AI22" s="47"/>
      <c r="AJ22" s="47"/>
      <c r="AK22" s="47"/>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41"/>
    </row>
    <row r="23" ht="30.0" customHeight="1">
      <c r="A23" s="17"/>
      <c r="B23" s="60" t="s">
        <v>42</v>
      </c>
      <c r="C23" s="57" t="s">
        <v>43</v>
      </c>
      <c r="D23" s="44">
        <v>1.0</v>
      </c>
      <c r="E23" s="58">
        <v>45212.0</v>
      </c>
      <c r="F23" s="58">
        <v>45228.0</v>
      </c>
      <c r="G23" s="40"/>
      <c r="H23" s="35"/>
      <c r="I23" s="35"/>
      <c r="J23" s="35"/>
      <c r="K23" s="35"/>
      <c r="L23" s="35"/>
      <c r="M23" s="35"/>
      <c r="N23" s="35"/>
      <c r="O23" s="35"/>
      <c r="P23" s="35"/>
      <c r="Q23" s="35"/>
      <c r="R23" s="35"/>
      <c r="S23" s="35"/>
      <c r="T23" s="35"/>
      <c r="U23" s="47"/>
      <c r="V23" s="47"/>
      <c r="W23" s="47"/>
      <c r="X23" s="47"/>
      <c r="Y23" s="47"/>
      <c r="Z23" s="47"/>
      <c r="AA23" s="47"/>
      <c r="AB23" s="47"/>
      <c r="AC23" s="47"/>
      <c r="AD23" s="47"/>
      <c r="AE23" s="47"/>
      <c r="AF23" s="47"/>
      <c r="AG23" s="47"/>
      <c r="AH23" s="47"/>
      <c r="AI23" s="47"/>
      <c r="AJ23" s="47"/>
      <c r="AK23" s="47"/>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41"/>
    </row>
    <row r="24" ht="30.0" customHeight="1">
      <c r="A24" s="8"/>
      <c r="B24" s="60" t="s">
        <v>44</v>
      </c>
      <c r="C24" s="57" t="s">
        <v>26</v>
      </c>
      <c r="D24" s="44">
        <v>1.0</v>
      </c>
      <c r="E24" s="58">
        <v>45221.0</v>
      </c>
      <c r="F24" s="58">
        <v>45221.0</v>
      </c>
      <c r="G24" s="40"/>
      <c r="H24" s="35"/>
      <c r="I24" s="35"/>
      <c r="J24" s="35"/>
      <c r="K24" s="35"/>
      <c r="L24" s="35"/>
      <c r="M24" s="35"/>
      <c r="N24" s="35"/>
      <c r="O24" s="35"/>
      <c r="P24" s="35"/>
      <c r="Q24" s="35"/>
      <c r="R24" s="35"/>
      <c r="S24" s="35"/>
      <c r="T24" s="35"/>
      <c r="U24" s="35"/>
      <c r="V24" s="35"/>
      <c r="W24" s="35"/>
      <c r="X24" s="35"/>
      <c r="Y24" s="46"/>
      <c r="Z24" s="46"/>
      <c r="AA24" s="46"/>
      <c r="AB24" s="46"/>
      <c r="AC24" s="46"/>
      <c r="AD24" s="47"/>
      <c r="AE24" s="46"/>
      <c r="AF24" s="46"/>
      <c r="AG24" s="46"/>
      <c r="AH24" s="46"/>
      <c r="AI24" s="46"/>
      <c r="AJ24" s="46"/>
      <c r="AK24" s="46"/>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41"/>
    </row>
    <row r="25" ht="30.0" customHeight="1">
      <c r="A25" s="17"/>
      <c r="B25" s="60" t="s">
        <v>45</v>
      </c>
      <c r="C25" s="57" t="s">
        <v>28</v>
      </c>
      <c r="D25" s="44">
        <v>1.0</v>
      </c>
      <c r="E25" s="58">
        <v>45221.0</v>
      </c>
      <c r="F25" s="58">
        <v>45226.0</v>
      </c>
      <c r="G25" s="40" t="str">
        <f>IF(OR(ISBLANK(ProjectSchedule!task_start),ISBLANK(ProjectSchedule!task_end)),"",ProjectSchedule!task_end-ProjectSchedule!task_start+1)</f>
        <v/>
      </c>
      <c r="H25" s="35"/>
      <c r="I25" s="35"/>
      <c r="J25" s="35"/>
      <c r="K25" s="35"/>
      <c r="L25" s="35"/>
      <c r="M25" s="35"/>
      <c r="N25" s="35"/>
      <c r="O25" s="35"/>
      <c r="P25" s="35"/>
      <c r="Q25" s="35"/>
      <c r="R25" s="35"/>
      <c r="S25" s="35"/>
      <c r="T25" s="35"/>
      <c r="U25" s="35"/>
      <c r="V25" s="35"/>
      <c r="W25" s="35"/>
      <c r="X25" s="46"/>
      <c r="Y25" s="46"/>
      <c r="Z25" s="46"/>
      <c r="AA25" s="46"/>
      <c r="AB25" s="46"/>
      <c r="AC25" s="46"/>
      <c r="AD25" s="47"/>
      <c r="AE25" s="47"/>
      <c r="AF25" s="47"/>
      <c r="AG25" s="47"/>
      <c r="AH25" s="47"/>
      <c r="AI25" s="47"/>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41"/>
    </row>
    <row r="26" ht="30.0" customHeight="1">
      <c r="A26" s="8"/>
      <c r="B26" s="61" t="s">
        <v>46</v>
      </c>
      <c r="C26" s="57" t="s">
        <v>29</v>
      </c>
      <c r="D26" s="44">
        <v>1.0</v>
      </c>
      <c r="E26" s="58">
        <v>45221.0</v>
      </c>
      <c r="F26" s="58">
        <v>45226.0</v>
      </c>
      <c r="G26" s="40" t="str">
        <f>IF(OR(ISBLANK(ProjectSchedule!task_start),ISBLANK(ProjectSchedule!task_end)),"",ProjectSchedule!task_end-ProjectSchedule!task_start+1)</f>
        <v/>
      </c>
      <c r="H26" s="35"/>
      <c r="I26" s="35"/>
      <c r="J26" s="35"/>
      <c r="K26" s="35"/>
      <c r="L26" s="35"/>
      <c r="M26" s="35"/>
      <c r="N26" s="35"/>
      <c r="O26" s="35"/>
      <c r="P26" s="35"/>
      <c r="Q26" s="35"/>
      <c r="R26" s="35"/>
      <c r="S26" s="35"/>
      <c r="T26" s="35"/>
      <c r="U26" s="35"/>
      <c r="V26" s="35"/>
      <c r="W26" s="35"/>
      <c r="X26" s="46"/>
      <c r="Y26" s="46"/>
      <c r="Z26" s="46"/>
      <c r="AA26" s="46"/>
      <c r="AB26" s="46"/>
      <c r="AC26" s="62"/>
      <c r="AD26" s="63"/>
      <c r="AE26" s="47"/>
      <c r="AF26" s="47"/>
      <c r="AG26" s="47"/>
      <c r="AH26" s="47"/>
      <c r="AI26" s="47"/>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41"/>
    </row>
    <row r="27" ht="47.25" customHeight="1">
      <c r="A27" s="8"/>
      <c r="B27" s="61" t="s">
        <v>47</v>
      </c>
      <c r="C27" s="57" t="s">
        <v>23</v>
      </c>
      <c r="D27" s="44">
        <v>1.0</v>
      </c>
      <c r="E27" s="58">
        <v>45221.0</v>
      </c>
      <c r="F27" s="58">
        <v>45226.0</v>
      </c>
      <c r="G27" s="40" t="str">
        <f>IF(OR(ISBLANK(ProjectSchedule!task_start),ISBLANK(ProjectSchedule!task_end)),"",ProjectSchedule!task_end-ProjectSchedule!task_start+1)</f>
        <v/>
      </c>
      <c r="H27" s="35"/>
      <c r="I27" s="35"/>
      <c r="J27" s="35"/>
      <c r="K27" s="35"/>
      <c r="L27" s="35"/>
      <c r="M27" s="35"/>
      <c r="N27" s="35"/>
      <c r="O27" s="35"/>
      <c r="P27" s="35"/>
      <c r="Q27" s="35"/>
      <c r="R27" s="35"/>
      <c r="S27" s="35"/>
      <c r="T27" s="35"/>
      <c r="U27" s="35"/>
      <c r="V27" s="35"/>
      <c r="W27" s="35"/>
      <c r="X27" s="46"/>
      <c r="Y27" s="46"/>
      <c r="Z27" s="46"/>
      <c r="AA27" s="46"/>
      <c r="AB27" s="46"/>
      <c r="AC27" s="46"/>
      <c r="AD27" s="47"/>
      <c r="AE27" s="47"/>
      <c r="AF27" s="47"/>
      <c r="AG27" s="47"/>
      <c r="AH27" s="47"/>
      <c r="AI27" s="47"/>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41"/>
    </row>
    <row r="28" ht="30.0" customHeight="1">
      <c r="A28" s="8"/>
      <c r="B28" s="61" t="s">
        <v>48</v>
      </c>
      <c r="C28" s="57" t="s">
        <v>20</v>
      </c>
      <c r="D28" s="44">
        <v>1.0</v>
      </c>
      <c r="E28" s="58">
        <v>45221.0</v>
      </c>
      <c r="F28" s="58">
        <v>45226.0</v>
      </c>
      <c r="G28" s="40" t="str">
        <f>IF(OR(ISBLANK(ProjectSchedule!task_start),ISBLANK(ProjectSchedule!task_end)),"",ProjectSchedule!task_end-ProjectSchedule!task_start+1)</f>
        <v/>
      </c>
      <c r="H28" s="35"/>
      <c r="I28" s="35"/>
      <c r="J28" s="35"/>
      <c r="K28" s="35"/>
      <c r="L28" s="35"/>
      <c r="M28" s="35"/>
      <c r="N28" s="35"/>
      <c r="O28" s="35"/>
      <c r="P28" s="35"/>
      <c r="Q28" s="35"/>
      <c r="R28" s="35"/>
      <c r="S28" s="35"/>
      <c r="T28" s="35"/>
      <c r="U28" s="35"/>
      <c r="V28" s="35"/>
      <c r="W28" s="35"/>
      <c r="X28" s="46"/>
      <c r="Y28" s="46"/>
      <c r="Z28" s="46"/>
      <c r="AA28" s="46"/>
      <c r="AB28" s="46"/>
      <c r="AC28" s="46"/>
      <c r="AD28" s="47"/>
      <c r="AE28" s="47"/>
      <c r="AF28" s="47"/>
      <c r="AG28" s="63"/>
      <c r="AH28" s="47"/>
      <c r="AI28" s="47"/>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41"/>
    </row>
    <row r="29" ht="30.0" customHeight="1">
      <c r="A29" s="8"/>
      <c r="B29" s="60" t="s">
        <v>49</v>
      </c>
      <c r="C29" s="57" t="s">
        <v>26</v>
      </c>
      <c r="D29" s="44">
        <v>1.0</v>
      </c>
      <c r="E29" s="64">
        <f t="shared" ref="E29:E30" si="3">E28</f>
        <v>45221</v>
      </c>
      <c r="F29" s="58">
        <v>45226.0</v>
      </c>
      <c r="G29" s="40" t="str">
        <f>IF(OR(ISBLANK(ProjectSchedule!task_start),ISBLANK(ProjectSchedule!task_end)),"",ProjectSchedule!task_end-ProjectSchedule!task_start+1)</f>
        <v/>
      </c>
      <c r="H29" s="35"/>
      <c r="I29" s="35"/>
      <c r="J29" s="35"/>
      <c r="K29" s="35"/>
      <c r="L29" s="35"/>
      <c r="M29" s="35"/>
      <c r="N29" s="35"/>
      <c r="O29" s="35"/>
      <c r="P29" s="35"/>
      <c r="Q29" s="35"/>
      <c r="R29" s="35"/>
      <c r="S29" s="35"/>
      <c r="T29" s="35"/>
      <c r="U29" s="35"/>
      <c r="V29" s="35"/>
      <c r="W29" s="35"/>
      <c r="X29" s="46"/>
      <c r="Y29" s="46"/>
      <c r="Z29" s="46"/>
      <c r="AA29" s="46"/>
      <c r="AB29" s="46"/>
      <c r="AC29" s="46"/>
      <c r="AD29" s="47"/>
      <c r="AE29" s="47"/>
      <c r="AF29" s="47"/>
      <c r="AG29" s="47"/>
      <c r="AH29" s="47"/>
      <c r="AI29" s="47"/>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41"/>
    </row>
    <row r="30" ht="30.0" customHeight="1">
      <c r="A30" s="8"/>
      <c r="B30" s="60" t="s">
        <v>50</v>
      </c>
      <c r="C30" s="57" t="s">
        <v>23</v>
      </c>
      <c r="D30" s="44">
        <v>1.0</v>
      </c>
      <c r="E30" s="64">
        <f t="shared" si="3"/>
        <v>45221</v>
      </c>
      <c r="F30" s="58">
        <v>45226.0</v>
      </c>
      <c r="G30" s="40"/>
      <c r="H30" s="35"/>
      <c r="I30" s="35"/>
      <c r="J30" s="35"/>
      <c r="K30" s="35"/>
      <c r="L30" s="35"/>
      <c r="M30" s="35"/>
      <c r="N30" s="35"/>
      <c r="O30" s="35"/>
      <c r="P30" s="35"/>
      <c r="Q30" s="35"/>
      <c r="R30" s="35"/>
      <c r="S30" s="35"/>
      <c r="T30" s="35"/>
      <c r="U30" s="35"/>
      <c r="V30" s="35"/>
      <c r="W30" s="35"/>
      <c r="X30" s="46"/>
      <c r="Y30" s="46"/>
      <c r="Z30" s="46"/>
      <c r="AA30" s="46"/>
      <c r="AB30" s="46"/>
      <c r="AC30" s="46"/>
      <c r="AD30" s="47"/>
      <c r="AE30" s="47"/>
      <c r="AF30" s="47"/>
      <c r="AG30" s="47"/>
      <c r="AH30" s="47"/>
      <c r="AI30" s="47"/>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41"/>
    </row>
    <row r="31" ht="27.75" customHeight="1">
      <c r="A31" s="8"/>
      <c r="B31" s="60" t="s">
        <v>51</v>
      </c>
      <c r="C31" s="57" t="s">
        <v>29</v>
      </c>
      <c r="D31" s="44">
        <v>1.0</v>
      </c>
      <c r="E31" s="64">
        <f t="shared" ref="E31:E34" si="4">$E$30</f>
        <v>45221</v>
      </c>
      <c r="F31" s="58">
        <v>45226.0</v>
      </c>
      <c r="G31" s="40"/>
      <c r="H31" s="35"/>
      <c r="I31" s="35"/>
      <c r="J31" s="35"/>
      <c r="K31" s="35"/>
      <c r="L31" s="35"/>
      <c r="M31" s="35"/>
      <c r="N31" s="35"/>
      <c r="O31" s="35"/>
      <c r="P31" s="35"/>
      <c r="Q31" s="35"/>
      <c r="R31" s="35"/>
      <c r="S31" s="35"/>
      <c r="T31" s="35"/>
      <c r="U31" s="35"/>
      <c r="V31" s="35"/>
      <c r="W31" s="35"/>
      <c r="X31" s="46"/>
      <c r="Y31" s="46"/>
      <c r="Z31" s="46"/>
      <c r="AA31" s="46"/>
      <c r="AB31" s="46"/>
      <c r="AC31" s="46"/>
      <c r="AD31" s="47"/>
      <c r="AE31" s="47"/>
      <c r="AF31" s="47"/>
      <c r="AG31" s="47"/>
      <c r="AH31" s="47"/>
      <c r="AI31" s="47"/>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41"/>
    </row>
    <row r="32" ht="42.75" customHeight="1">
      <c r="A32" s="8"/>
      <c r="B32" s="61" t="s">
        <v>52</v>
      </c>
      <c r="C32" s="57" t="s">
        <v>20</v>
      </c>
      <c r="D32" s="44">
        <v>1.0</v>
      </c>
      <c r="E32" s="64">
        <f t="shared" si="4"/>
        <v>45221</v>
      </c>
      <c r="F32" s="58">
        <v>45226.0</v>
      </c>
      <c r="G32" s="40"/>
      <c r="H32" s="35"/>
      <c r="I32" s="35"/>
      <c r="J32" s="35"/>
      <c r="K32" s="35"/>
      <c r="L32" s="35"/>
      <c r="M32" s="35"/>
      <c r="N32" s="35"/>
      <c r="O32" s="35"/>
      <c r="P32" s="35"/>
      <c r="Q32" s="35"/>
      <c r="R32" s="35"/>
      <c r="S32" s="35"/>
      <c r="T32" s="35"/>
      <c r="U32" s="35"/>
      <c r="V32" s="35"/>
      <c r="W32" s="35"/>
      <c r="X32" s="46"/>
      <c r="Y32" s="46"/>
      <c r="Z32" s="46"/>
      <c r="AA32" s="46"/>
      <c r="AB32" s="46"/>
      <c r="AC32" s="46"/>
      <c r="AD32" s="47"/>
      <c r="AE32" s="47"/>
      <c r="AF32" s="47"/>
      <c r="AG32" s="47"/>
      <c r="AH32" s="47"/>
      <c r="AI32" s="47"/>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41"/>
    </row>
    <row r="33" ht="30.0" customHeight="1">
      <c r="A33" s="8"/>
      <c r="B33" s="61" t="s">
        <v>53</v>
      </c>
      <c r="C33" s="57" t="s">
        <v>28</v>
      </c>
      <c r="D33" s="44">
        <v>1.0</v>
      </c>
      <c r="E33" s="64">
        <f t="shared" si="4"/>
        <v>45221</v>
      </c>
      <c r="F33" s="58">
        <v>45226.0</v>
      </c>
      <c r="G33" s="40"/>
      <c r="H33" s="35"/>
      <c r="I33" s="35"/>
      <c r="J33" s="35"/>
      <c r="K33" s="35"/>
      <c r="L33" s="35"/>
      <c r="M33" s="35"/>
      <c r="N33" s="35"/>
      <c r="O33" s="35"/>
      <c r="P33" s="35"/>
      <c r="Q33" s="35"/>
      <c r="R33" s="35"/>
      <c r="S33" s="35"/>
      <c r="T33" s="35"/>
      <c r="U33" s="35"/>
      <c r="V33" s="35"/>
      <c r="W33" s="35"/>
      <c r="X33" s="46"/>
      <c r="Y33" s="46"/>
      <c r="Z33" s="46"/>
      <c r="AA33" s="46"/>
      <c r="AB33" s="46"/>
      <c r="AC33" s="46"/>
      <c r="AD33" s="47"/>
      <c r="AE33" s="47"/>
      <c r="AF33" s="47"/>
      <c r="AG33" s="47"/>
      <c r="AH33" s="47"/>
      <c r="AI33" s="47"/>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41"/>
    </row>
    <row r="34" ht="30.0" customHeight="1">
      <c r="A34" s="8"/>
      <c r="B34" s="60" t="s">
        <v>54</v>
      </c>
      <c r="C34" s="57" t="s">
        <v>26</v>
      </c>
      <c r="D34" s="44">
        <v>1.0</v>
      </c>
      <c r="E34" s="64">
        <f t="shared" si="4"/>
        <v>45221</v>
      </c>
      <c r="F34" s="58">
        <v>45226.0</v>
      </c>
      <c r="G34" s="40"/>
      <c r="H34" s="35"/>
      <c r="I34" s="35"/>
      <c r="J34" s="35"/>
      <c r="K34" s="35"/>
      <c r="L34" s="35"/>
      <c r="M34" s="35"/>
      <c r="N34" s="35"/>
      <c r="O34" s="35"/>
      <c r="P34" s="35"/>
      <c r="Q34" s="35"/>
      <c r="R34" s="35"/>
      <c r="S34" s="35"/>
      <c r="T34" s="35"/>
      <c r="U34" s="35"/>
      <c r="V34" s="35"/>
      <c r="W34" s="35"/>
      <c r="X34" s="46"/>
      <c r="Y34" s="46"/>
      <c r="Z34" s="46"/>
      <c r="AA34" s="46"/>
      <c r="AB34" s="46"/>
      <c r="AC34" s="46"/>
      <c r="AD34" s="47"/>
      <c r="AE34" s="47"/>
      <c r="AF34" s="47"/>
      <c r="AG34" s="47"/>
      <c r="AH34" s="47"/>
      <c r="AI34" s="47"/>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41"/>
    </row>
    <row r="35" ht="30.0" customHeight="1">
      <c r="A35" s="8"/>
      <c r="B35" s="60" t="s">
        <v>55</v>
      </c>
      <c r="C35" s="57" t="s">
        <v>20</v>
      </c>
      <c r="D35" s="44">
        <v>1.0</v>
      </c>
      <c r="E35" s="58">
        <v>45228.0</v>
      </c>
      <c r="F35" s="58">
        <v>45228.0</v>
      </c>
      <c r="G35" s="40"/>
      <c r="H35" s="35"/>
      <c r="I35" s="35"/>
      <c r="J35" s="35"/>
      <c r="K35" s="35"/>
      <c r="L35" s="35"/>
      <c r="M35" s="35"/>
      <c r="N35" s="35"/>
      <c r="O35" s="35"/>
      <c r="P35" s="35"/>
      <c r="Q35" s="35"/>
      <c r="R35" s="35"/>
      <c r="S35" s="35"/>
      <c r="T35" s="35"/>
      <c r="U35" s="35"/>
      <c r="V35" s="35"/>
      <c r="W35" s="35"/>
      <c r="X35" s="35"/>
      <c r="Y35" s="35"/>
      <c r="Z35" s="35"/>
      <c r="AA35" s="35"/>
      <c r="AB35" s="35"/>
      <c r="AC35" s="35"/>
      <c r="AD35" s="46"/>
      <c r="AE35" s="35"/>
      <c r="AF35" s="35"/>
      <c r="AG35" s="35"/>
      <c r="AH35" s="35"/>
      <c r="AI35" s="35"/>
      <c r="AJ35" s="35"/>
      <c r="AK35" s="47"/>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41"/>
    </row>
    <row r="36" ht="30.0" customHeight="1">
      <c r="A36" s="8"/>
      <c r="B36" s="60" t="s">
        <v>56</v>
      </c>
      <c r="C36" s="57" t="s">
        <v>23</v>
      </c>
      <c r="D36" s="44">
        <v>1.0</v>
      </c>
      <c r="E36" s="58">
        <v>45228.0</v>
      </c>
      <c r="F36" s="58">
        <v>45228.0</v>
      </c>
      <c r="G36" s="40"/>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47"/>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41"/>
    </row>
    <row r="37" ht="30.0" customHeight="1">
      <c r="A37" s="8"/>
      <c r="B37" s="60" t="s">
        <v>57</v>
      </c>
      <c r="C37" s="57" t="s">
        <v>29</v>
      </c>
      <c r="D37" s="44">
        <v>1.0</v>
      </c>
      <c r="E37" s="58">
        <v>45228.0</v>
      </c>
      <c r="F37" s="58">
        <v>45228.0</v>
      </c>
      <c r="G37" s="40"/>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47"/>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41"/>
    </row>
    <row r="38" ht="30.0" customHeight="1">
      <c r="A38" s="65" t="s">
        <v>58</v>
      </c>
      <c r="B38" s="66" t="s">
        <v>59</v>
      </c>
      <c r="C38" s="67"/>
      <c r="D38" s="68"/>
      <c r="E38" s="69">
        <v>45229.0</v>
      </c>
      <c r="F38" s="69">
        <v>45243.0</v>
      </c>
      <c r="G38" s="70"/>
      <c r="H38" s="71"/>
      <c r="I38" s="72"/>
      <c r="J38" s="72"/>
      <c r="K38" s="72"/>
      <c r="L38" s="72"/>
      <c r="M38" s="72"/>
      <c r="N38" s="72"/>
      <c r="O38" s="72"/>
      <c r="P38" s="72"/>
      <c r="Q38" s="72"/>
      <c r="R38" s="72"/>
      <c r="S38" s="72"/>
      <c r="T38" s="72"/>
      <c r="U38" s="72"/>
      <c r="V38" s="72"/>
      <c r="W38" s="72"/>
      <c r="X38" s="72"/>
      <c r="Y38" s="72"/>
      <c r="Z38" s="72"/>
      <c r="AA38" s="72"/>
      <c r="AB38" s="72"/>
      <c r="AC38" s="72"/>
      <c r="AD38" s="72"/>
      <c r="AE38" s="73"/>
      <c r="AF38" s="73"/>
      <c r="AG38" s="73"/>
      <c r="AH38" s="73"/>
      <c r="AI38" s="73"/>
      <c r="AJ38" s="73"/>
      <c r="AK38" s="73"/>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4"/>
    </row>
    <row r="39" ht="30.0" customHeight="1">
      <c r="A39" s="75"/>
      <c r="B39" s="76" t="s">
        <v>60</v>
      </c>
      <c r="C39" s="77" t="s">
        <v>61</v>
      </c>
      <c r="D39" s="78">
        <v>1.0</v>
      </c>
      <c r="E39" s="79">
        <v>45229.0</v>
      </c>
      <c r="F39" s="79">
        <v>45236.0</v>
      </c>
      <c r="G39" s="80"/>
      <c r="H39" s="81"/>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82"/>
      <c r="AM39" s="82"/>
      <c r="AN39" s="82"/>
      <c r="AO39" s="83"/>
      <c r="AP39" s="82"/>
      <c r="AQ39" s="82"/>
      <c r="AR39" s="82"/>
      <c r="AS39" s="82"/>
      <c r="AT39" s="84"/>
      <c r="AU39" s="84"/>
      <c r="AV39" s="84"/>
      <c r="AW39" s="84"/>
      <c r="AX39" s="84"/>
      <c r="AY39" s="84"/>
      <c r="AZ39" s="84"/>
      <c r="BA39" s="84"/>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85"/>
    </row>
    <row r="40" ht="30.0" customHeight="1">
      <c r="A40" s="75"/>
      <c r="B40" s="76" t="s">
        <v>62</v>
      </c>
      <c r="C40" s="77" t="s">
        <v>43</v>
      </c>
      <c r="D40" s="78">
        <v>1.0</v>
      </c>
      <c r="E40" s="79">
        <v>45229.0</v>
      </c>
      <c r="F40" s="79">
        <v>45236.0</v>
      </c>
      <c r="G40" s="80"/>
      <c r="H40" s="81"/>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82"/>
      <c r="AM40" s="82"/>
      <c r="AN40" s="82"/>
      <c r="AO40" s="83"/>
      <c r="AP40" s="82"/>
      <c r="AQ40" s="82"/>
      <c r="AR40" s="82"/>
      <c r="AS40" s="82"/>
      <c r="AT40" s="84"/>
      <c r="AU40" s="84"/>
      <c r="AV40" s="84"/>
      <c r="AW40" s="84"/>
      <c r="AX40" s="84"/>
      <c r="AY40" s="84"/>
      <c r="AZ40" s="84"/>
      <c r="BA40" s="84"/>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85"/>
    </row>
    <row r="41" ht="30.0" customHeight="1">
      <c r="A41" s="75"/>
      <c r="B41" s="86" t="s">
        <v>63</v>
      </c>
      <c r="C41" s="77" t="s">
        <v>64</v>
      </c>
      <c r="D41" s="78">
        <v>1.0</v>
      </c>
      <c r="E41" s="79">
        <v>45229.0</v>
      </c>
      <c r="F41" s="79">
        <v>45243.0</v>
      </c>
      <c r="G41" s="80"/>
      <c r="H41" s="81"/>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82"/>
      <c r="AM41" s="82"/>
      <c r="AN41" s="82"/>
      <c r="AO41" s="87"/>
      <c r="AP41" s="82"/>
      <c r="AQ41" s="82"/>
      <c r="AR41" s="82"/>
      <c r="AS41" s="82"/>
      <c r="AT41" s="82"/>
      <c r="AU41" s="82"/>
      <c r="AV41" s="82"/>
      <c r="AW41" s="82"/>
      <c r="AX41" s="82"/>
      <c r="AY41" s="82"/>
      <c r="AZ41" s="82"/>
      <c r="BA41" s="84"/>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85"/>
    </row>
    <row r="42" ht="30.0" customHeight="1">
      <c r="A42" s="75"/>
      <c r="B42" s="88" t="s">
        <v>65</v>
      </c>
      <c r="C42" s="77" t="s">
        <v>66</v>
      </c>
      <c r="D42" s="89">
        <v>1.0</v>
      </c>
      <c r="E42" s="90">
        <v>45229.0</v>
      </c>
      <c r="F42" s="79">
        <v>45243.0</v>
      </c>
      <c r="G42" s="80"/>
      <c r="H42" s="81"/>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82"/>
      <c r="AM42" s="82"/>
      <c r="AN42" s="82"/>
      <c r="AO42" s="87"/>
      <c r="AP42" s="82"/>
      <c r="AQ42" s="82"/>
      <c r="AR42" s="82"/>
      <c r="AS42" s="82"/>
      <c r="AT42" s="82"/>
      <c r="AU42" s="82"/>
      <c r="AV42" s="82"/>
      <c r="AW42" s="82"/>
      <c r="AX42" s="82"/>
      <c r="AY42" s="82"/>
      <c r="AZ42" s="82"/>
      <c r="BA42" s="84"/>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85"/>
    </row>
    <row r="43" ht="30.0" customHeight="1">
      <c r="A43" s="75"/>
      <c r="B43" s="88" t="s">
        <v>67</v>
      </c>
      <c r="C43" s="77" t="s">
        <v>61</v>
      </c>
      <c r="D43" s="91">
        <v>1.0</v>
      </c>
      <c r="E43" s="79">
        <v>45229.0</v>
      </c>
      <c r="F43" s="79">
        <v>45234.0</v>
      </c>
      <c r="G43" s="80"/>
      <c r="H43" s="81"/>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82"/>
      <c r="AM43" s="82"/>
      <c r="AN43" s="82"/>
      <c r="AO43" s="87"/>
      <c r="AP43" s="82"/>
      <c r="AQ43" s="82"/>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85"/>
    </row>
    <row r="44" ht="30.0" customHeight="1">
      <c r="A44" s="75"/>
      <c r="B44" s="88" t="s">
        <v>68</v>
      </c>
      <c r="C44" s="77" t="s">
        <v>61</v>
      </c>
      <c r="D44" s="89">
        <v>1.0</v>
      </c>
      <c r="E44" s="79">
        <v>45229.0</v>
      </c>
      <c r="F44" s="79">
        <v>45234.0</v>
      </c>
      <c r="G44" s="80"/>
      <c r="H44" s="81"/>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82"/>
      <c r="AM44" s="82"/>
      <c r="AN44" s="82"/>
      <c r="AO44" s="87"/>
      <c r="AP44" s="82"/>
      <c r="AQ44" s="82"/>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85"/>
    </row>
    <row r="45" ht="30.0" customHeight="1">
      <c r="A45" s="75"/>
      <c r="B45" s="88" t="s">
        <v>69</v>
      </c>
      <c r="C45" s="77" t="s">
        <v>20</v>
      </c>
      <c r="D45" s="91">
        <v>1.0</v>
      </c>
      <c r="E45" s="79">
        <v>45233.0</v>
      </c>
      <c r="F45" s="79">
        <v>45242.0</v>
      </c>
      <c r="G45" s="80"/>
      <c r="H45" s="81"/>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92"/>
      <c r="AP45" s="82"/>
      <c r="AQ45" s="82"/>
      <c r="AR45" s="82"/>
      <c r="AS45" s="82"/>
      <c r="AT45" s="82"/>
      <c r="AU45" s="82"/>
      <c r="AV45" s="82"/>
      <c r="AW45" s="82"/>
      <c r="AX45" s="82"/>
      <c r="AY45" s="82"/>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85"/>
    </row>
    <row r="46" ht="30.0" customHeight="1">
      <c r="A46" s="75"/>
      <c r="B46" s="88" t="s">
        <v>70</v>
      </c>
      <c r="C46" s="77" t="s">
        <v>71</v>
      </c>
      <c r="D46" s="89">
        <v>1.0</v>
      </c>
      <c r="E46" s="79">
        <v>45233.0</v>
      </c>
      <c r="F46" s="79">
        <v>45242.0</v>
      </c>
      <c r="G46" s="80"/>
      <c r="H46" s="81"/>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92"/>
      <c r="AP46" s="82"/>
      <c r="AQ46" s="82"/>
      <c r="AR46" s="82"/>
      <c r="AS46" s="82"/>
      <c r="AT46" s="82"/>
      <c r="AU46" s="82"/>
      <c r="AV46" s="82"/>
      <c r="AW46" s="82"/>
      <c r="AX46" s="82"/>
      <c r="AY46" s="82"/>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85"/>
    </row>
    <row r="47" ht="30.0" customHeight="1">
      <c r="A47" s="75"/>
      <c r="B47" s="88" t="s">
        <v>72</v>
      </c>
      <c r="C47" s="77" t="s">
        <v>73</v>
      </c>
      <c r="D47" s="91">
        <v>1.0</v>
      </c>
      <c r="E47" s="79">
        <v>45235.0</v>
      </c>
      <c r="F47" s="79">
        <v>45243.0</v>
      </c>
      <c r="G47" s="80"/>
      <c r="H47" s="81"/>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92"/>
      <c r="AP47" s="73"/>
      <c r="AQ47" s="73"/>
      <c r="AR47" s="82"/>
      <c r="AS47" s="82"/>
      <c r="AT47" s="82"/>
      <c r="AU47" s="82"/>
      <c r="AV47" s="82"/>
      <c r="AW47" s="82"/>
      <c r="AX47" s="82"/>
      <c r="AY47" s="82"/>
      <c r="AZ47" s="82"/>
      <c r="BA47" s="84"/>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85"/>
    </row>
    <row r="48" ht="30.0" customHeight="1">
      <c r="A48" s="75"/>
      <c r="B48" s="88" t="s">
        <v>74</v>
      </c>
      <c r="C48" s="77" t="s">
        <v>75</v>
      </c>
      <c r="D48" s="89">
        <v>1.0</v>
      </c>
      <c r="E48" s="79">
        <v>45235.0</v>
      </c>
      <c r="F48" s="79">
        <v>45243.0</v>
      </c>
      <c r="G48" s="80"/>
      <c r="H48" s="81"/>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92"/>
      <c r="AP48" s="73"/>
      <c r="AQ48" s="73"/>
      <c r="AR48" s="82"/>
      <c r="AS48" s="82"/>
      <c r="AT48" s="82"/>
      <c r="AU48" s="82"/>
      <c r="AV48" s="82"/>
      <c r="AW48" s="82"/>
      <c r="AX48" s="82"/>
      <c r="AY48" s="82"/>
      <c r="AZ48" s="82"/>
      <c r="BA48" s="84"/>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85"/>
    </row>
    <row r="49" ht="30.0" customHeight="1">
      <c r="A49" s="75"/>
      <c r="B49" s="88" t="s">
        <v>44</v>
      </c>
      <c r="C49" s="77" t="s">
        <v>28</v>
      </c>
      <c r="D49" s="91">
        <v>1.0</v>
      </c>
      <c r="E49" s="79">
        <v>45236.0</v>
      </c>
      <c r="F49" s="90">
        <v>45237.0</v>
      </c>
      <c r="G49" s="80"/>
      <c r="H49" s="81"/>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92"/>
      <c r="AP49" s="73"/>
      <c r="AQ49" s="73"/>
      <c r="AR49" s="73"/>
      <c r="AS49" s="82"/>
      <c r="AT49" s="82"/>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85"/>
    </row>
    <row r="50" ht="30.0" customHeight="1">
      <c r="A50" s="75"/>
      <c r="B50" s="88" t="s">
        <v>55</v>
      </c>
      <c r="C50" s="77" t="s">
        <v>26</v>
      </c>
      <c r="D50" s="89">
        <v>1.0</v>
      </c>
      <c r="E50" s="79">
        <v>45243.0</v>
      </c>
      <c r="F50" s="90">
        <v>45243.0</v>
      </c>
      <c r="G50" s="80"/>
      <c r="H50" s="81"/>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92"/>
      <c r="AP50" s="73"/>
      <c r="AQ50" s="73"/>
      <c r="AR50" s="73"/>
      <c r="AS50" s="73"/>
      <c r="AT50" s="73"/>
      <c r="AU50" s="73"/>
      <c r="AV50" s="73"/>
      <c r="AW50" s="73"/>
      <c r="AX50" s="73"/>
      <c r="AY50" s="73"/>
      <c r="AZ50" s="82"/>
      <c r="BA50" s="84"/>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85"/>
    </row>
    <row r="51" ht="30.0" customHeight="1">
      <c r="A51" s="75"/>
      <c r="B51" s="93" t="s">
        <v>76</v>
      </c>
      <c r="C51" s="77" t="s">
        <v>23</v>
      </c>
      <c r="D51" s="91">
        <v>1.0</v>
      </c>
      <c r="E51" s="79">
        <v>45243.0</v>
      </c>
      <c r="F51" s="79">
        <v>45243.0</v>
      </c>
      <c r="G51" s="80"/>
      <c r="H51" s="81"/>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92"/>
      <c r="AP51" s="73"/>
      <c r="AQ51" s="73"/>
      <c r="AR51" s="73"/>
      <c r="AS51" s="73"/>
      <c r="AT51" s="73"/>
      <c r="AU51" s="73"/>
      <c r="AV51" s="73"/>
      <c r="AW51" s="73"/>
      <c r="AX51" s="73"/>
      <c r="AY51" s="73"/>
      <c r="AZ51" s="82"/>
      <c r="BA51" s="84"/>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85"/>
    </row>
    <row r="52" ht="30.0" customHeight="1">
      <c r="A52" s="75"/>
      <c r="B52" s="94" t="s">
        <v>77</v>
      </c>
      <c r="C52" s="77" t="s">
        <v>20</v>
      </c>
      <c r="D52" s="89">
        <v>1.0</v>
      </c>
      <c r="E52" s="79">
        <v>45243.0</v>
      </c>
      <c r="F52" s="79">
        <v>45243.0</v>
      </c>
      <c r="G52" s="80"/>
      <c r="H52" s="81"/>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92"/>
      <c r="AP52" s="73"/>
      <c r="AQ52" s="73"/>
      <c r="AR52" s="73"/>
      <c r="AS52" s="73"/>
      <c r="AT52" s="73"/>
      <c r="AU52" s="73"/>
      <c r="AV52" s="73"/>
      <c r="AW52" s="73"/>
      <c r="AX52" s="73"/>
      <c r="AY52" s="73"/>
      <c r="AZ52" s="82"/>
      <c r="BA52" s="84"/>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85"/>
    </row>
    <row r="53" ht="30.0" customHeight="1">
      <c r="A53" s="65" t="s">
        <v>58</v>
      </c>
      <c r="B53" s="95" t="s">
        <v>78</v>
      </c>
      <c r="C53" s="96"/>
      <c r="D53" s="97"/>
      <c r="E53" s="98">
        <v>45243.0</v>
      </c>
      <c r="F53" s="98">
        <v>45257.0</v>
      </c>
      <c r="G53" s="80"/>
      <c r="H53" s="81"/>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92"/>
      <c r="AI53" s="73"/>
      <c r="AJ53" s="73"/>
      <c r="AK53" s="73"/>
      <c r="AL53" s="73"/>
      <c r="AM53" s="73"/>
      <c r="AN53" s="73"/>
      <c r="AO53" s="73"/>
      <c r="AP53" s="73"/>
      <c r="AQ53" s="73"/>
      <c r="AR53" s="73"/>
      <c r="AS53" s="73"/>
      <c r="AT53" s="73"/>
      <c r="AU53" s="84"/>
      <c r="AV53" s="84"/>
      <c r="AW53" s="84"/>
      <c r="AX53" s="84"/>
      <c r="AY53" s="84"/>
      <c r="AZ53" s="84"/>
      <c r="BA53" s="84"/>
      <c r="BB53" s="84"/>
      <c r="BC53" s="84"/>
      <c r="BD53" s="84"/>
      <c r="BE53" s="84"/>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85"/>
    </row>
    <row r="54" ht="30.0" customHeight="1">
      <c r="A54" s="75"/>
      <c r="B54" s="99" t="s">
        <v>79</v>
      </c>
      <c r="C54" s="100" t="s">
        <v>31</v>
      </c>
      <c r="D54" s="89">
        <v>1.0</v>
      </c>
      <c r="E54" s="101">
        <v>45243.0</v>
      </c>
      <c r="F54" s="101">
        <v>45255.0</v>
      </c>
      <c r="G54" s="80"/>
      <c r="H54" s="81"/>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92"/>
      <c r="AI54" s="73"/>
      <c r="AJ54" s="73"/>
      <c r="AK54" s="73"/>
      <c r="AL54" s="73"/>
      <c r="AM54" s="73"/>
      <c r="AN54" s="73"/>
      <c r="AO54" s="73"/>
      <c r="AP54" s="73"/>
      <c r="AQ54" s="73"/>
      <c r="AR54" s="73"/>
      <c r="AS54" s="73"/>
      <c r="AT54" s="73"/>
      <c r="AU54" s="73"/>
      <c r="AV54" s="73"/>
      <c r="AW54" s="73"/>
      <c r="AX54" s="73"/>
      <c r="AY54" s="73"/>
      <c r="AZ54" s="82"/>
      <c r="BA54" s="82"/>
      <c r="BB54" s="82"/>
      <c r="BC54" s="82"/>
      <c r="BD54" s="82"/>
      <c r="BE54" s="82"/>
      <c r="BF54" s="82"/>
      <c r="BG54" s="82"/>
      <c r="BH54" s="82"/>
      <c r="BI54" s="82"/>
      <c r="BJ54" s="82"/>
      <c r="BK54" s="82"/>
      <c r="BL54" s="82"/>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85"/>
    </row>
    <row r="55" ht="30.0" customHeight="1">
      <c r="A55" s="75"/>
      <c r="B55" s="99" t="s">
        <v>80</v>
      </c>
      <c r="C55" s="100" t="s">
        <v>31</v>
      </c>
      <c r="D55" s="89">
        <v>1.0</v>
      </c>
      <c r="E55" s="101">
        <v>45243.0</v>
      </c>
      <c r="F55" s="101">
        <v>45250.0</v>
      </c>
      <c r="G55" s="80"/>
      <c r="H55" s="81"/>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92"/>
      <c r="AI55" s="73"/>
      <c r="AJ55" s="73"/>
      <c r="AK55" s="73"/>
      <c r="AL55" s="73"/>
      <c r="AM55" s="73"/>
      <c r="AN55" s="73"/>
      <c r="AO55" s="73"/>
      <c r="AP55" s="73"/>
      <c r="AQ55" s="73"/>
      <c r="AR55" s="73"/>
      <c r="AS55" s="73"/>
      <c r="AT55" s="73"/>
      <c r="AU55" s="73"/>
      <c r="AV55" s="73"/>
      <c r="AW55" s="73"/>
      <c r="AX55" s="73"/>
      <c r="AY55" s="73"/>
      <c r="AZ55" s="82"/>
      <c r="BA55" s="82"/>
      <c r="BB55" s="82"/>
      <c r="BC55" s="82"/>
      <c r="BD55" s="82"/>
      <c r="BE55" s="82"/>
      <c r="BF55" s="82"/>
      <c r="BG55" s="82"/>
      <c r="BH55" s="84"/>
      <c r="BI55" s="84"/>
      <c r="BJ55" s="84"/>
      <c r="BK55" s="84"/>
      <c r="BL55" s="84"/>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c r="CO55" s="73"/>
      <c r="CP55" s="73"/>
      <c r="CQ55" s="73"/>
      <c r="CR55" s="73"/>
      <c r="CS55" s="73"/>
      <c r="CT55" s="85"/>
    </row>
    <row r="56" ht="30.0" customHeight="1">
      <c r="A56" s="75"/>
      <c r="B56" s="102" t="s">
        <v>74</v>
      </c>
      <c r="C56" s="100" t="s">
        <v>43</v>
      </c>
      <c r="D56" s="89">
        <v>1.0</v>
      </c>
      <c r="E56" s="101">
        <v>45243.0</v>
      </c>
      <c r="F56" s="101">
        <v>45255.0</v>
      </c>
      <c r="G56" s="80"/>
      <c r="H56" s="81"/>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92"/>
      <c r="AI56" s="73"/>
      <c r="AJ56" s="73"/>
      <c r="AK56" s="73"/>
      <c r="AL56" s="73"/>
      <c r="AM56" s="73"/>
      <c r="AN56" s="73"/>
      <c r="AO56" s="73"/>
      <c r="AP56" s="73"/>
      <c r="AQ56" s="73"/>
      <c r="AR56" s="73"/>
      <c r="AS56" s="73"/>
      <c r="AT56" s="73"/>
      <c r="AU56" s="73"/>
      <c r="AV56" s="73"/>
      <c r="AW56" s="73"/>
      <c r="AX56" s="73"/>
      <c r="AY56" s="73"/>
      <c r="AZ56" s="82"/>
      <c r="BA56" s="82"/>
      <c r="BB56" s="82"/>
      <c r="BC56" s="82"/>
      <c r="BD56" s="82"/>
      <c r="BE56" s="82"/>
      <c r="BF56" s="82"/>
      <c r="BG56" s="82"/>
      <c r="BH56" s="82"/>
      <c r="BI56" s="82"/>
      <c r="BJ56" s="82"/>
      <c r="BK56" s="82"/>
      <c r="BL56" s="82"/>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K56" s="73"/>
      <c r="CL56" s="73"/>
      <c r="CM56" s="73"/>
      <c r="CN56" s="73"/>
      <c r="CO56" s="73"/>
      <c r="CP56" s="73"/>
      <c r="CQ56" s="73"/>
      <c r="CR56" s="73"/>
      <c r="CS56" s="73"/>
      <c r="CT56" s="85"/>
    </row>
    <row r="57" ht="30.0" customHeight="1">
      <c r="A57" s="75"/>
      <c r="B57" s="103" t="s">
        <v>81</v>
      </c>
      <c r="C57" s="100" t="s">
        <v>41</v>
      </c>
      <c r="D57" s="89">
        <v>1.0</v>
      </c>
      <c r="E57" s="101">
        <v>45243.0</v>
      </c>
      <c r="F57" s="101">
        <v>45255.0</v>
      </c>
      <c r="G57" s="80"/>
      <c r="H57" s="81"/>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92"/>
      <c r="AI57" s="73"/>
      <c r="AJ57" s="73"/>
      <c r="AK57" s="73"/>
      <c r="AL57" s="73"/>
      <c r="AM57" s="73"/>
      <c r="AN57" s="73"/>
      <c r="AO57" s="73"/>
      <c r="AP57" s="73"/>
      <c r="AQ57" s="73"/>
      <c r="AR57" s="73"/>
      <c r="AS57" s="73"/>
      <c r="AT57" s="73"/>
      <c r="AU57" s="73"/>
      <c r="AV57" s="73"/>
      <c r="AW57" s="73"/>
      <c r="AX57" s="73"/>
      <c r="AY57" s="73"/>
      <c r="AZ57" s="82"/>
      <c r="BA57" s="82"/>
      <c r="BB57" s="82"/>
      <c r="BC57" s="82"/>
      <c r="BD57" s="82"/>
      <c r="BE57" s="82"/>
      <c r="BF57" s="82"/>
      <c r="BG57" s="82"/>
      <c r="BH57" s="82"/>
      <c r="BI57" s="82"/>
      <c r="BJ57" s="82"/>
      <c r="BK57" s="82"/>
      <c r="BL57" s="82"/>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85"/>
    </row>
    <row r="58" ht="30.0" customHeight="1">
      <c r="A58" s="75"/>
      <c r="B58" s="99" t="s">
        <v>82</v>
      </c>
      <c r="C58" s="100" t="s">
        <v>61</v>
      </c>
      <c r="D58" s="89">
        <v>1.0</v>
      </c>
      <c r="E58" s="101">
        <v>45243.0</v>
      </c>
      <c r="F58" s="101">
        <v>45255.0</v>
      </c>
      <c r="G58" s="80"/>
      <c r="H58" s="81"/>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92"/>
      <c r="AI58" s="73"/>
      <c r="AJ58" s="73"/>
      <c r="AK58" s="73"/>
      <c r="AL58" s="73"/>
      <c r="AM58" s="73"/>
      <c r="AN58" s="73"/>
      <c r="AO58" s="73"/>
      <c r="AP58" s="73"/>
      <c r="AQ58" s="73"/>
      <c r="AR58" s="73"/>
      <c r="AS58" s="73"/>
      <c r="AT58" s="73"/>
      <c r="AU58" s="73"/>
      <c r="AV58" s="73"/>
      <c r="AW58" s="73"/>
      <c r="AX58" s="73"/>
      <c r="AY58" s="73"/>
      <c r="AZ58" s="82"/>
      <c r="BA58" s="82"/>
      <c r="BB58" s="82"/>
      <c r="BC58" s="82"/>
      <c r="BD58" s="82"/>
      <c r="BE58" s="82"/>
      <c r="BF58" s="82"/>
      <c r="BG58" s="82"/>
      <c r="BH58" s="82"/>
      <c r="BI58" s="82"/>
      <c r="BJ58" s="82"/>
      <c r="BK58" s="82"/>
      <c r="BL58" s="82"/>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85"/>
    </row>
    <row r="59" ht="30.0" customHeight="1">
      <c r="A59" s="75"/>
      <c r="B59" s="102" t="s">
        <v>83</v>
      </c>
      <c r="C59" s="100" t="s">
        <v>43</v>
      </c>
      <c r="D59" s="89">
        <v>1.0</v>
      </c>
      <c r="E59" s="104">
        <v>45243.0</v>
      </c>
      <c r="F59" s="104">
        <v>45257.0</v>
      </c>
      <c r="G59" s="80"/>
      <c r="H59" s="81"/>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92"/>
      <c r="AI59" s="73"/>
      <c r="AJ59" s="73"/>
      <c r="AK59" s="73"/>
      <c r="AL59" s="73"/>
      <c r="AM59" s="73"/>
      <c r="AN59" s="73"/>
      <c r="AO59" s="73"/>
      <c r="AP59" s="73"/>
      <c r="AQ59" s="73"/>
      <c r="AR59" s="73"/>
      <c r="AS59" s="73"/>
      <c r="AT59" s="73"/>
      <c r="AU59" s="73"/>
      <c r="AV59" s="73"/>
      <c r="AW59" s="73"/>
      <c r="AX59" s="73"/>
      <c r="AY59" s="73"/>
      <c r="AZ59" s="82"/>
      <c r="BA59" s="82"/>
      <c r="BB59" s="82"/>
      <c r="BC59" s="82"/>
      <c r="BD59" s="82"/>
      <c r="BE59" s="82"/>
      <c r="BF59" s="82"/>
      <c r="BG59" s="82"/>
      <c r="BH59" s="82"/>
      <c r="BI59" s="82"/>
      <c r="BJ59" s="82"/>
      <c r="BK59" s="82"/>
      <c r="BL59" s="82"/>
      <c r="BM59" s="82"/>
      <c r="BN59" s="82"/>
      <c r="BO59" s="84"/>
      <c r="BP59" s="84"/>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85"/>
    </row>
    <row r="60" ht="30.0" customHeight="1">
      <c r="A60" s="75"/>
      <c r="B60" s="105" t="s">
        <v>44</v>
      </c>
      <c r="C60" s="100" t="s">
        <v>28</v>
      </c>
      <c r="D60" s="89">
        <v>1.0</v>
      </c>
      <c r="E60" s="104">
        <v>45250.0</v>
      </c>
      <c r="F60" s="104">
        <v>45250.0</v>
      </c>
      <c r="G60" s="80"/>
      <c r="H60" s="81"/>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92"/>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82"/>
      <c r="BH60" s="73"/>
      <c r="BI60" s="84"/>
      <c r="BJ60" s="84"/>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85"/>
    </row>
    <row r="61" ht="30.0" customHeight="1">
      <c r="A61" s="75"/>
      <c r="B61" s="105" t="s">
        <v>55</v>
      </c>
      <c r="C61" s="100" t="s">
        <v>26</v>
      </c>
      <c r="D61" s="89">
        <v>1.0</v>
      </c>
      <c r="E61" s="104">
        <v>45257.0</v>
      </c>
      <c r="F61" s="104">
        <v>45257.0</v>
      </c>
      <c r="G61" s="80"/>
      <c r="H61" s="81"/>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92"/>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82"/>
      <c r="BO61" s="73"/>
      <c r="BP61" s="84"/>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85"/>
    </row>
    <row r="62" ht="30.0" customHeight="1">
      <c r="A62" s="75"/>
      <c r="B62" s="105" t="s">
        <v>76</v>
      </c>
      <c r="C62" s="100" t="s">
        <v>23</v>
      </c>
      <c r="D62" s="89">
        <v>1.0</v>
      </c>
      <c r="E62" s="104">
        <v>45257.0</v>
      </c>
      <c r="F62" s="104">
        <v>45257.0</v>
      </c>
      <c r="G62" s="80"/>
      <c r="H62" s="81"/>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92"/>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82"/>
      <c r="BO62" s="73"/>
      <c r="BP62" s="84"/>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85"/>
    </row>
    <row r="63" ht="30.0" customHeight="1">
      <c r="A63" s="75"/>
      <c r="B63" s="105" t="s">
        <v>84</v>
      </c>
      <c r="C63" s="100" t="s">
        <v>29</v>
      </c>
      <c r="D63" s="89">
        <v>1.0</v>
      </c>
      <c r="E63" s="104">
        <v>45257.0</v>
      </c>
      <c r="F63" s="104">
        <v>45257.0</v>
      </c>
      <c r="G63" s="80"/>
      <c r="H63" s="81"/>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92"/>
      <c r="AI63" s="73"/>
      <c r="AJ63" s="73"/>
      <c r="AK63" s="73"/>
      <c r="AL63" s="73"/>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82"/>
      <c r="BO63" s="73"/>
      <c r="BP63" s="84"/>
      <c r="BQ63" s="73"/>
      <c r="BR63" s="73"/>
      <c r="BS63" s="73"/>
      <c r="BT63" s="73"/>
      <c r="BU63" s="73"/>
      <c r="BV63" s="73"/>
      <c r="BW63" s="73"/>
      <c r="BX63" s="73"/>
      <c r="BY63" s="73"/>
      <c r="BZ63" s="73"/>
      <c r="CA63" s="73"/>
      <c r="CB63" s="73"/>
      <c r="CC63" s="73"/>
      <c r="CD63" s="73"/>
      <c r="CE63" s="73"/>
      <c r="CF63" s="73"/>
      <c r="CG63" s="73"/>
      <c r="CH63" s="73"/>
      <c r="CI63" s="73"/>
      <c r="CJ63" s="73"/>
      <c r="CK63" s="73"/>
      <c r="CL63" s="73"/>
      <c r="CM63" s="73"/>
      <c r="CN63" s="73"/>
      <c r="CO63" s="73"/>
      <c r="CP63" s="73"/>
      <c r="CQ63" s="73"/>
      <c r="CR63" s="73"/>
      <c r="CS63" s="73"/>
      <c r="CT63" s="85"/>
    </row>
    <row r="64" ht="30.0" customHeight="1">
      <c r="A64" s="65" t="s">
        <v>85</v>
      </c>
      <c r="B64" s="106" t="s">
        <v>86</v>
      </c>
      <c r="C64" s="107"/>
      <c r="D64" s="107"/>
      <c r="E64" s="108">
        <v>45257.0</v>
      </c>
      <c r="F64" s="108">
        <v>45271.0</v>
      </c>
      <c r="G64" s="80"/>
      <c r="H64" s="81"/>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92"/>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85"/>
    </row>
    <row r="65" ht="30.0" customHeight="1">
      <c r="A65" s="75"/>
      <c r="B65" s="109" t="s">
        <v>87</v>
      </c>
      <c r="C65" s="110" t="s">
        <v>20</v>
      </c>
      <c r="D65" s="78">
        <v>0.0</v>
      </c>
      <c r="E65" s="111">
        <v>45257.0</v>
      </c>
      <c r="F65" s="111">
        <v>45270.0</v>
      </c>
      <c r="G65" s="80"/>
      <c r="H65" s="81"/>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92"/>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c r="BG65" s="73"/>
      <c r="BH65" s="73"/>
      <c r="BI65" s="73"/>
      <c r="BJ65" s="73"/>
      <c r="BK65" s="73"/>
      <c r="BL65" s="73"/>
      <c r="BM65" s="73"/>
      <c r="BN65" s="82"/>
      <c r="BO65" s="82"/>
      <c r="BP65" s="82"/>
      <c r="BQ65" s="82"/>
      <c r="BR65" s="82"/>
      <c r="BS65" s="82"/>
      <c r="BT65" s="82"/>
      <c r="BU65" s="82"/>
      <c r="BV65" s="82"/>
      <c r="BW65" s="82"/>
      <c r="BX65" s="82"/>
      <c r="BY65" s="82"/>
      <c r="BZ65" s="82"/>
      <c r="CA65" s="82"/>
      <c r="CB65" s="84"/>
      <c r="CC65" s="84"/>
      <c r="CD65" s="112"/>
      <c r="CE65" s="73"/>
      <c r="CF65" s="73"/>
      <c r="CG65" s="73"/>
      <c r="CH65" s="73"/>
      <c r="CI65" s="73"/>
      <c r="CJ65" s="73"/>
      <c r="CK65" s="73"/>
      <c r="CL65" s="73"/>
      <c r="CM65" s="73"/>
      <c r="CN65" s="73"/>
      <c r="CO65" s="73"/>
      <c r="CP65" s="73"/>
      <c r="CQ65" s="73"/>
      <c r="CR65" s="73"/>
      <c r="CS65" s="73"/>
      <c r="CT65" s="85"/>
    </row>
    <row r="66" ht="30.0" customHeight="1">
      <c r="A66" s="75"/>
      <c r="B66" s="109" t="s">
        <v>88</v>
      </c>
      <c r="C66" s="110" t="s">
        <v>89</v>
      </c>
      <c r="D66" s="78">
        <v>0.0</v>
      </c>
      <c r="E66" s="111">
        <v>45257.0</v>
      </c>
      <c r="F66" s="111">
        <v>45270.0</v>
      </c>
      <c r="G66" s="80"/>
      <c r="H66" s="81"/>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92"/>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c r="BG66" s="73"/>
      <c r="BH66" s="73"/>
      <c r="BI66" s="73"/>
      <c r="BJ66" s="73"/>
      <c r="BK66" s="73"/>
      <c r="BL66" s="73"/>
      <c r="BM66" s="73"/>
      <c r="BN66" s="82"/>
      <c r="BO66" s="82"/>
      <c r="BP66" s="82"/>
      <c r="BQ66" s="82"/>
      <c r="BR66" s="82"/>
      <c r="BS66" s="82"/>
      <c r="BT66" s="82"/>
      <c r="BU66" s="82"/>
      <c r="BV66" s="82"/>
      <c r="BW66" s="82"/>
      <c r="BX66" s="82"/>
      <c r="BY66" s="82"/>
      <c r="BZ66" s="82"/>
      <c r="CA66" s="82"/>
      <c r="CB66" s="84"/>
      <c r="CC66" s="84"/>
      <c r="CD66" s="112"/>
      <c r="CE66" s="73"/>
      <c r="CF66" s="73"/>
      <c r="CG66" s="73"/>
      <c r="CH66" s="73"/>
      <c r="CI66" s="73"/>
      <c r="CJ66" s="73"/>
      <c r="CK66" s="73"/>
      <c r="CL66" s="73"/>
      <c r="CM66" s="73"/>
      <c r="CN66" s="73"/>
      <c r="CO66" s="73"/>
      <c r="CP66" s="73"/>
      <c r="CQ66" s="73"/>
      <c r="CR66" s="73"/>
      <c r="CS66" s="73"/>
      <c r="CT66" s="85"/>
    </row>
    <row r="67" ht="30.0" customHeight="1">
      <c r="A67" s="75"/>
      <c r="B67" s="109" t="s">
        <v>90</v>
      </c>
      <c r="C67" s="110" t="s">
        <v>61</v>
      </c>
      <c r="D67" s="78">
        <v>0.0</v>
      </c>
      <c r="E67" s="111">
        <v>45257.0</v>
      </c>
      <c r="F67" s="111">
        <v>45270.0</v>
      </c>
      <c r="G67" s="80"/>
      <c r="H67" s="81"/>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92"/>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82"/>
      <c r="BO67" s="82"/>
      <c r="BP67" s="82"/>
      <c r="BQ67" s="82"/>
      <c r="BR67" s="82"/>
      <c r="BS67" s="82"/>
      <c r="BT67" s="82"/>
      <c r="BU67" s="82"/>
      <c r="BV67" s="82"/>
      <c r="BW67" s="82"/>
      <c r="BX67" s="82"/>
      <c r="BY67" s="82"/>
      <c r="BZ67" s="82"/>
      <c r="CA67" s="82"/>
      <c r="CB67" s="84"/>
      <c r="CC67" s="84"/>
      <c r="CD67" s="112"/>
      <c r="CE67" s="73"/>
      <c r="CF67" s="73"/>
      <c r="CG67" s="73"/>
      <c r="CH67" s="73"/>
      <c r="CI67" s="73"/>
      <c r="CJ67" s="73"/>
      <c r="CK67" s="73"/>
      <c r="CL67" s="73"/>
      <c r="CM67" s="73"/>
      <c r="CN67" s="73"/>
      <c r="CO67" s="73"/>
      <c r="CP67" s="73"/>
      <c r="CQ67" s="73"/>
      <c r="CR67" s="73"/>
      <c r="CS67" s="73"/>
      <c r="CT67" s="85"/>
    </row>
    <row r="68" ht="30.0" customHeight="1">
      <c r="A68" s="75"/>
      <c r="B68" s="109" t="s">
        <v>91</v>
      </c>
      <c r="C68" s="110" t="s">
        <v>20</v>
      </c>
      <c r="D68" s="78">
        <v>0.0</v>
      </c>
      <c r="E68" s="111">
        <v>45257.0</v>
      </c>
      <c r="F68" s="111">
        <v>45270.0</v>
      </c>
      <c r="G68" s="80"/>
      <c r="H68" s="81"/>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92"/>
      <c r="AI68" s="73"/>
      <c r="AJ68" s="73"/>
      <c r="AK68" s="73"/>
      <c r="AL68" s="73"/>
      <c r="AM68" s="73"/>
      <c r="AN68" s="73"/>
      <c r="AO68" s="73"/>
      <c r="AP68" s="73"/>
      <c r="AQ68" s="73"/>
      <c r="AR68" s="73"/>
      <c r="AS68" s="73"/>
      <c r="AT68" s="73"/>
      <c r="AU68" s="73"/>
      <c r="AV68" s="73"/>
      <c r="AW68" s="73"/>
      <c r="AX68" s="73"/>
      <c r="AY68" s="73"/>
      <c r="AZ68" s="73"/>
      <c r="BA68" s="73"/>
      <c r="BB68" s="73"/>
      <c r="BC68" s="73"/>
      <c r="BD68" s="73"/>
      <c r="BE68" s="73"/>
      <c r="BF68" s="73"/>
      <c r="BG68" s="73"/>
      <c r="BH68" s="73"/>
      <c r="BI68" s="73"/>
      <c r="BJ68" s="73"/>
      <c r="BK68" s="73"/>
      <c r="BL68" s="73"/>
      <c r="BM68" s="73"/>
      <c r="BN68" s="82"/>
      <c r="BO68" s="82"/>
      <c r="BP68" s="82"/>
      <c r="BQ68" s="82"/>
      <c r="BR68" s="82"/>
      <c r="BS68" s="82"/>
      <c r="BT68" s="82"/>
      <c r="BU68" s="82"/>
      <c r="BV68" s="82"/>
      <c r="BW68" s="82"/>
      <c r="BX68" s="82"/>
      <c r="BY68" s="82"/>
      <c r="BZ68" s="82"/>
      <c r="CA68" s="82"/>
      <c r="CB68" s="84"/>
      <c r="CC68" s="84"/>
      <c r="CD68" s="112"/>
      <c r="CE68" s="73"/>
      <c r="CF68" s="73"/>
      <c r="CG68" s="73"/>
      <c r="CH68" s="73"/>
      <c r="CI68" s="73"/>
      <c r="CJ68" s="73"/>
      <c r="CK68" s="73"/>
      <c r="CL68" s="73"/>
      <c r="CM68" s="73"/>
      <c r="CN68" s="73"/>
      <c r="CO68" s="73"/>
      <c r="CP68" s="73"/>
      <c r="CQ68" s="73"/>
      <c r="CR68" s="73"/>
      <c r="CS68" s="73"/>
      <c r="CT68" s="85"/>
    </row>
    <row r="69" ht="30.0" customHeight="1">
      <c r="A69" s="75"/>
      <c r="B69" s="109" t="s">
        <v>44</v>
      </c>
      <c r="C69" s="110" t="s">
        <v>28</v>
      </c>
      <c r="D69" s="78">
        <v>0.0</v>
      </c>
      <c r="E69" s="111">
        <v>45264.0</v>
      </c>
      <c r="F69" s="111">
        <v>45264.0</v>
      </c>
      <c r="G69" s="80"/>
      <c r="H69" s="81"/>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92"/>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c r="BG69" s="73"/>
      <c r="BH69" s="73"/>
      <c r="BI69" s="73"/>
      <c r="BJ69" s="73"/>
      <c r="BK69" s="73"/>
      <c r="BL69" s="73"/>
      <c r="BM69" s="73"/>
      <c r="BN69" s="84"/>
      <c r="BO69" s="84"/>
      <c r="BP69" s="84"/>
      <c r="BQ69" s="84"/>
      <c r="BR69" s="84"/>
      <c r="BS69" s="84"/>
      <c r="BT69" s="84"/>
      <c r="BU69" s="82"/>
      <c r="BV69" s="84"/>
      <c r="BW69" s="84"/>
      <c r="BX69" s="84"/>
      <c r="BY69" s="73"/>
      <c r="BZ69" s="73"/>
      <c r="CA69" s="73"/>
      <c r="CB69" s="73"/>
      <c r="CC69" s="73"/>
      <c r="CD69" s="73"/>
      <c r="CE69" s="73"/>
      <c r="CF69" s="73"/>
      <c r="CG69" s="73"/>
      <c r="CH69" s="73"/>
      <c r="CI69" s="73"/>
      <c r="CJ69" s="73"/>
      <c r="CK69" s="73"/>
      <c r="CL69" s="73"/>
      <c r="CM69" s="73"/>
      <c r="CN69" s="73"/>
      <c r="CO69" s="73"/>
      <c r="CP69" s="73"/>
      <c r="CQ69" s="73"/>
      <c r="CR69" s="73"/>
      <c r="CS69" s="73"/>
      <c r="CT69" s="85"/>
    </row>
    <row r="70" ht="30.0" customHeight="1">
      <c r="A70" s="75"/>
      <c r="B70" s="109" t="s">
        <v>76</v>
      </c>
      <c r="C70" s="110" t="s">
        <v>23</v>
      </c>
      <c r="D70" s="78">
        <v>0.0</v>
      </c>
      <c r="E70" s="111">
        <v>45271.0</v>
      </c>
      <c r="F70" s="111">
        <v>45271.0</v>
      </c>
      <c r="G70" s="80"/>
      <c r="H70" s="81"/>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92"/>
      <c r="AI70" s="73"/>
      <c r="AJ70" s="73"/>
      <c r="AK70" s="73"/>
      <c r="AL70" s="73"/>
      <c r="AM70" s="73"/>
      <c r="AN70" s="73"/>
      <c r="AO70" s="73"/>
      <c r="AP70" s="73"/>
      <c r="AQ70" s="73"/>
      <c r="AR70" s="73"/>
      <c r="AS70" s="73"/>
      <c r="AT70" s="73"/>
      <c r="AU70" s="73"/>
      <c r="AV70" s="73"/>
      <c r="AW70" s="73"/>
      <c r="AX70" s="73"/>
      <c r="AY70" s="73"/>
      <c r="AZ70" s="73"/>
      <c r="BA70" s="73"/>
      <c r="BB70" s="73"/>
      <c r="BC70" s="73"/>
      <c r="BD70" s="73"/>
      <c r="BE70" s="73"/>
      <c r="BF70" s="73"/>
      <c r="BG70" s="73"/>
      <c r="BH70" s="73"/>
      <c r="BI70" s="73"/>
      <c r="BJ70" s="73"/>
      <c r="BK70" s="73"/>
      <c r="BL70" s="73"/>
      <c r="BM70" s="73"/>
      <c r="BN70" s="73"/>
      <c r="BO70" s="73"/>
      <c r="BP70" s="73"/>
      <c r="BQ70" s="73"/>
      <c r="BR70" s="73"/>
      <c r="BS70" s="73"/>
      <c r="BT70" s="73"/>
      <c r="BU70" s="73"/>
      <c r="BV70" s="73"/>
      <c r="BW70" s="73"/>
      <c r="BX70" s="73"/>
      <c r="BY70" s="73"/>
      <c r="BZ70" s="73"/>
      <c r="CA70" s="73"/>
      <c r="CB70" s="113"/>
      <c r="CC70" s="73"/>
      <c r="CD70" s="73"/>
      <c r="CE70" s="84"/>
      <c r="CF70" s="73"/>
      <c r="CG70" s="73"/>
      <c r="CH70" s="73"/>
      <c r="CI70" s="73"/>
      <c r="CJ70" s="73"/>
      <c r="CK70" s="73"/>
      <c r="CL70" s="73"/>
      <c r="CM70" s="73"/>
      <c r="CN70" s="73"/>
      <c r="CO70" s="73"/>
      <c r="CP70" s="73"/>
      <c r="CQ70" s="73"/>
      <c r="CR70" s="73"/>
      <c r="CS70" s="73"/>
      <c r="CT70" s="85"/>
    </row>
    <row r="71" ht="30.0" customHeight="1">
      <c r="A71" s="75"/>
      <c r="B71" s="109" t="s">
        <v>92</v>
      </c>
      <c r="C71" s="110" t="s">
        <v>20</v>
      </c>
      <c r="D71" s="78">
        <v>0.0</v>
      </c>
      <c r="E71" s="111">
        <v>45271.0</v>
      </c>
      <c r="F71" s="111">
        <v>45271.0</v>
      </c>
      <c r="G71" s="80"/>
      <c r="H71" s="81"/>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92"/>
      <c r="AI71" s="73"/>
      <c r="AJ71" s="73"/>
      <c r="AK71" s="73"/>
      <c r="AL71" s="73"/>
      <c r="AM71" s="73"/>
      <c r="AN71" s="73"/>
      <c r="AO71" s="73"/>
      <c r="AP71" s="73"/>
      <c r="AQ71" s="73"/>
      <c r="AR71" s="73"/>
      <c r="AS71" s="73"/>
      <c r="AT71" s="73"/>
      <c r="AU71" s="73"/>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73"/>
      <c r="BT71" s="73"/>
      <c r="BU71" s="73"/>
      <c r="BV71" s="73"/>
      <c r="BW71" s="73"/>
      <c r="BX71" s="73"/>
      <c r="BY71" s="73"/>
      <c r="BZ71" s="73"/>
      <c r="CA71" s="73"/>
      <c r="CB71" s="114"/>
      <c r="CC71" s="73"/>
      <c r="CD71" s="73"/>
      <c r="CE71" s="84"/>
      <c r="CF71" s="73"/>
      <c r="CG71" s="73"/>
      <c r="CH71" s="73"/>
      <c r="CI71" s="73"/>
      <c r="CJ71" s="73"/>
      <c r="CK71" s="73"/>
      <c r="CL71" s="73"/>
      <c r="CM71" s="73"/>
      <c r="CN71" s="73"/>
      <c r="CO71" s="73"/>
      <c r="CP71" s="73"/>
      <c r="CQ71" s="73"/>
      <c r="CR71" s="73"/>
      <c r="CS71" s="73"/>
      <c r="CT71" s="85"/>
    </row>
    <row r="72" ht="30.0" customHeight="1">
      <c r="A72" s="75"/>
      <c r="B72" s="109" t="s">
        <v>55</v>
      </c>
      <c r="C72" s="110" t="s">
        <v>26</v>
      </c>
      <c r="D72" s="78">
        <v>0.0</v>
      </c>
      <c r="E72" s="111">
        <v>45271.0</v>
      </c>
      <c r="F72" s="111">
        <v>45271.0</v>
      </c>
      <c r="G72" s="80"/>
      <c r="H72" s="81"/>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92"/>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73"/>
      <c r="BT72" s="73"/>
      <c r="BU72" s="73"/>
      <c r="BV72" s="73"/>
      <c r="BW72" s="73"/>
      <c r="BX72" s="73"/>
      <c r="BY72" s="73"/>
      <c r="BZ72" s="73"/>
      <c r="CA72" s="73"/>
      <c r="CB72" s="114"/>
      <c r="CC72" s="73"/>
      <c r="CD72" s="73"/>
      <c r="CE72" s="84"/>
      <c r="CF72" s="73"/>
      <c r="CG72" s="73"/>
      <c r="CH72" s="73"/>
      <c r="CI72" s="73"/>
      <c r="CJ72" s="73"/>
      <c r="CK72" s="73"/>
      <c r="CL72" s="73"/>
      <c r="CM72" s="73"/>
      <c r="CN72" s="73"/>
      <c r="CO72" s="73"/>
      <c r="CP72" s="73"/>
      <c r="CQ72" s="73"/>
      <c r="CR72" s="73"/>
      <c r="CS72" s="73"/>
      <c r="CT72" s="85"/>
    </row>
    <row r="73" ht="30.0" customHeight="1">
      <c r="A73" s="75"/>
      <c r="B73" s="115" t="s">
        <v>93</v>
      </c>
      <c r="C73" s="116"/>
      <c r="D73" s="116"/>
      <c r="E73" s="117">
        <v>45278.0</v>
      </c>
      <c r="F73" s="117">
        <v>45286.0</v>
      </c>
      <c r="G73" s="80"/>
      <c r="H73" s="81"/>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92"/>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84"/>
      <c r="BZ73" s="84"/>
      <c r="CA73" s="84"/>
      <c r="CB73" s="84"/>
      <c r="CC73" s="84"/>
      <c r="CD73" s="84"/>
      <c r="CE73" s="84"/>
      <c r="CF73" s="84"/>
      <c r="CG73" s="73"/>
      <c r="CH73" s="73"/>
      <c r="CI73" s="73"/>
      <c r="CJ73" s="73"/>
      <c r="CK73" s="73"/>
      <c r="CL73" s="73"/>
      <c r="CM73" s="73"/>
      <c r="CN73" s="73"/>
      <c r="CO73" s="73"/>
      <c r="CP73" s="73"/>
      <c r="CQ73" s="73"/>
      <c r="CR73" s="73"/>
      <c r="CS73" s="73"/>
      <c r="CT73" s="85"/>
    </row>
    <row r="74" ht="30.0" customHeight="1">
      <c r="A74" s="75"/>
      <c r="B74" s="118" t="s">
        <v>94</v>
      </c>
      <c r="C74" s="119" t="s">
        <v>31</v>
      </c>
      <c r="D74" s="78">
        <v>0.0</v>
      </c>
      <c r="E74" s="120">
        <v>45278.0</v>
      </c>
      <c r="F74" s="120">
        <v>45282.0</v>
      </c>
      <c r="G74" s="80"/>
      <c r="H74" s="81"/>
      <c r="I74" s="73"/>
      <c r="J74" s="73"/>
      <c r="K74" s="73"/>
      <c r="L74" s="73"/>
      <c r="M74" s="73"/>
      <c r="N74" s="73"/>
      <c r="O74" s="73"/>
      <c r="P74" s="73"/>
      <c r="Q74" s="73"/>
      <c r="R74" s="73"/>
      <c r="S74" s="73"/>
      <c r="T74" s="73"/>
      <c r="U74" s="73"/>
      <c r="V74" s="73"/>
      <c r="W74" s="73"/>
      <c r="X74" s="121"/>
      <c r="Y74" s="121"/>
      <c r="Z74" s="81"/>
      <c r="AA74" s="73"/>
      <c r="AB74" s="73"/>
      <c r="AC74" s="73"/>
      <c r="AD74" s="73"/>
      <c r="AE74" s="73"/>
      <c r="AF74" s="73"/>
      <c r="AG74" s="73"/>
      <c r="AH74" s="92"/>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82"/>
      <c r="CC74" s="82"/>
      <c r="CD74" s="82"/>
      <c r="CE74" s="82"/>
      <c r="CF74" s="82"/>
      <c r="CG74" s="82"/>
      <c r="CH74" s="82"/>
      <c r="CI74" s="82"/>
      <c r="CJ74" s="84"/>
      <c r="CK74" s="84"/>
      <c r="CL74" s="84"/>
      <c r="CM74" s="84"/>
      <c r="CN74" s="73"/>
      <c r="CO74" s="73"/>
      <c r="CP74" s="84"/>
      <c r="CQ74" s="84"/>
      <c r="CR74" s="73"/>
      <c r="CS74" s="73"/>
      <c r="CT74" s="73"/>
    </row>
    <row r="75" ht="30.0" customHeight="1">
      <c r="A75" s="75"/>
      <c r="B75" s="118" t="s">
        <v>95</v>
      </c>
      <c r="C75" s="119" t="s">
        <v>96</v>
      </c>
      <c r="D75" s="78">
        <v>0.0</v>
      </c>
      <c r="E75" s="120">
        <v>45278.0</v>
      </c>
      <c r="F75" s="120">
        <v>45282.0</v>
      </c>
      <c r="G75" s="80"/>
      <c r="H75" s="81"/>
      <c r="I75" s="73"/>
      <c r="J75" s="73"/>
      <c r="K75" s="73"/>
      <c r="L75" s="73"/>
      <c r="M75" s="73"/>
      <c r="N75" s="73"/>
      <c r="O75" s="73"/>
      <c r="P75" s="73"/>
      <c r="Q75" s="73"/>
      <c r="R75" s="73"/>
      <c r="S75" s="73"/>
      <c r="T75" s="73"/>
      <c r="U75" s="73"/>
      <c r="V75" s="73"/>
      <c r="W75" s="73"/>
      <c r="X75" s="122"/>
      <c r="Y75" s="122"/>
      <c r="Z75" s="73"/>
      <c r="AA75" s="73"/>
      <c r="AB75" s="73"/>
      <c r="AC75" s="73"/>
      <c r="AD75" s="73"/>
      <c r="AE75" s="73"/>
      <c r="AF75" s="73"/>
      <c r="AG75" s="73"/>
      <c r="AH75" s="92"/>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82"/>
      <c r="CC75" s="82"/>
      <c r="CD75" s="82"/>
      <c r="CE75" s="82"/>
      <c r="CF75" s="82"/>
      <c r="CG75" s="82"/>
      <c r="CH75" s="82"/>
      <c r="CI75" s="82"/>
      <c r="CJ75" s="84"/>
      <c r="CK75" s="84"/>
      <c r="CL75" s="84"/>
      <c r="CM75" s="84"/>
      <c r="CN75" s="73"/>
      <c r="CO75" s="73"/>
      <c r="CP75" s="73"/>
      <c r="CQ75" s="73"/>
      <c r="CR75" s="73"/>
      <c r="CS75" s="73"/>
      <c r="CT75" s="73"/>
    </row>
    <row r="76" ht="30.0" customHeight="1">
      <c r="A76" s="75"/>
      <c r="B76" s="118" t="s">
        <v>97</v>
      </c>
      <c r="C76" s="119" t="s">
        <v>31</v>
      </c>
      <c r="D76" s="78">
        <v>0.0</v>
      </c>
      <c r="E76" s="120">
        <v>45279.0</v>
      </c>
      <c r="F76" s="120">
        <v>45284.0</v>
      </c>
      <c r="G76" s="80"/>
      <c r="H76" s="81"/>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92"/>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84"/>
      <c r="CG76" s="84"/>
      <c r="CH76" s="84"/>
      <c r="CI76" s="84"/>
      <c r="CJ76" s="82"/>
      <c r="CK76" s="82"/>
      <c r="CL76" s="82"/>
      <c r="CM76" s="82"/>
      <c r="CN76" s="82"/>
      <c r="CO76" s="82"/>
      <c r="CP76" s="84"/>
      <c r="CQ76" s="84"/>
      <c r="CR76" s="84"/>
      <c r="CS76" s="84"/>
      <c r="CT76" s="73"/>
    </row>
    <row r="77" ht="30.0" customHeight="1">
      <c r="A77" s="75"/>
      <c r="B77" s="118" t="s">
        <v>98</v>
      </c>
      <c r="C77" s="119" t="s">
        <v>61</v>
      </c>
      <c r="D77" s="78">
        <v>0.0</v>
      </c>
      <c r="E77" s="120">
        <v>45279.0</v>
      </c>
      <c r="F77" s="120">
        <v>45284.0</v>
      </c>
      <c r="G77" s="80"/>
      <c r="H77" s="81"/>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92"/>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82"/>
      <c r="CK77" s="82"/>
      <c r="CL77" s="82"/>
      <c r="CM77" s="82"/>
      <c r="CN77" s="82"/>
      <c r="CO77" s="82"/>
      <c r="CP77" s="84"/>
      <c r="CQ77" s="84"/>
      <c r="CR77" s="84"/>
      <c r="CS77" s="84"/>
      <c r="CT77" s="73"/>
    </row>
    <row r="78" ht="30.0" customHeight="1">
      <c r="A78" s="75"/>
      <c r="B78" s="118" t="s">
        <v>44</v>
      </c>
      <c r="C78" s="119" t="s">
        <v>28</v>
      </c>
      <c r="D78" s="78">
        <v>0.0</v>
      </c>
      <c r="E78" s="120">
        <v>45278.0</v>
      </c>
      <c r="F78" s="120">
        <v>45278.0</v>
      </c>
      <c r="G78" s="80"/>
      <c r="H78" s="81"/>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92"/>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82"/>
      <c r="CK78" s="73"/>
      <c r="CL78" s="73"/>
      <c r="CM78" s="84"/>
      <c r="CN78" s="73"/>
      <c r="CO78" s="73"/>
      <c r="CP78" s="73"/>
      <c r="CQ78" s="73"/>
      <c r="CR78" s="73"/>
      <c r="CS78" s="73"/>
      <c r="CT78" s="73"/>
    </row>
    <row r="79" ht="30.0" customHeight="1">
      <c r="A79" s="75"/>
      <c r="B79" s="118" t="s">
        <v>55</v>
      </c>
      <c r="C79" s="119" t="s">
        <v>26</v>
      </c>
      <c r="D79" s="78">
        <v>0.0</v>
      </c>
      <c r="E79" s="120">
        <v>45285.0</v>
      </c>
      <c r="F79" s="120">
        <v>45285.0</v>
      </c>
      <c r="G79" s="80"/>
      <c r="H79" s="81"/>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92"/>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113"/>
      <c r="CR79" s="73"/>
      <c r="CS79" s="73"/>
      <c r="CT79" s="84"/>
    </row>
    <row r="80" ht="30.0" customHeight="1">
      <c r="A80" s="75"/>
      <c r="B80" s="118" t="s">
        <v>76</v>
      </c>
      <c r="C80" s="119" t="s">
        <v>23</v>
      </c>
      <c r="D80" s="78">
        <v>0.0</v>
      </c>
      <c r="E80" s="120">
        <v>45285.0</v>
      </c>
      <c r="F80" s="120">
        <v>45285.0</v>
      </c>
      <c r="G80" s="80"/>
      <c r="H80" s="81"/>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92"/>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114"/>
      <c r="CR80" s="73"/>
      <c r="CS80" s="73"/>
      <c r="CT80" s="84"/>
    </row>
    <row r="81" ht="30.0" customHeight="1">
      <c r="A81" s="75"/>
      <c r="B81" s="118" t="s">
        <v>99</v>
      </c>
      <c r="C81" s="119" t="s">
        <v>31</v>
      </c>
      <c r="D81" s="78">
        <v>0.0</v>
      </c>
      <c r="E81" s="120">
        <v>45282.0</v>
      </c>
      <c r="F81" s="120">
        <v>45285.0</v>
      </c>
      <c r="G81" s="80"/>
      <c r="H81" s="81"/>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92"/>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82"/>
      <c r="CN81" s="82"/>
      <c r="CO81" s="82"/>
      <c r="CP81" s="82"/>
      <c r="CQ81" s="114"/>
      <c r="CR81" s="84"/>
      <c r="CS81" s="84"/>
      <c r="CT81" s="84"/>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sheetData>
  <mergeCells count="15">
    <mergeCell ref="AL4:AR4"/>
    <mergeCell ref="AS4:AY4"/>
    <mergeCell ref="AZ4:BF4"/>
    <mergeCell ref="BG4:BM4"/>
    <mergeCell ref="BN4:BT4"/>
    <mergeCell ref="BU4:CA4"/>
    <mergeCell ref="CB4:CH4"/>
    <mergeCell ref="CI4:CO4"/>
    <mergeCell ref="C3:D3"/>
    <mergeCell ref="E3:F3"/>
    <mergeCell ref="C4:D4"/>
    <mergeCell ref="J4:P4"/>
    <mergeCell ref="Q4:W4"/>
    <mergeCell ref="X4:AD4"/>
    <mergeCell ref="AE4:AK4"/>
  </mergeCells>
  <conditionalFormatting sqref="H5:AD38 AE5:AK37 AL5:BM38 BN5:CT6 BN8:CT38">
    <cfRule type="expression" dxfId="0" priority="1">
      <formula>AND(TODAY()&gt;=H$5,TODAY()&lt;I$5)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7.13"/>
    <col customWidth="1" min="2" max="26" width="9.13"/>
  </cols>
  <sheetData>
    <row r="1" ht="46.5" customHeight="1">
      <c r="A1" s="123"/>
      <c r="B1" s="4"/>
      <c r="C1" s="4"/>
      <c r="D1" s="4"/>
      <c r="E1" s="4"/>
      <c r="F1" s="4"/>
      <c r="G1" s="4"/>
      <c r="H1" s="4"/>
      <c r="I1" s="4"/>
      <c r="J1" s="4"/>
      <c r="K1" s="4"/>
      <c r="L1" s="4"/>
      <c r="M1" s="4"/>
      <c r="N1" s="4"/>
      <c r="O1" s="4"/>
      <c r="P1" s="4"/>
      <c r="Q1" s="4"/>
      <c r="R1" s="4"/>
      <c r="S1" s="4"/>
      <c r="T1" s="4"/>
      <c r="U1" s="4"/>
      <c r="V1" s="4"/>
      <c r="W1" s="4"/>
      <c r="X1" s="4"/>
      <c r="Y1" s="4"/>
      <c r="Z1" s="4"/>
    </row>
    <row r="2" ht="12.75" customHeight="1">
      <c r="A2" s="124" t="s">
        <v>100</v>
      </c>
      <c r="B2" s="125"/>
      <c r="C2" s="126"/>
      <c r="D2" s="126"/>
      <c r="E2" s="126"/>
      <c r="F2" s="126"/>
      <c r="G2" s="126"/>
      <c r="H2" s="126"/>
      <c r="I2" s="126"/>
      <c r="J2" s="126"/>
      <c r="K2" s="126"/>
      <c r="L2" s="126"/>
      <c r="M2" s="126"/>
      <c r="N2" s="126"/>
      <c r="O2" s="126"/>
      <c r="P2" s="126"/>
      <c r="Q2" s="126"/>
      <c r="R2" s="126"/>
      <c r="S2" s="126"/>
      <c r="T2" s="126"/>
      <c r="U2" s="126"/>
      <c r="V2" s="126"/>
      <c r="W2" s="126"/>
      <c r="X2" s="126"/>
      <c r="Y2" s="126"/>
      <c r="Z2" s="126"/>
    </row>
    <row r="3" ht="27.0" customHeight="1">
      <c r="A3" s="127" t="s">
        <v>101</v>
      </c>
      <c r="B3" s="128"/>
      <c r="C3" s="129"/>
      <c r="D3" s="129"/>
      <c r="E3" s="129"/>
      <c r="F3" s="129"/>
      <c r="G3" s="129"/>
      <c r="H3" s="129"/>
      <c r="I3" s="129"/>
      <c r="J3" s="129"/>
      <c r="K3" s="129"/>
      <c r="L3" s="129"/>
      <c r="M3" s="129"/>
      <c r="N3" s="129"/>
      <c r="O3" s="129"/>
      <c r="P3" s="129"/>
      <c r="Q3" s="129"/>
      <c r="R3" s="129"/>
      <c r="S3" s="129"/>
      <c r="T3" s="129"/>
      <c r="U3" s="129"/>
      <c r="V3" s="129"/>
      <c r="W3" s="129"/>
      <c r="X3" s="129"/>
      <c r="Y3" s="129"/>
      <c r="Z3" s="129"/>
    </row>
    <row r="4" ht="12.75" customHeight="1">
      <c r="A4" s="130" t="s">
        <v>102</v>
      </c>
      <c r="B4" s="131"/>
      <c r="C4" s="131"/>
      <c r="D4" s="131"/>
      <c r="E4" s="131"/>
      <c r="F4" s="131"/>
      <c r="G4" s="131"/>
      <c r="H4" s="131"/>
      <c r="I4" s="131"/>
      <c r="J4" s="131"/>
      <c r="K4" s="131"/>
      <c r="L4" s="131"/>
      <c r="M4" s="131"/>
      <c r="N4" s="131"/>
      <c r="O4" s="131"/>
      <c r="P4" s="131"/>
      <c r="Q4" s="131"/>
      <c r="R4" s="131"/>
      <c r="S4" s="131"/>
      <c r="T4" s="131"/>
      <c r="U4" s="131"/>
      <c r="V4" s="131"/>
      <c r="W4" s="131"/>
      <c r="X4" s="131"/>
      <c r="Y4" s="131"/>
      <c r="Z4" s="131"/>
    </row>
    <row r="5" ht="73.5" customHeight="1">
      <c r="A5" s="132" t="s">
        <v>103</v>
      </c>
      <c r="B5" s="4"/>
      <c r="C5" s="4"/>
      <c r="D5" s="4"/>
      <c r="E5" s="4"/>
      <c r="F5" s="4"/>
      <c r="G5" s="4"/>
      <c r="H5" s="4"/>
      <c r="I5" s="4"/>
      <c r="J5" s="4"/>
      <c r="K5" s="4"/>
      <c r="L5" s="4"/>
      <c r="M5" s="4"/>
      <c r="N5" s="4"/>
      <c r="O5" s="4"/>
      <c r="P5" s="4"/>
      <c r="Q5" s="4"/>
      <c r="R5" s="4"/>
      <c r="S5" s="4"/>
      <c r="T5" s="4"/>
      <c r="U5" s="4"/>
      <c r="V5" s="4"/>
      <c r="W5" s="4"/>
      <c r="X5" s="4"/>
      <c r="Y5" s="4"/>
      <c r="Z5" s="4"/>
    </row>
    <row r="6" ht="26.25" customHeight="1">
      <c r="A6" s="130" t="s">
        <v>104</v>
      </c>
      <c r="B6" s="4"/>
      <c r="C6" s="4"/>
      <c r="D6" s="4"/>
      <c r="E6" s="4"/>
      <c r="F6" s="4"/>
      <c r="G6" s="4"/>
      <c r="H6" s="4"/>
      <c r="I6" s="4"/>
      <c r="J6" s="4"/>
      <c r="K6" s="4"/>
      <c r="L6" s="4"/>
      <c r="M6" s="4"/>
      <c r="N6" s="4"/>
      <c r="O6" s="4"/>
      <c r="P6" s="4"/>
      <c r="Q6" s="4"/>
      <c r="R6" s="4"/>
      <c r="S6" s="4"/>
      <c r="T6" s="4"/>
      <c r="U6" s="4"/>
      <c r="V6" s="4"/>
      <c r="W6" s="4"/>
      <c r="X6" s="4"/>
      <c r="Y6" s="4"/>
      <c r="Z6" s="4"/>
    </row>
    <row r="7" ht="204.75" customHeight="1">
      <c r="A7" s="133" t="s">
        <v>105</v>
      </c>
      <c r="B7" s="123"/>
      <c r="C7" s="123"/>
      <c r="D7" s="123"/>
      <c r="E7" s="123"/>
      <c r="F7" s="123"/>
      <c r="G7" s="123"/>
      <c r="H7" s="123"/>
      <c r="I7" s="123"/>
      <c r="J7" s="123"/>
      <c r="K7" s="123"/>
      <c r="L7" s="123"/>
      <c r="M7" s="123"/>
      <c r="N7" s="123"/>
      <c r="O7" s="123"/>
      <c r="P7" s="123"/>
      <c r="Q7" s="123"/>
      <c r="R7" s="123"/>
      <c r="S7" s="123"/>
      <c r="T7" s="123"/>
      <c r="U7" s="123"/>
      <c r="V7" s="123"/>
      <c r="W7" s="123"/>
      <c r="X7" s="123"/>
      <c r="Y7" s="123"/>
      <c r="Z7" s="123"/>
    </row>
    <row r="8" ht="12.75" customHeight="1">
      <c r="A8" s="130" t="s">
        <v>106</v>
      </c>
      <c r="B8" s="131"/>
      <c r="C8" s="131"/>
      <c r="D8" s="131"/>
      <c r="E8" s="131"/>
      <c r="F8" s="131"/>
      <c r="G8" s="131"/>
      <c r="H8" s="131"/>
      <c r="I8" s="131"/>
      <c r="J8" s="131"/>
      <c r="K8" s="131"/>
      <c r="L8" s="131"/>
      <c r="M8" s="131"/>
      <c r="N8" s="131"/>
      <c r="O8" s="131"/>
      <c r="P8" s="131"/>
      <c r="Q8" s="131"/>
      <c r="R8" s="131"/>
      <c r="S8" s="131"/>
      <c r="T8" s="131"/>
      <c r="U8" s="131"/>
      <c r="V8" s="131"/>
      <c r="W8" s="131"/>
      <c r="X8" s="131"/>
      <c r="Y8" s="131"/>
      <c r="Z8" s="131"/>
    </row>
    <row r="9" ht="12.75" customHeight="1">
      <c r="A9" s="132" t="s">
        <v>107</v>
      </c>
      <c r="B9" s="4"/>
      <c r="C9" s="4"/>
      <c r="D9" s="4"/>
      <c r="E9" s="4"/>
      <c r="F9" s="4"/>
      <c r="G9" s="4"/>
      <c r="H9" s="4"/>
      <c r="I9" s="4"/>
      <c r="J9" s="4"/>
      <c r="K9" s="4"/>
      <c r="L9" s="4"/>
      <c r="M9" s="4"/>
      <c r="N9" s="4"/>
      <c r="O9" s="4"/>
      <c r="P9" s="4"/>
      <c r="Q9" s="4"/>
      <c r="R9" s="4"/>
      <c r="S9" s="4"/>
      <c r="T9" s="4"/>
      <c r="U9" s="4"/>
      <c r="V9" s="4"/>
      <c r="W9" s="4"/>
      <c r="X9" s="4"/>
      <c r="Y9" s="4"/>
      <c r="Z9" s="4"/>
    </row>
    <row r="10" ht="27.75" customHeight="1">
      <c r="A10" s="134" t="s">
        <v>108</v>
      </c>
      <c r="B10" s="123"/>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row>
    <row r="11" ht="12.75" customHeight="1">
      <c r="A11" s="130" t="s">
        <v>109</v>
      </c>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ht="12.75" customHeight="1">
      <c r="A12" s="132" t="s">
        <v>110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34" t="s">
        <v>111</v>
      </c>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row>
    <row r="14" ht="12.75" customHeight="1">
      <c r="A14" s="130" t="s">
        <v>112</v>
      </c>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row>
    <row r="15" ht="75.0" customHeight="1">
      <c r="A15" s="132" t="s">
        <v>113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32" t="s">
        <v>114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123"/>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123"/>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123"/>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23"/>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123"/>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123"/>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123"/>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123"/>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123"/>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123"/>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123"/>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123"/>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123"/>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123"/>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123"/>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123"/>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123"/>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123"/>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23"/>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123"/>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123"/>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123"/>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123"/>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123"/>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123"/>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123"/>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123"/>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123"/>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123"/>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23"/>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23"/>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23"/>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23"/>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23"/>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23"/>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23"/>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23"/>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23"/>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23"/>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23"/>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23"/>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23"/>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23"/>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23"/>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23"/>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23"/>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23"/>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23"/>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23"/>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23"/>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23"/>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23"/>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23"/>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23"/>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23"/>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23"/>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23"/>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23"/>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23"/>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23"/>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23"/>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23"/>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23"/>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23"/>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23"/>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23"/>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23"/>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23"/>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23"/>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23"/>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23"/>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23"/>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23"/>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23"/>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23"/>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23"/>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23"/>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23"/>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23"/>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23"/>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23"/>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23"/>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23"/>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2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2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2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2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2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2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2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2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2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2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2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2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2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2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2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2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2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2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2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2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2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2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2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2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2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2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2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2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2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2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2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2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2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2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2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2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2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2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2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2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2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2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2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2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2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2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2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2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2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2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2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2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2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2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2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2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2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2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2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2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2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2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2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2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2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2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2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2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2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2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2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2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2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2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2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2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2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2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2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2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2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2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2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2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2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2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2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2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2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2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2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2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2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2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2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2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2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2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2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2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2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2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2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2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2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2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2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2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2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2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2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2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2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2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2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2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2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2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2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2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2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12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12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12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12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12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12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12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12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12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12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12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12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12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12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12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12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12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12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12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12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12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12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12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12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12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12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12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12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12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12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12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12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12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12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12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12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12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12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12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12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12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12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12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12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12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12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12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12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12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12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12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12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12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12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12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12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12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12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12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12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12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12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12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12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12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12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12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12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12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12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12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12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12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12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12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12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12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12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12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12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12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12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12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12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12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12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12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12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12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12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12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12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12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12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12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12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12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12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12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12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12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12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12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12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12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12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12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12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12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12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12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12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12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12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12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12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12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12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12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12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12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12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12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12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12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12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12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12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12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12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12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12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12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12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12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12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12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12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12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12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12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12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12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12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12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12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12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12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12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12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12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12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12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12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12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12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12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12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12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12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12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12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12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12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12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12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12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12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12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12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12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12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12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12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12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12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12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12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12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12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12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12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12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12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12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12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12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12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12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12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12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12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12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12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12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12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12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12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12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12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12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12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12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12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12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12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12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12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12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12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12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12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12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12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12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12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12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12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12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12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12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12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12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12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12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12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12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12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12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12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12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12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12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12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12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12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12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12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12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12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12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12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12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12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12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12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12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12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12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12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12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12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12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12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12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12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12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12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12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12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12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12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12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12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12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12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12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12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12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12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12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12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12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12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12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12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12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12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12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12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12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12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12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12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12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12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12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12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12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12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12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12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12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12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12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12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12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12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12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12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12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12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12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12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12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12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12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12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12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12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12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12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12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12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12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12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12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12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12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12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12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12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12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12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12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12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12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12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12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12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12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12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12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12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12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12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12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12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12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12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12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12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12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12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12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12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12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12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12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12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12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12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12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12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12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12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12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12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12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12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12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12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12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12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12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12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12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12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12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12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12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12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12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12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12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12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12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12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12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12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12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12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12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12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12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12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12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12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12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12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12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12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12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12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12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12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12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12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12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12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12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12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12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12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12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12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12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12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12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12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12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12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12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12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12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12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12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12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12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12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12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12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12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12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12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12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12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12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12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12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12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12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12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12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12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12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12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12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12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12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12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12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12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12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12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12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12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12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12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12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12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12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12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12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12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12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12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12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12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12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12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12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12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12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12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12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12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12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12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12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12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12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12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12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12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12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12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12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12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12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12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12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12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12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12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12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12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12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12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12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12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12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12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12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12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12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12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12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12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12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12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12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12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12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12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12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12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12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12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12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12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12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12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12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12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12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12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12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12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12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12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12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12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12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12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12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12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12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12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12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12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12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12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12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12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12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12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12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12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12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12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12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12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12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12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12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12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12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12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12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12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12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12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12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12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12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12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12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12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12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12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12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12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12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12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12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12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12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12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12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12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12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12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12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12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12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12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12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12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12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12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12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12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12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12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12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12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12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12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12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12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12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12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12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12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12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12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12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12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12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12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12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12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12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12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12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12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12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12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12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12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12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12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12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12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12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12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12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12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12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12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12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12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12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12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12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12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12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12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12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12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12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12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12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12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12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12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12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12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12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12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12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12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12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12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12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12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12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12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12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12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12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12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12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12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12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12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12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12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12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12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12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12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12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12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12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12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12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12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12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12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12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12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12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12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12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12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12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12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12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12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12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12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12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12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12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12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12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12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12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12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12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12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12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12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12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12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12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12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12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12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12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12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12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12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12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12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12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12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12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12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12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12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12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12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12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12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12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12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12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12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12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12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12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12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12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12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12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12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12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12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12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12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12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12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12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12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12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12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12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12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12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12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12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12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12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12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12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12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12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12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12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12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12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12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12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12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12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12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12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12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12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12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12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12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12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12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12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12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12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12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12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12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12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12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12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12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12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12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12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2022-06-08T08:39:14Z</dcterms:created>
</cp:coreProperties>
</file>