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2.5\Komputasi Numerik\"/>
    </mc:Choice>
  </mc:AlternateContent>
  <xr:revisionPtr revIDLastSave="0" documentId="13_ncr:1_{01C1C857-AEA7-4D28-935F-A7BCCBC43CC5}" xr6:coauthVersionLast="43" xr6:coauthVersionMax="43" xr10:uidLastSave="{00000000-0000-0000-0000-000000000000}"/>
  <bookViews>
    <workbookView xWindow="-120" yWindow="-120" windowWidth="20730" windowHeight="11160" activeTab="1" xr2:uid="{3D4A1DEB-63C7-493E-8441-A5ED9E76C4F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7" i="2"/>
  <c r="A20" i="2"/>
  <c r="C18" i="2"/>
  <c r="D17" i="2"/>
  <c r="E16" i="2"/>
  <c r="C16" i="2"/>
  <c r="D15" i="2"/>
  <c r="H14" i="2"/>
  <c r="H15" i="2" s="1"/>
  <c r="C14" i="2"/>
  <c r="H13" i="2"/>
  <c r="A9" i="2"/>
  <c r="C6" i="2"/>
  <c r="F6" i="2" s="1"/>
  <c r="F5" i="2"/>
  <c r="C5" i="2"/>
  <c r="C4" i="2"/>
  <c r="L8" i="1" l="1"/>
  <c r="M8" i="1"/>
  <c r="N8" i="1"/>
  <c r="L9" i="1"/>
  <c r="M9" i="1" s="1"/>
  <c r="N7" i="1"/>
  <c r="M7" i="1"/>
  <c r="L7" i="1"/>
  <c r="N6" i="1"/>
  <c r="M6" i="1"/>
  <c r="N9" i="1" l="1"/>
  <c r="L10" i="1" s="1"/>
  <c r="F12" i="1"/>
  <c r="G12" i="1" s="1"/>
  <c r="F11" i="1"/>
  <c r="H11" i="1"/>
  <c r="G11" i="1"/>
  <c r="H10" i="1"/>
  <c r="G10" i="1"/>
  <c r="F10" i="1"/>
  <c r="C8" i="1"/>
  <c r="B9" i="1" s="1"/>
  <c r="B8" i="1"/>
  <c r="C7" i="1"/>
  <c r="B7" i="1"/>
  <c r="C6" i="1"/>
  <c r="C5" i="1"/>
  <c r="N10" i="1" l="1"/>
  <c r="M10" i="1"/>
  <c r="L11" i="1" s="1"/>
  <c r="H12" i="1"/>
  <c r="F13" i="1" s="1"/>
  <c r="C9" i="1"/>
  <c r="B10" i="1" s="1"/>
  <c r="M11" i="1" l="1"/>
  <c r="L12" i="1" s="1"/>
  <c r="N11" i="1"/>
  <c r="G13" i="1"/>
  <c r="H13" i="1"/>
  <c r="C10" i="1"/>
  <c r="B11" i="1" s="1"/>
  <c r="M12" i="1" l="1"/>
  <c r="N12" i="1"/>
  <c r="L13" i="1"/>
  <c r="F14" i="1"/>
  <c r="B12" i="1"/>
  <c r="C11" i="1"/>
  <c r="M13" i="1" l="1"/>
  <c r="N13" i="1"/>
  <c r="G14" i="1"/>
  <c r="B13" i="1"/>
  <c r="C12" i="1"/>
  <c r="H14" i="1" l="1"/>
  <c r="F15" i="1" s="1"/>
  <c r="C13" i="1"/>
  <c r="B14" i="1" s="1"/>
  <c r="G15" i="1" l="1"/>
  <c r="C14" i="1"/>
  <c r="B15" i="1" s="1"/>
  <c r="C15" i="1" s="1"/>
  <c r="H15" i="1" l="1"/>
  <c r="F16" i="1" s="1"/>
  <c r="G16" i="1" l="1"/>
  <c r="H16" i="1" l="1"/>
  <c r="F17" i="1" s="1"/>
  <c r="G17" i="1" l="1"/>
  <c r="H17" i="1"/>
  <c r="F18" i="1" l="1"/>
  <c r="G18" i="1" l="1"/>
  <c r="H18" i="1" l="1"/>
  <c r="F19" i="1" s="1"/>
  <c r="G19" i="1" l="1"/>
  <c r="H19" i="1"/>
</calcChain>
</file>

<file path=xl/sharedStrings.xml><?xml version="1.0" encoding="utf-8"?>
<sst xmlns="http://schemas.openxmlformats.org/spreadsheetml/2006/main" count="37" uniqueCount="28">
  <si>
    <t>metode secant</t>
  </si>
  <si>
    <t>x^6-x-1</t>
  </si>
  <si>
    <t>Xn</t>
  </si>
  <si>
    <t>f(Xn)</t>
  </si>
  <si>
    <t>metode gauss seidel</t>
  </si>
  <si>
    <t>x1</t>
  </si>
  <si>
    <t>x2</t>
  </si>
  <si>
    <t>x3</t>
  </si>
  <si>
    <t>i</t>
  </si>
  <si>
    <t>metode newton raphson</t>
  </si>
  <si>
    <t>f(x)=x^3+2x^2+10x-20</t>
  </si>
  <si>
    <t>f'(x)=3x^2+4x+10</t>
  </si>
  <si>
    <t>x</t>
  </si>
  <si>
    <t>f(x)</t>
  </si>
  <si>
    <t>f'(x)</t>
  </si>
  <si>
    <t>interpolasi lagrange</t>
  </si>
  <si>
    <t>xi</t>
  </si>
  <si>
    <t>f(xi)</t>
  </si>
  <si>
    <t>a0(x)=</t>
  </si>
  <si>
    <t>a1(x)=</t>
  </si>
  <si>
    <t>a2(x)=</t>
  </si>
  <si>
    <t>p2(x)=</t>
  </si>
  <si>
    <t>newton forward difference</t>
  </si>
  <si>
    <t>dfi</t>
  </si>
  <si>
    <t>d^2fi</t>
  </si>
  <si>
    <t>u=</t>
  </si>
  <si>
    <t>p1(5)=</t>
  </si>
  <si>
    <t>p2(5)=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</si>
</sst>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5AEF-3D88-4A6A-A6F7-D624870DCB37}">
  <dimension ref="A1:N19"/>
  <sheetViews>
    <sheetView workbookViewId="0">
      <selection activeCell="S7" sqref="S7"/>
    </sheetView>
  </sheetViews>
  <sheetFormatPr defaultRowHeight="15" x14ac:dyDescent="0.25"/>
  <cols>
    <col min="2" max="2" width="11.7109375" customWidth="1"/>
    <col min="3" max="3" width="11.140625" customWidth="1"/>
    <col min="5" max="5" width="10.5703125" bestFit="1" customWidth="1"/>
    <col min="6" max="6" width="11.5703125" bestFit="1" customWidth="1"/>
    <col min="7" max="7" width="10.28515625" bestFit="1" customWidth="1"/>
    <col min="8" max="8" width="9.5703125" bestFit="1" customWidth="1"/>
  </cols>
  <sheetData>
    <row r="1" spans="1:14" x14ac:dyDescent="0.25">
      <c r="A1" t="s">
        <v>0</v>
      </c>
      <c r="E1" t="s">
        <v>4</v>
      </c>
      <c r="K1" t="s">
        <v>9</v>
      </c>
    </row>
    <row r="2" spans="1:14" x14ac:dyDescent="0.25">
      <c r="A2" t="s">
        <v>1</v>
      </c>
      <c r="K2" t="s">
        <v>10</v>
      </c>
    </row>
    <row r="3" spans="1:14" x14ac:dyDescent="0.25">
      <c r="K3" t="s">
        <v>11</v>
      </c>
    </row>
    <row r="4" spans="1:14" x14ac:dyDescent="0.25">
      <c r="A4" t="s">
        <v>8</v>
      </c>
      <c r="B4" t="s">
        <v>2</v>
      </c>
      <c r="C4" t="s">
        <v>3</v>
      </c>
      <c r="E4" s="1">
        <v>3</v>
      </c>
      <c r="F4" s="1">
        <v>-0.1</v>
      </c>
      <c r="G4" s="1">
        <v>-0.2</v>
      </c>
      <c r="H4" s="1" t="s">
        <v>5</v>
      </c>
      <c r="I4" s="1">
        <v>7.85</v>
      </c>
    </row>
    <row r="5" spans="1:14" x14ac:dyDescent="0.25">
      <c r="A5">
        <v>0</v>
      </c>
      <c r="B5" s="3">
        <v>2</v>
      </c>
      <c r="C5" s="3">
        <f>B5^6-B5-1</f>
        <v>61</v>
      </c>
      <c r="E5" s="1">
        <v>0.1</v>
      </c>
      <c r="F5" s="1">
        <v>7</v>
      </c>
      <c r="G5" s="1">
        <v>-0.3</v>
      </c>
      <c r="H5" s="1" t="s">
        <v>6</v>
      </c>
      <c r="I5" s="1">
        <v>-19.3</v>
      </c>
      <c r="K5" t="s">
        <v>8</v>
      </c>
      <c r="L5" t="s">
        <v>12</v>
      </c>
      <c r="M5" t="s">
        <v>13</v>
      </c>
      <c r="N5" t="s">
        <v>14</v>
      </c>
    </row>
    <row r="6" spans="1:14" x14ac:dyDescent="0.25">
      <c r="A6">
        <v>1</v>
      </c>
      <c r="B6" s="3">
        <v>1</v>
      </c>
      <c r="C6" s="3">
        <f>B6^6-B6-1</f>
        <v>-1</v>
      </c>
      <c r="E6" s="1">
        <v>0.3</v>
      </c>
      <c r="F6" s="1">
        <v>-0.2</v>
      </c>
      <c r="G6" s="1">
        <v>10</v>
      </c>
      <c r="H6" s="1" t="s">
        <v>7</v>
      </c>
      <c r="I6" s="1">
        <v>71.400000000000006</v>
      </c>
      <c r="K6" s="6">
        <v>1</v>
      </c>
      <c r="L6" s="6">
        <v>1.3680000000000001</v>
      </c>
      <c r="M6" s="6">
        <f>L6^3+2*L6^2+10*L6-20</f>
        <v>-1.7043967999995857E-2</v>
      </c>
      <c r="N6" s="6">
        <f>3*L6^2+4*L6+10</f>
        <v>21.086272000000001</v>
      </c>
    </row>
    <row r="7" spans="1:14" x14ac:dyDescent="0.25">
      <c r="A7">
        <v>2</v>
      </c>
      <c r="B7" s="3">
        <f>B6-C6*(B5-B6)/(C5-C6)</f>
        <v>1.0161290322580645</v>
      </c>
      <c r="C7" s="3">
        <f>B7^6-B7-1</f>
        <v>-0.91536771382064308</v>
      </c>
      <c r="E7" s="1"/>
      <c r="F7" s="1"/>
      <c r="G7" s="1"/>
      <c r="H7" s="1"/>
      <c r="K7" s="6">
        <v>2</v>
      </c>
      <c r="L7" s="6">
        <f>L6-(M6/N6)</f>
        <v>1.3688082968862394</v>
      </c>
      <c r="M7" s="6">
        <f>L7^3+2*L7^2+10*L7-20</f>
        <v>3.9885389924165793E-6</v>
      </c>
      <c r="N7" s="6">
        <f>3*L7^2+4*L7+10</f>
        <v>21.096141648418779</v>
      </c>
    </row>
    <row r="8" spans="1:14" x14ac:dyDescent="0.25">
      <c r="A8">
        <v>3</v>
      </c>
      <c r="B8" s="3">
        <f>B7-C7*(B6-B7)/(C6-C7)</f>
        <v>1.1905777686766379</v>
      </c>
      <c r="C8" s="3">
        <f t="shared" ref="C8:C15" si="0">B8^6-B8-1</f>
        <v>0.65746569671751254</v>
      </c>
      <c r="E8" s="5" t="s">
        <v>8</v>
      </c>
      <c r="F8" s="5" t="s">
        <v>5</v>
      </c>
      <c r="G8" s="5" t="s">
        <v>6</v>
      </c>
      <c r="H8" s="5" t="s">
        <v>7</v>
      </c>
      <c r="K8" s="6">
        <v>3</v>
      </c>
      <c r="L8" s="6">
        <f t="shared" ref="L8:L13" si="1">L7-(M7/N7)</f>
        <v>1.368808107821383</v>
      </c>
      <c r="M8" s="6">
        <f t="shared" ref="M8:M13" si="2">L8^3+2*L8^2+10*L8-20</f>
        <v>2.2026824808563106E-13</v>
      </c>
      <c r="N8" s="6">
        <f t="shared" ref="N8:N13" si="3">3*L8^2+4*L8+10</f>
        <v>21.096139339398196</v>
      </c>
    </row>
    <row r="9" spans="1:14" x14ac:dyDescent="0.25">
      <c r="A9">
        <v>4</v>
      </c>
      <c r="B9" s="3">
        <f t="shared" ref="B9:B15" si="4">B8-C8*(B7-B8)/(C7-C8)</f>
        <v>1.1176558309415514</v>
      </c>
      <c r="C9" s="3">
        <f t="shared" si="0"/>
        <v>-0.16849116783880524</v>
      </c>
      <c r="E9" s="4">
        <v>0</v>
      </c>
      <c r="F9" s="1"/>
      <c r="G9" s="1">
        <v>0</v>
      </c>
      <c r="H9" s="1">
        <v>0</v>
      </c>
      <c r="K9" s="6">
        <v>4</v>
      </c>
      <c r="L9" s="6">
        <f t="shared" si="1"/>
        <v>1.3688081078213725</v>
      </c>
      <c r="M9" s="6">
        <f t="shared" si="2"/>
        <v>0</v>
      </c>
      <c r="N9" s="6">
        <f t="shared" si="3"/>
        <v>21.096139339398068</v>
      </c>
    </row>
    <row r="10" spans="1:14" x14ac:dyDescent="0.25">
      <c r="A10">
        <v>5</v>
      </c>
      <c r="B10" s="3">
        <f t="shared" si="4"/>
        <v>1.1325315502161331</v>
      </c>
      <c r="C10" s="3">
        <f t="shared" si="0"/>
        <v>-2.2437286187950045E-2</v>
      </c>
      <c r="E10" s="4">
        <v>1</v>
      </c>
      <c r="F10" s="2">
        <f>(7.85+0.1*G9+0.2*H9)/3</f>
        <v>2.6166666666666667</v>
      </c>
      <c r="G10" s="2">
        <f>(-19.3-0.1*F10+0.3*H9)/7</f>
        <v>-2.7945238095238096</v>
      </c>
      <c r="H10" s="2">
        <f>(71.4-0.3*F10+0.2*G10)/10</f>
        <v>7.0056095238095253</v>
      </c>
      <c r="K10" s="6">
        <v>5</v>
      </c>
      <c r="L10" s="6">
        <f t="shared" si="1"/>
        <v>1.3688081078213725</v>
      </c>
      <c r="M10" s="6">
        <f t="shared" si="2"/>
        <v>0</v>
      </c>
      <c r="N10" s="6">
        <f t="shared" si="3"/>
        <v>21.096139339398068</v>
      </c>
    </row>
    <row r="11" spans="1:14" x14ac:dyDescent="0.25">
      <c r="A11">
        <v>6</v>
      </c>
      <c r="B11" s="3">
        <f t="shared" si="4"/>
        <v>1.1348168080048531</v>
      </c>
      <c r="C11" s="3">
        <f t="shared" si="0"/>
        <v>9.5356406410207484E-4</v>
      </c>
      <c r="E11" s="4">
        <v>2</v>
      </c>
      <c r="F11" s="2">
        <f>(7.85+0.1*G10+0.2*H10)/3</f>
        <v>2.9905565079365082</v>
      </c>
      <c r="G11" s="2">
        <f>(-19.3-0.1*F11+0.3*H10)/7</f>
        <v>-2.4996246848072561</v>
      </c>
      <c r="H11" s="2">
        <f>(71.4-0.3*F11+0.2*G11)/10</f>
        <v>7.00029081106576</v>
      </c>
      <c r="K11" s="6">
        <v>6</v>
      </c>
      <c r="L11" s="6">
        <f t="shared" si="1"/>
        <v>1.3688081078213725</v>
      </c>
      <c r="M11" s="6">
        <f t="shared" si="2"/>
        <v>0</v>
      </c>
      <c r="N11" s="6">
        <f t="shared" si="3"/>
        <v>21.096139339398068</v>
      </c>
    </row>
    <row r="12" spans="1:14" x14ac:dyDescent="0.25">
      <c r="A12">
        <v>7</v>
      </c>
      <c r="B12" s="3">
        <f t="shared" si="4"/>
        <v>1.1347236459487049</v>
      </c>
      <c r="C12" s="3">
        <f t="shared" si="0"/>
        <v>-5.0661657118311609E-6</v>
      </c>
      <c r="E12" s="4">
        <v>3</v>
      </c>
      <c r="F12" s="2">
        <f t="shared" ref="F12:F19" si="5">(7.85+0.1*G11+0.2*H11)/3</f>
        <v>3.0000318979108087</v>
      </c>
      <c r="G12" s="2">
        <f t="shared" ref="G12:G19" si="6">(-19.3-0.1*F12+0.3*H11)/7</f>
        <v>-2.4999879923530508</v>
      </c>
      <c r="H12" s="2">
        <f t="shared" ref="H12:H19" si="7">(71.4-0.3*F12+0.2*G12)/10</f>
        <v>6.9999992832156153</v>
      </c>
      <c r="K12" s="6">
        <v>7</v>
      </c>
      <c r="L12" s="6">
        <f t="shared" si="1"/>
        <v>1.3688081078213725</v>
      </c>
      <c r="M12" s="6">
        <f t="shared" si="2"/>
        <v>0</v>
      </c>
      <c r="N12" s="6">
        <f t="shared" si="3"/>
        <v>21.096139339398068</v>
      </c>
    </row>
    <row r="13" spans="1:14" x14ac:dyDescent="0.25">
      <c r="A13">
        <v>8</v>
      </c>
      <c r="B13" s="3">
        <f t="shared" si="4"/>
        <v>1.1347241382912159</v>
      </c>
      <c r="C13" s="3">
        <f t="shared" si="0"/>
        <v>-1.1347631723168661E-9</v>
      </c>
      <c r="E13" s="4">
        <v>4</v>
      </c>
      <c r="F13" s="2">
        <f t="shared" si="5"/>
        <v>3.0000003524692729</v>
      </c>
      <c r="G13" s="2">
        <f t="shared" si="6"/>
        <v>-2.5000000357546064</v>
      </c>
      <c r="H13" s="2">
        <f t="shared" si="7"/>
        <v>6.9999999887108304</v>
      </c>
      <c r="K13" s="6">
        <v>8</v>
      </c>
      <c r="L13" s="6">
        <f t="shared" si="1"/>
        <v>1.3688081078213725</v>
      </c>
      <c r="M13" s="6">
        <f t="shared" si="2"/>
        <v>0</v>
      </c>
      <c r="N13" s="6">
        <f t="shared" si="3"/>
        <v>21.096139339398068</v>
      </c>
    </row>
    <row r="14" spans="1:14" x14ac:dyDescent="0.25">
      <c r="A14">
        <v>9</v>
      </c>
      <c r="B14" s="3">
        <f t="shared" si="4"/>
        <v>1.1347241384015196</v>
      </c>
      <c r="C14" s="3">
        <f t="shared" si="0"/>
        <v>0</v>
      </c>
      <c r="E14" s="4">
        <v>5</v>
      </c>
      <c r="F14" s="2">
        <f t="shared" si="5"/>
        <v>2.9999999980555683</v>
      </c>
      <c r="G14" s="2">
        <f t="shared" si="6"/>
        <v>-2.5000000004560441</v>
      </c>
      <c r="H14" s="2">
        <f t="shared" si="7"/>
        <v>7.000000000049214</v>
      </c>
    </row>
    <row r="15" spans="1:14" x14ac:dyDescent="0.25">
      <c r="A15">
        <v>10</v>
      </c>
      <c r="B15" s="3">
        <f t="shared" si="4"/>
        <v>1.1347241384015196</v>
      </c>
      <c r="C15" s="3">
        <f t="shared" si="0"/>
        <v>0</v>
      </c>
      <c r="E15" s="4">
        <v>6</v>
      </c>
      <c r="F15" s="2">
        <f t="shared" si="5"/>
        <v>2.9999999999880793</v>
      </c>
      <c r="G15" s="2">
        <f t="shared" si="6"/>
        <v>-2.4999999999977205</v>
      </c>
      <c r="H15" s="2">
        <f t="shared" si="7"/>
        <v>7.0000000000004032</v>
      </c>
    </row>
    <row r="16" spans="1:14" x14ac:dyDescent="0.25">
      <c r="E16" s="4">
        <v>7</v>
      </c>
      <c r="F16" s="2">
        <f t="shared" si="5"/>
        <v>3.000000000000103</v>
      </c>
      <c r="G16" s="2">
        <f t="shared" si="6"/>
        <v>-2.4999999999999845</v>
      </c>
      <c r="H16" s="2">
        <f t="shared" si="7"/>
        <v>6.9999999999999973</v>
      </c>
    </row>
    <row r="17" spans="5:8" x14ac:dyDescent="0.25">
      <c r="E17" s="4">
        <v>8</v>
      </c>
      <c r="F17" s="2">
        <f t="shared" si="5"/>
        <v>3</v>
      </c>
      <c r="G17" s="2">
        <f t="shared" si="6"/>
        <v>-2.5000000000000004</v>
      </c>
      <c r="H17" s="2">
        <f t="shared" si="7"/>
        <v>7</v>
      </c>
    </row>
    <row r="18" spans="5:8" x14ac:dyDescent="0.25">
      <c r="E18" s="4">
        <v>9</v>
      </c>
      <c r="F18" s="2">
        <f t="shared" si="5"/>
        <v>3</v>
      </c>
      <c r="G18" s="2">
        <f t="shared" si="6"/>
        <v>-2.5</v>
      </c>
      <c r="H18" s="2">
        <f t="shared" si="7"/>
        <v>7</v>
      </c>
    </row>
    <row r="19" spans="5:8" x14ac:dyDescent="0.25">
      <c r="E19" s="4">
        <v>10</v>
      </c>
      <c r="F19" s="2">
        <f t="shared" si="5"/>
        <v>3</v>
      </c>
      <c r="G19" s="2">
        <f t="shared" si="6"/>
        <v>-2.5</v>
      </c>
      <c r="H19" s="2">
        <f t="shared" si="7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AE67-3E6F-4BFD-ABA8-3060649A2CCC}">
  <dimension ref="A1:H20"/>
  <sheetViews>
    <sheetView tabSelected="1" workbookViewId="0">
      <selection activeCell="L7" sqref="L7"/>
    </sheetView>
  </sheetViews>
  <sheetFormatPr defaultRowHeight="15" x14ac:dyDescent="0.25"/>
  <sheetData>
    <row r="1" spans="1:8" x14ac:dyDescent="0.25">
      <c r="A1" t="s">
        <v>15</v>
      </c>
    </row>
    <row r="3" spans="1:8" x14ac:dyDescent="0.25">
      <c r="A3" t="s">
        <v>8</v>
      </c>
      <c r="B3" t="s">
        <v>16</v>
      </c>
      <c r="C3" t="s">
        <v>17</v>
      </c>
    </row>
    <row r="4" spans="1:8" x14ac:dyDescent="0.25">
      <c r="A4">
        <v>0</v>
      </c>
      <c r="B4">
        <v>1</v>
      </c>
      <c r="C4">
        <f>LN(B4)</f>
        <v>0</v>
      </c>
      <c r="E4" t="s">
        <v>18</v>
      </c>
      <c r="F4">
        <f>((2-B5)*(2-B6)*C4)/((B4-B5)*(B4-B6))</f>
        <v>0</v>
      </c>
    </row>
    <row r="5" spans="1:8" x14ac:dyDescent="0.25">
      <c r="A5">
        <v>1</v>
      </c>
      <c r="B5">
        <v>4</v>
      </c>
      <c r="C5" s="6">
        <f>LN(B5)</f>
        <v>1.3862943611198906</v>
      </c>
      <c r="D5" s="6"/>
      <c r="E5" s="6" t="s">
        <v>19</v>
      </c>
      <c r="F5" s="6">
        <f>((2-B4)*(2-B6)*C5)/((B5-B4)*(B5-B6))</f>
        <v>0.92419624074659368</v>
      </c>
    </row>
    <row r="6" spans="1:8" x14ac:dyDescent="0.25">
      <c r="A6">
        <v>2</v>
      </c>
      <c r="B6">
        <v>6</v>
      </c>
      <c r="C6" s="6">
        <f>LN(B6)</f>
        <v>1.791759469228055</v>
      </c>
      <c r="D6" s="6"/>
      <c r="E6" s="6" t="s">
        <v>20</v>
      </c>
      <c r="F6" s="6">
        <f>((2-B4)*(2-B5)*C6)/((B6-B5)*(B6-B4))</f>
        <v>-0.358351893845611</v>
      </c>
    </row>
    <row r="7" spans="1:8" x14ac:dyDescent="0.25">
      <c r="C7" s="6"/>
      <c r="D7" s="6"/>
      <c r="E7" s="6" t="s">
        <v>21</v>
      </c>
      <c r="F7" s="6">
        <f>F4+F5+F6</f>
        <v>0.56584434690098262</v>
      </c>
    </row>
    <row r="9" spans="1:8" x14ac:dyDescent="0.25">
      <c r="A9">
        <f>LN(2)</f>
        <v>0.69314718055994529</v>
      </c>
    </row>
    <row r="11" spans="1:8" x14ac:dyDescent="0.25">
      <c r="A11" t="s">
        <v>22</v>
      </c>
    </row>
    <row r="13" spans="1:8" x14ac:dyDescent="0.25">
      <c r="A13" t="s">
        <v>8</v>
      </c>
      <c r="B13" t="s">
        <v>16</v>
      </c>
      <c r="C13" t="s">
        <v>17</v>
      </c>
      <c r="D13" t="s">
        <v>23</v>
      </c>
      <c r="E13" t="s">
        <v>24</v>
      </c>
      <c r="G13" t="s">
        <v>25</v>
      </c>
      <c r="H13">
        <f>(5-B14)/2</f>
        <v>1.5</v>
      </c>
    </row>
    <row r="14" spans="1:8" x14ac:dyDescent="0.25">
      <c r="A14">
        <v>0</v>
      </c>
      <c r="B14">
        <v>2</v>
      </c>
      <c r="C14">
        <f>LN(B14)</f>
        <v>0.69314718055994529</v>
      </c>
      <c r="G14" t="s">
        <v>26</v>
      </c>
      <c r="H14">
        <f>C14+H13*D15</f>
        <v>1.732867951399863</v>
      </c>
    </row>
    <row r="15" spans="1:8" x14ac:dyDescent="0.25">
      <c r="D15">
        <f>C16-C14</f>
        <v>0.69314718055994529</v>
      </c>
      <c r="G15" t="s">
        <v>27</v>
      </c>
      <c r="H15">
        <f>H14+H13*(H13-1)*E16/2</f>
        <v>1.6249871742304451</v>
      </c>
    </row>
    <row r="16" spans="1:8" x14ac:dyDescent="0.25">
      <c r="A16">
        <v>1</v>
      </c>
      <c r="B16">
        <v>4</v>
      </c>
      <c r="C16">
        <f>LN(B16)</f>
        <v>1.3862943611198906</v>
      </c>
      <c r="E16">
        <f>D17-D15</f>
        <v>-0.2876820724517809</v>
      </c>
    </row>
    <row r="17" spans="1:4" x14ac:dyDescent="0.25">
      <c r="D17">
        <f>C18-C16</f>
        <v>0.40546510810816438</v>
      </c>
    </row>
    <row r="18" spans="1:4" x14ac:dyDescent="0.25">
      <c r="A18">
        <v>2</v>
      </c>
      <c r="B18">
        <v>6</v>
      </c>
      <c r="C18">
        <f>LN(B18)</f>
        <v>1.791759469228055</v>
      </c>
    </row>
    <row r="20" spans="1:4" x14ac:dyDescent="0.25">
      <c r="A20">
        <f>LN(5)</f>
        <v>1.6094379124341003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userj</dc:creator>
  <cp:lastModifiedBy>userj</cp:lastModifiedBy>
  <dcterms:created xsi:type="dcterms:W3CDTF">2019-07-11T01:18:42Z</dcterms:created>
  <dcterms:modified xsi:type="dcterms:W3CDTF">2019-08-08T01:31:41Z</dcterms:modified>
</cp:coreProperties>
</file>