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filterPrivacy="1"/>
  <xr:revisionPtr revIDLastSave="0" documentId="13_ncr:1_{A221F599-42BA-475B-967E-DBAA9F7CE84A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Project Plan Gantt Chart" sheetId="10" state="hidden" r:id="rId1"/>
    <sheet name="Project Plan " sheetId="11" r:id="rId2"/>
  </sheets>
  <definedNames>
    <definedName name="_xlnm._FilterDatabase" localSheetId="1" hidden="1">'Project Plan '!$B$7:$I$67</definedName>
    <definedName name="_xlnm._FilterDatabase" localSheetId="0" hidden="1">'Project Plan Gantt Chart'!$B$7:$G$143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2" i="11" l="1"/>
  <c r="F5" i="11" s="1"/>
  <c r="F131" i="11"/>
  <c r="F28" i="11" l="1"/>
  <c r="D28" i="11" s="1"/>
  <c r="H18" i="11"/>
  <c r="G18" i="11"/>
  <c r="D139" i="11"/>
  <c r="F140" i="11"/>
  <c r="D140" i="11" s="1"/>
  <c r="D141" i="11"/>
  <c r="E142" i="11"/>
  <c r="F143" i="11"/>
  <c r="D143" i="11" s="1"/>
  <c r="D7" i="11"/>
  <c r="F8" i="11"/>
  <c r="D8" i="11" s="1"/>
  <c r="D9" i="11"/>
  <c r="D10" i="11"/>
  <c r="F11" i="11"/>
  <c r="D11" i="11" s="1"/>
  <c r="D12" i="11"/>
  <c r="D13" i="11"/>
  <c r="D14" i="11"/>
  <c r="D15" i="11"/>
  <c r="D16" i="11"/>
  <c r="D17" i="11"/>
  <c r="F18" i="11"/>
  <c r="D18" i="11" s="1"/>
  <c r="E19" i="11"/>
  <c r="E20" i="11" s="1"/>
  <c r="F19" i="11"/>
  <c r="D19" i="11" s="1"/>
  <c r="D21" i="11"/>
  <c r="D22" i="11"/>
  <c r="D23" i="11"/>
  <c r="D24" i="11"/>
  <c r="D25" i="11"/>
  <c r="D26" i="11"/>
  <c r="D27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E56" i="11"/>
  <c r="F56" i="11" s="1"/>
  <c r="D56" i="11" s="1"/>
  <c r="D57" i="11"/>
  <c r="D58" i="11"/>
  <c r="D59" i="11"/>
  <c r="D60" i="11"/>
  <c r="D61" i="11"/>
  <c r="D62" i="11"/>
  <c r="D63" i="11"/>
  <c r="D64" i="11"/>
  <c r="D65" i="11"/>
  <c r="D66" i="11"/>
  <c r="D67" i="11"/>
  <c r="D68" i="11"/>
  <c r="E69" i="11"/>
  <c r="F69" i="11"/>
  <c r="D69" i="11" s="1"/>
  <c r="F75" i="11"/>
  <c r="I76" i="11"/>
  <c r="D78" i="11"/>
  <c r="D79" i="11"/>
  <c r="D80" i="11"/>
  <c r="F81" i="11"/>
  <c r="D81" i="11" s="1"/>
  <c r="F82" i="11"/>
  <c r="D82" i="11" s="1"/>
  <c r="E83" i="11"/>
  <c r="F83" i="11" s="1"/>
  <c r="D86" i="11"/>
  <c r="D90" i="11"/>
  <c r="D91" i="11"/>
  <c r="D92" i="11"/>
  <c r="D93" i="11"/>
  <c r="F94" i="11"/>
  <c r="E95" i="11" s="1"/>
  <c r="F95" i="11" s="1"/>
  <c r="D95" i="11" s="1"/>
  <c r="D96" i="11"/>
  <c r="D97" i="11"/>
  <c r="D98" i="11"/>
  <c r="F103" i="11"/>
  <c r="D103" i="11" s="1"/>
  <c r="F104" i="11"/>
  <c r="D104" i="11" s="1"/>
  <c r="D106" i="11"/>
  <c r="D107" i="11"/>
  <c r="D108" i="11"/>
  <c r="D109" i="11"/>
  <c r="D110" i="11"/>
  <c r="D111" i="11"/>
  <c r="D112" i="11"/>
  <c r="D113" i="11"/>
  <c r="D114" i="11"/>
  <c r="D115" i="11"/>
  <c r="D116" i="11"/>
  <c r="E117" i="11"/>
  <c r="F117" i="11" s="1"/>
  <c r="F119" i="11"/>
  <c r="E120" i="11" s="1"/>
  <c r="F120" i="11" s="1"/>
  <c r="E121" i="11" s="1"/>
  <c r="F121" i="11" s="1"/>
  <c r="D121" i="11" s="1"/>
  <c r="D120" i="11"/>
  <c r="D122" i="11"/>
  <c r="E123" i="11"/>
  <c r="F123" i="11" s="1"/>
  <c r="D123" i="11" s="1"/>
  <c r="D124" i="11"/>
  <c r="F125" i="11"/>
  <c r="D125" i="11" s="1"/>
  <c r="D126" i="11"/>
  <c r="D127" i="11"/>
  <c r="F128" i="11"/>
  <c r="D128" i="11" s="1"/>
  <c r="F129" i="11"/>
  <c r="D129" i="11" s="1"/>
  <c r="D130" i="11"/>
  <c r="F6" i="11"/>
  <c r="D6" i="11" s="1"/>
  <c r="E132" i="11"/>
  <c r="E138" i="10"/>
  <c r="F138" i="10" s="1"/>
  <c r="F137" i="10"/>
  <c r="F6" i="10" s="1"/>
  <c r="D6" i="10" s="1"/>
  <c r="F135" i="10"/>
  <c r="D135" i="10" s="1"/>
  <c r="F134" i="10"/>
  <c r="D134" i="10" s="1"/>
  <c r="F131" i="10"/>
  <c r="D131" i="10" s="1"/>
  <c r="E129" i="10"/>
  <c r="F129" i="10" s="1"/>
  <c r="D129" i="10" s="1"/>
  <c r="F125" i="10"/>
  <c r="E126" i="10" s="1"/>
  <c r="F126" i="10" s="1"/>
  <c r="E123" i="10"/>
  <c r="F123" i="10" s="1"/>
  <c r="F88" i="10"/>
  <c r="F90" i="10" s="1"/>
  <c r="E90" i="10"/>
  <c r="E91" i="10" s="1"/>
  <c r="E92" i="10" s="1"/>
  <c r="F84" i="10"/>
  <c r="D84" i="10" s="1"/>
  <c r="F85" i="10"/>
  <c r="E86" i="10" s="1"/>
  <c r="F86" i="10" s="1"/>
  <c r="F97" i="10"/>
  <c r="D97" i="10" s="1"/>
  <c r="F109" i="10"/>
  <c r="D109" i="10" s="1"/>
  <c r="D151" i="10"/>
  <c r="F152" i="10"/>
  <c r="D152" i="10" s="1"/>
  <c r="D153" i="10"/>
  <c r="E154" i="10"/>
  <c r="F155" i="10"/>
  <c r="F154" i="10" s="1"/>
  <c r="D128" i="10"/>
  <c r="D130" i="10"/>
  <c r="D132" i="10"/>
  <c r="D133" i="10"/>
  <c r="D136" i="10"/>
  <c r="D137" i="10"/>
  <c r="D71" i="10"/>
  <c r="E72" i="10"/>
  <c r="F72" i="10" s="1"/>
  <c r="D72" i="10" s="1"/>
  <c r="F78" i="10"/>
  <c r="G79" i="10"/>
  <c r="D81" i="10"/>
  <c r="D82" i="10"/>
  <c r="D83" i="10"/>
  <c r="D89" i="10"/>
  <c r="D93" i="10"/>
  <c r="D94" i="10"/>
  <c r="D95" i="10"/>
  <c r="D96" i="10"/>
  <c r="D99" i="10"/>
  <c r="D100" i="10"/>
  <c r="D104" i="10"/>
  <c r="F110" i="10"/>
  <c r="D110" i="10" s="1"/>
  <c r="D112" i="10"/>
  <c r="D113" i="10"/>
  <c r="D114" i="10"/>
  <c r="D115" i="10"/>
  <c r="D116" i="10"/>
  <c r="D117" i="10"/>
  <c r="D118" i="10"/>
  <c r="D119" i="10"/>
  <c r="D120" i="10"/>
  <c r="D121" i="10"/>
  <c r="D122" i="10"/>
  <c r="D7" i="10"/>
  <c r="F8" i="10"/>
  <c r="D8" i="10" s="1"/>
  <c r="D9" i="10"/>
  <c r="D10" i="10"/>
  <c r="F11" i="10"/>
  <c r="D11" i="10" s="1"/>
  <c r="D12" i="10"/>
  <c r="D13" i="10"/>
  <c r="D14" i="10"/>
  <c r="D15" i="10"/>
  <c r="D16" i="10"/>
  <c r="D17" i="10"/>
  <c r="F18" i="10"/>
  <c r="D18" i="10" s="1"/>
  <c r="E19" i="10"/>
  <c r="F19" i="10" s="1"/>
  <c r="D21" i="10"/>
  <c r="D22" i="10"/>
  <c r="D23" i="10"/>
  <c r="D24" i="10"/>
  <c r="D25" i="10"/>
  <c r="D26" i="10"/>
  <c r="D27" i="10"/>
  <c r="F28" i="10"/>
  <c r="D28" i="10" s="1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6" i="10"/>
  <c r="D57" i="10"/>
  <c r="D58" i="10"/>
  <c r="E59" i="10"/>
  <c r="F59" i="10" s="1"/>
  <c r="D59" i="10" s="1"/>
  <c r="D60" i="10"/>
  <c r="D61" i="10"/>
  <c r="D62" i="10"/>
  <c r="D63" i="10"/>
  <c r="D64" i="10"/>
  <c r="D65" i="10"/>
  <c r="D66" i="10"/>
  <c r="D67" i="10"/>
  <c r="D68" i="10"/>
  <c r="D69" i="10"/>
  <c r="D70" i="10"/>
  <c r="D88" i="10" l="1"/>
  <c r="F91" i="10"/>
  <c r="F92" i="10" s="1"/>
  <c r="F142" i="11"/>
  <c r="E145" i="11"/>
  <c r="E144" i="11" s="1"/>
  <c r="E118" i="11"/>
  <c r="F118" i="11" s="1"/>
  <c r="D118" i="11" s="1"/>
  <c r="D117" i="11"/>
  <c r="F145" i="11"/>
  <c r="D131" i="11"/>
  <c r="D125" i="10"/>
  <c r="F133" i="11"/>
  <c r="E134" i="11" s="1"/>
  <c r="F134" i="11" s="1"/>
  <c r="E135" i="11" s="1"/>
  <c r="F135" i="11" s="1"/>
  <c r="E136" i="11" s="1"/>
  <c r="F136" i="11" s="1"/>
  <c r="E137" i="11" s="1"/>
  <c r="F137" i="11" s="1"/>
  <c r="F138" i="11" s="1"/>
  <c r="D138" i="11" s="1"/>
  <c r="D5" i="11"/>
  <c r="D132" i="11"/>
  <c r="D83" i="11"/>
  <c r="E84" i="11"/>
  <c r="E76" i="11"/>
  <c r="F76" i="11" s="1"/>
  <c r="D138" i="10"/>
  <c r="F5" i="10"/>
  <c r="D5" i="10" s="1"/>
  <c r="D119" i="11"/>
  <c r="D94" i="11"/>
  <c r="E70" i="11"/>
  <c r="F70" i="11" s="1"/>
  <c r="F20" i="11"/>
  <c r="D20" i="11" s="1"/>
  <c r="D126" i="10"/>
  <c r="E127" i="10"/>
  <c r="F127" i="10" s="1"/>
  <c r="D127" i="10" s="1"/>
  <c r="E124" i="10"/>
  <c r="F124" i="10" s="1"/>
  <c r="D124" i="10" s="1"/>
  <c r="D123" i="10"/>
  <c r="F139" i="10"/>
  <c r="E140" i="10" s="1"/>
  <c r="F140" i="10" s="1"/>
  <c r="E141" i="10" s="1"/>
  <c r="F141" i="10" s="1"/>
  <c r="E142" i="10" s="1"/>
  <c r="F142" i="10" s="1"/>
  <c r="E143" i="10" s="1"/>
  <c r="F143" i="10" s="1"/>
  <c r="F150" i="10" s="1"/>
  <c r="D150" i="10" s="1"/>
  <c r="E157" i="10"/>
  <c r="E156" i="10" s="1"/>
  <c r="E98" i="10"/>
  <c r="F98" i="10" s="1"/>
  <c r="D98" i="10" s="1"/>
  <c r="D155" i="10"/>
  <c r="D19" i="10"/>
  <c r="F20" i="10"/>
  <c r="E20" i="10"/>
  <c r="D85" i="10"/>
  <c r="E79" i="10"/>
  <c r="F79" i="10" s="1"/>
  <c r="E73" i="10"/>
  <c r="F73" i="10" s="1"/>
  <c r="D145" i="11" l="1"/>
  <c r="F144" i="11"/>
  <c r="E147" i="11"/>
  <c r="E85" i="11"/>
  <c r="F84" i="11"/>
  <c r="D84" i="11" s="1"/>
  <c r="D76" i="11"/>
  <c r="F77" i="11"/>
  <c r="D70" i="11"/>
  <c r="E71" i="11"/>
  <c r="F157" i="10"/>
  <c r="D20" i="10"/>
  <c r="D157" i="10"/>
  <c r="E159" i="10"/>
  <c r="F156" i="10"/>
  <c r="D79" i="10"/>
  <c r="F80" i="10"/>
  <c r="E106" i="10" s="1"/>
  <c r="D86" i="10"/>
  <c r="E87" i="10"/>
  <c r="D73" i="10"/>
  <c r="E74" i="10"/>
  <c r="E146" i="11" l="1"/>
  <c r="F147" i="11"/>
  <c r="E100" i="11"/>
  <c r="F71" i="11"/>
  <c r="E72" i="11"/>
  <c r="E87" i="11"/>
  <c r="E88" i="11" s="1"/>
  <c r="E89" i="11" s="1"/>
  <c r="F85" i="11"/>
  <c r="F87" i="10"/>
  <c r="D87" i="10" s="1"/>
  <c r="E107" i="10"/>
  <c r="F106" i="10"/>
  <c r="D106" i="10" s="1"/>
  <c r="F159" i="10"/>
  <c r="E158" i="10"/>
  <c r="F74" i="10"/>
  <c r="E75" i="10"/>
  <c r="F146" i="11" l="1"/>
  <c r="D147" i="11"/>
  <c r="E148" i="11"/>
  <c r="D85" i="11"/>
  <c r="F88" i="11"/>
  <c r="F87" i="11"/>
  <c r="D87" i="11" s="1"/>
  <c r="E101" i="11"/>
  <c r="F100" i="11"/>
  <c r="D100" i="11" s="1"/>
  <c r="D71" i="11"/>
  <c r="F72" i="11"/>
  <c r="D90" i="10"/>
  <c r="E108" i="10"/>
  <c r="F107" i="10"/>
  <c r="D107" i="10" s="1"/>
  <c r="D159" i="10"/>
  <c r="E160" i="10"/>
  <c r="F160" i="10" s="1"/>
  <c r="F161" i="10" s="1"/>
  <c r="F158" i="10"/>
  <c r="D74" i="10"/>
  <c r="F75" i="10"/>
  <c r="E149" i="11" l="1"/>
  <c r="F148" i="11"/>
  <c r="F149" i="11" s="1"/>
  <c r="D72" i="11"/>
  <c r="E73" i="11"/>
  <c r="F73" i="11"/>
  <c r="F89" i="11"/>
  <c r="D89" i="11" s="1"/>
  <c r="D88" i="11"/>
  <c r="F101" i="11"/>
  <c r="D101" i="11" s="1"/>
  <c r="E102" i="11"/>
  <c r="D92" i="10"/>
  <c r="D91" i="10"/>
  <c r="E111" i="10"/>
  <c r="F111" i="10" s="1"/>
  <c r="D111" i="10" s="1"/>
  <c r="F108" i="10"/>
  <c r="D108" i="10" s="1"/>
  <c r="E161" i="10"/>
  <c r="D75" i="10"/>
  <c r="E76" i="10"/>
  <c r="F76" i="10"/>
  <c r="D149" i="11" l="1"/>
  <c r="F102" i="11"/>
  <c r="D102" i="11" s="1"/>
  <c r="E105" i="11"/>
  <c r="F105" i="11" s="1"/>
  <c r="D105" i="11" s="1"/>
  <c r="D73" i="11"/>
  <c r="E74" i="11"/>
  <c r="D161" i="10"/>
  <c r="D76" i="10"/>
  <c r="E77" i="10"/>
  <c r="E77" i="11" l="1"/>
  <c r="E75" i="11"/>
  <c r="D75" i="11" s="1"/>
  <c r="D74" i="11"/>
  <c r="E80" i="10"/>
  <c r="E78" i="10"/>
  <c r="D78" i="10" s="1"/>
  <c r="D77" i="10"/>
  <c r="E99" i="11" l="1"/>
  <c r="F99" i="11" s="1"/>
  <c r="D99" i="11" s="1"/>
  <c r="D77" i="11"/>
  <c r="D80" i="10"/>
  <c r="E105" i="10"/>
  <c r="F105" i="10" s="1"/>
  <c r="D105" i="10" s="1"/>
</calcChain>
</file>

<file path=xl/sharedStrings.xml><?xml version="1.0" encoding="utf-8"?>
<sst xmlns="http://schemas.openxmlformats.org/spreadsheetml/2006/main" count="747" uniqueCount="175">
  <si>
    <t>Start</t>
  </si>
  <si>
    <t>Finish</t>
  </si>
  <si>
    <t>Responsibility</t>
  </si>
  <si>
    <t>HBT</t>
  </si>
  <si>
    <t>SAP Implementation at Raj Corporation Ltd</t>
  </si>
  <si>
    <t>RCL</t>
  </si>
  <si>
    <t>RCL &amp; HBT</t>
  </si>
  <si>
    <t>Weighbridge, Bank Integration, ASP/GSP, Payroll</t>
  </si>
  <si>
    <t>Raj Corporation Ltd Mainpuri Project Implementation Plan</t>
  </si>
  <si>
    <t>Duration (Days)</t>
  </si>
  <si>
    <t>Finalize &amp; submit Org structure</t>
  </si>
  <si>
    <t>Define Org structure</t>
  </si>
  <si>
    <t>Enterprise structure</t>
  </si>
  <si>
    <t>Finalize list of users for production enviornment</t>
  </si>
  <si>
    <t>Testing by consultant</t>
  </si>
  <si>
    <t>Sign off Development</t>
  </si>
  <si>
    <t>Prepare end user training manual</t>
  </si>
  <si>
    <t>Conduct end user training</t>
  </si>
  <si>
    <t>Conduct training to HODs/Management</t>
  </si>
  <si>
    <t>Transport final configurations</t>
  </si>
  <si>
    <t>Maintain number ranges</t>
  </si>
  <si>
    <t>Maintain client specific data</t>
  </si>
  <si>
    <t>Finalise Authorization Matrix</t>
  </si>
  <si>
    <t>Check roles and authorization</t>
  </si>
  <si>
    <t>Receipt of master data</t>
  </si>
  <si>
    <t>Validate &amp; cleanse master data</t>
  </si>
  <si>
    <t>Upload master data in Production</t>
  </si>
  <si>
    <t>Confirm uploaded master data</t>
  </si>
  <si>
    <t>Receipt of cutover data</t>
  </si>
  <si>
    <t>Validate &amp; cleanse cutover data</t>
  </si>
  <si>
    <t>Upload cutover data in production</t>
  </si>
  <si>
    <t>Check and validate uploaded data</t>
  </si>
  <si>
    <t>Black Out Period</t>
  </si>
  <si>
    <t>User creation</t>
  </si>
  <si>
    <t>Data preparation and upload</t>
  </si>
  <si>
    <t>Deliverables</t>
  </si>
  <si>
    <t>Deploy</t>
  </si>
  <si>
    <t>Go Live</t>
  </si>
  <si>
    <t>Run &amp; Post Go Live Stablization</t>
  </si>
  <si>
    <t>Discussion on cutover strategy</t>
  </si>
  <si>
    <t>Cutover &amp; data responsibility Plan</t>
  </si>
  <si>
    <t>Communication to Organisation for Cutover</t>
  </si>
  <si>
    <t>Communicate plan to RCL</t>
  </si>
  <si>
    <t>Cutover Strategy</t>
  </si>
  <si>
    <t>End user training plan</t>
  </si>
  <si>
    <t>Identify scenerios for Integration test</t>
  </si>
  <si>
    <t>Write scripts for Integration test</t>
  </si>
  <si>
    <t>Resolving the issues, if any</t>
  </si>
  <si>
    <t>Making necessery training arrangement - PPT + tutorial</t>
  </si>
  <si>
    <t>Conducting Level-2 Training (Module wise)</t>
  </si>
  <si>
    <t>System Integration Test</t>
  </si>
  <si>
    <t>Implementation</t>
  </si>
  <si>
    <t>Submit Project plan</t>
  </si>
  <si>
    <t>Apporval of project plan by RCL</t>
  </si>
  <si>
    <t>Prepare &amp; Review Training plan</t>
  </si>
  <si>
    <t>Submit Training Plan</t>
  </si>
  <si>
    <t>Project preparation phase sign off by RCL</t>
  </si>
  <si>
    <t>Circulation of AS IS Template &amp; Tree</t>
  </si>
  <si>
    <t>Preparation of AS IS Tree</t>
  </si>
  <si>
    <t>AS IS discussion &amp; review</t>
  </si>
  <si>
    <t>Update AS IS document as per discussion</t>
  </si>
  <si>
    <t>Making necessary training preparation and Plan</t>
  </si>
  <si>
    <t>Conducting level-1 training (SAP Overview)</t>
  </si>
  <si>
    <t>Project Plan</t>
  </si>
  <si>
    <t>Kick Off</t>
  </si>
  <si>
    <t>Training Plan</t>
  </si>
  <si>
    <t>Explore</t>
  </si>
  <si>
    <t>Requirement gathering &amp; Conceptual design</t>
  </si>
  <si>
    <t>Level 1 training - L1</t>
  </si>
  <si>
    <t>Business Process definition</t>
  </si>
  <si>
    <t xml:space="preserve">Business Blueprint </t>
  </si>
  <si>
    <t>Prepare Business blueprint document &amp; KDS</t>
  </si>
  <si>
    <t>Review Gap analysis, propose workaround, identify development list</t>
  </si>
  <si>
    <t>Incorporate changes suggested</t>
  </si>
  <si>
    <t>Third Party Interface discussion</t>
  </si>
  <si>
    <t>Submit Integration document</t>
  </si>
  <si>
    <t>Submit final BBP</t>
  </si>
  <si>
    <t>BBP solution workshop for Management</t>
  </si>
  <si>
    <t>BBP sign off by RCL</t>
  </si>
  <si>
    <t>Completion of Business Blueprint Phase</t>
  </si>
  <si>
    <t>Identify master data requirement</t>
  </si>
  <si>
    <t>Prepare &amp; explain master data template</t>
  </si>
  <si>
    <t>Circulate master data template</t>
  </si>
  <si>
    <t>SAP cloud server Availability</t>
  </si>
  <si>
    <t>SAP Server readiness</t>
  </si>
  <si>
    <t>Realize</t>
  </si>
  <si>
    <t>Master Data</t>
  </si>
  <si>
    <t>SAP Cloud Server</t>
  </si>
  <si>
    <t>Prepare RGS</t>
  </si>
  <si>
    <t>Prepare functional specfications</t>
  </si>
  <si>
    <t>Finalize development tracker</t>
  </si>
  <si>
    <t>Configure and Validate Baseline</t>
  </si>
  <si>
    <t>Configure Processes and Functions in golden master (100)</t>
  </si>
  <si>
    <t>Transfer of Configuration to Dev testing</t>
  </si>
  <si>
    <t>Unit testing-1 (Consultant)</t>
  </si>
  <si>
    <t>Document and Resolve Issues</t>
  </si>
  <si>
    <t>Submit Unit Testing result &amp; completion of baseline configuration</t>
  </si>
  <si>
    <t>Sign off on Org structure by RCL</t>
  </si>
  <si>
    <t>Submit of RGS</t>
  </si>
  <si>
    <t>ABAP Development &amp; Develop reports</t>
  </si>
  <si>
    <t>Project Manager / Project Director</t>
  </si>
  <si>
    <t>Reviewed &amp; Accepted</t>
  </si>
  <si>
    <t xml:space="preserve">Reviewed by </t>
  </si>
  <si>
    <t>Ramji Goswami</t>
  </si>
  <si>
    <t>Prepare</t>
  </si>
  <si>
    <t>Wave 1</t>
  </si>
  <si>
    <t>S4 HANA Private Clowd Implementation</t>
  </si>
  <si>
    <t>HBT &amp; RCL</t>
  </si>
  <si>
    <t xml:space="preserve">Submit initial Training Plan </t>
  </si>
  <si>
    <t>D:</t>
  </si>
  <si>
    <t>Baseline Project Plan</t>
  </si>
  <si>
    <t>Business Blueprint with end to end process flow diagram, Gap Analysis</t>
  </si>
  <si>
    <t>Core team training/ presentation</t>
  </si>
  <si>
    <t>Initial Master data templates</t>
  </si>
  <si>
    <t>Wireframe document</t>
  </si>
  <si>
    <t>Database design document</t>
  </si>
  <si>
    <t>Phase Closure Document</t>
  </si>
  <si>
    <t>Review &amp; discuss Org Structure with RCL</t>
  </si>
  <si>
    <t xml:space="preserve">Submitted by                                                 Received By </t>
  </si>
  <si>
    <t>Akhilesh kumar                                               Imran Raza</t>
  </si>
  <si>
    <t>Test Scripts</t>
  </si>
  <si>
    <t>Unit test result documentation</t>
  </si>
  <si>
    <t>Integration testing and detailed documentation</t>
  </si>
  <si>
    <t>Final Master data templates</t>
  </si>
  <si>
    <t>Data migration strategy</t>
  </si>
  <si>
    <t>identify issues during SIT and Document</t>
  </si>
  <si>
    <t>Reslove issues identified during SIT</t>
  </si>
  <si>
    <t>Re-UAT of identified issues</t>
  </si>
  <si>
    <t>UAT signoff</t>
  </si>
  <si>
    <t>Developments</t>
  </si>
  <si>
    <t>Production Environment Preparation</t>
  </si>
  <si>
    <t xml:space="preserve"> Training manual</t>
  </si>
  <si>
    <t xml:space="preserve"> Data migration plan &amp; checklist</t>
  </si>
  <si>
    <t xml:space="preserve"> Master data upload programs</t>
  </si>
  <si>
    <t xml:space="preserve"> Sample data upload validation</t>
  </si>
  <si>
    <t xml:space="preserve"> Final SAP Authorization matrix</t>
  </si>
  <si>
    <t>Issue list with resolution status</t>
  </si>
  <si>
    <t>Configuration documents</t>
  </si>
  <si>
    <t>Core team training document</t>
  </si>
  <si>
    <t>Post Go live Stabilization</t>
  </si>
  <si>
    <t>Wave 2</t>
  </si>
  <si>
    <t>Run</t>
  </si>
  <si>
    <t>Doclife solution implementation</t>
  </si>
  <si>
    <t>AS IS and BBP finalization and Sign off</t>
  </si>
  <si>
    <t xml:space="preserve">Configuration and Developments and UAT </t>
  </si>
  <si>
    <t>Production deployment</t>
  </si>
  <si>
    <t>Submit BBP to Core Team</t>
  </si>
  <si>
    <t>Review BBP with Core Team</t>
  </si>
  <si>
    <t>Plan for Level-2 training (Core Team)</t>
  </si>
  <si>
    <t>Testing by Core Team</t>
  </si>
  <si>
    <t xml:space="preserve">RCL  &amp; HBT </t>
  </si>
  <si>
    <t>Functional &amp; Technical Specifications</t>
  </si>
  <si>
    <t>March</t>
  </si>
  <si>
    <t>April</t>
  </si>
  <si>
    <t>May</t>
  </si>
  <si>
    <t>June</t>
  </si>
  <si>
    <t>Sep</t>
  </si>
  <si>
    <t>Oct</t>
  </si>
  <si>
    <t>Aug</t>
  </si>
  <si>
    <t>Jul</t>
  </si>
  <si>
    <t>0-15</t>
  </si>
  <si>
    <t>16-30</t>
  </si>
  <si>
    <t>UAT - Perform User Acceptance test - Core Team</t>
  </si>
  <si>
    <t>16-31</t>
  </si>
  <si>
    <t>CA-RCL</t>
  </si>
  <si>
    <t>Program Manager - HBT                                    CA - RCL</t>
  </si>
  <si>
    <t>W1</t>
  </si>
  <si>
    <t>W2</t>
  </si>
  <si>
    <t>Actual Start</t>
  </si>
  <si>
    <t>Actual End</t>
  </si>
  <si>
    <t>Planned Start</t>
  </si>
  <si>
    <t>Planned Finish</t>
  </si>
  <si>
    <t xml:space="preserve">ABAP development &amp; Develop reports </t>
  </si>
  <si>
    <t>Pending</t>
  </si>
  <si>
    <t>post go-live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</si>
</sst>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13" x14ac:knownFonts="1">
    <font>
      <sz val="11"/>
      <color theme="1"/>
      <name val="Calibri"/>
      <family val="2"/>
      <scheme val="minor"/>
    </font>
    <font>
      <sz val="10"/>
      <name val="System"/>
      <family val="2"/>
    </font>
    <font>
      <b/>
      <sz val="16"/>
      <name val="Trebuchet MS"/>
      <family val="2"/>
    </font>
    <font>
      <b/>
      <sz val="10"/>
      <color rgb="FF000000"/>
      <name val="Trebuchet MS"/>
      <family val="2"/>
    </font>
    <font>
      <sz val="10"/>
      <color theme="1"/>
      <name val="Trebuchet MS"/>
      <family val="2"/>
    </font>
    <font>
      <sz val="10"/>
      <name val="Trebuchet MS"/>
      <family val="2"/>
    </font>
    <font>
      <b/>
      <sz val="18"/>
      <name val="Trebuchet MS"/>
      <family val="2"/>
    </font>
    <font>
      <b/>
      <sz val="10"/>
      <color rgb="FF363636"/>
      <name val="Trebuchet MS"/>
      <family val="2"/>
    </font>
    <font>
      <sz val="10"/>
      <color rgb="FF000000"/>
      <name val="Trebuchet MS"/>
      <family val="2"/>
    </font>
    <font>
      <b/>
      <sz val="10"/>
      <name val="Trebuchet MS"/>
      <family val="2"/>
    </font>
    <font>
      <b/>
      <sz val="10"/>
      <color theme="1"/>
      <name val="Trebuchet MS"/>
      <family val="2"/>
    </font>
    <font>
      <b/>
      <sz val="16"/>
      <name val="Trebuchet MS"/>
      <family val="2"/>
    </font>
    <font>
      <sz val="10"/>
      <color rgb="FFFF0000"/>
      <name val="Trebuchet MS"/>
      <family val="2"/>
    </font>
  </fonts>
  <fills count="14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D96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7CBAC"/>
        <bgColor indexed="64"/>
      </patternFill>
    </fill>
    <fill>
      <patternFill patternType="solid">
        <fgColor rgb="FFDEEBF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46">
    <xf numFmtId="0" fontId="0" fillId="0" borderId="0" xfId="0"/>
    <xf numFmtId="0" fontId="3" fillId="9" borderId="1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7" borderId="5" xfId="0" applyFont="1" applyFill="1" applyBorder="1" applyAlignment="1">
      <alignment horizontal="left" vertical="center" wrapText="1"/>
    </xf>
    <xf numFmtId="0" fontId="3" fillId="9" borderId="5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left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wrapText="1"/>
    </xf>
    <xf numFmtId="164" fontId="3" fillId="6" borderId="1" xfId="0" applyNumberFormat="1" applyFont="1" applyFill="1" applyBorder="1" applyAlignment="1">
      <alignment horizontal="left" vertical="center" wrapText="1"/>
    </xf>
    <xf numFmtId="0" fontId="4" fillId="0" borderId="5" xfId="0" applyFont="1" applyBorder="1"/>
    <xf numFmtId="0" fontId="8" fillId="3" borderId="1" xfId="0" applyFont="1" applyFill="1" applyBorder="1" applyAlignment="1">
      <alignment horizontal="center" vertical="center" wrapText="1"/>
    </xf>
    <xf numFmtId="164" fontId="8" fillId="3" borderId="1" xfId="0" applyNumberFormat="1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center" vertical="center" wrapText="1"/>
    </xf>
    <xf numFmtId="164" fontId="3" fillId="10" borderId="1" xfId="0" applyNumberFormat="1" applyFont="1" applyFill="1" applyBorder="1" applyAlignment="1">
      <alignment horizontal="left" vertical="center" wrapText="1"/>
    </xf>
    <xf numFmtId="164" fontId="9" fillId="10" borderId="1" xfId="0" applyNumberFormat="1" applyFont="1" applyFill="1" applyBorder="1" applyAlignment="1">
      <alignment horizontal="left" vertical="center" wrapText="1"/>
    </xf>
    <xf numFmtId="0" fontId="10" fillId="0" borderId="5" xfId="0" applyFont="1" applyBorder="1" applyAlignment="1">
      <alignment horizontal="right"/>
    </xf>
    <xf numFmtId="0" fontId="3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10" fillId="0" borderId="5" xfId="0" applyFont="1" applyBorder="1" applyAlignment="1">
      <alignment horizontal="right" vertical="center"/>
    </xf>
    <xf numFmtId="0" fontId="3" fillId="7" borderId="1" xfId="0" applyFont="1" applyFill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left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8" xfId="0" applyFont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center" vertical="center" wrapText="1"/>
    </xf>
    <xf numFmtId="164" fontId="3" fillId="8" borderId="1" xfId="0" applyNumberFormat="1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center" vertical="center" wrapText="1"/>
    </xf>
    <xf numFmtId="164" fontId="3" fillId="9" borderId="1" xfId="0" applyNumberFormat="1" applyFont="1" applyFill="1" applyBorder="1" applyAlignment="1">
      <alignment horizontal="left" vertical="center" wrapText="1"/>
    </xf>
    <xf numFmtId="164" fontId="3" fillId="3" borderId="1" xfId="0" applyNumberFormat="1" applyFont="1" applyFill="1" applyBorder="1" applyAlignment="1">
      <alignment horizontal="left" vertical="center" wrapText="1"/>
    </xf>
    <xf numFmtId="0" fontId="10" fillId="0" borderId="7" xfId="0" applyFont="1" applyBorder="1" applyAlignment="1">
      <alignment horizontal="right"/>
    </xf>
    <xf numFmtId="164" fontId="3" fillId="3" borderId="8" xfId="0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/>
    </xf>
    <xf numFmtId="164" fontId="4" fillId="0" borderId="1" xfId="0" applyNumberFormat="1" applyFont="1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0" fontId="4" fillId="4" borderId="17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4" fillId="6" borderId="17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10" borderId="17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1" xfId="0" applyFont="1" applyBorder="1"/>
    <xf numFmtId="0" fontId="4" fillId="0" borderId="17" xfId="0" applyFont="1" applyBorder="1"/>
    <xf numFmtId="0" fontId="4" fillId="0" borderId="1" xfId="0" applyFont="1" applyBorder="1" applyAlignment="1">
      <alignment vertical="center"/>
    </xf>
    <xf numFmtId="0" fontId="7" fillId="2" borderId="10" xfId="0" applyFont="1" applyFill="1" applyBorder="1" applyAlignment="1">
      <alignment horizontal="left" vertical="center" wrapText="1"/>
    </xf>
    <xf numFmtId="0" fontId="7" fillId="2" borderId="11" xfId="0" applyFont="1" applyFill="1" applyBorder="1" applyAlignment="1">
      <alignment horizontal="left" vertical="center" wrapText="1"/>
    </xf>
    <xf numFmtId="0" fontId="7" fillId="2" borderId="11" xfId="0" applyFont="1" applyFill="1" applyBorder="1" applyAlignment="1">
      <alignment horizontal="center" vertical="center" wrapText="1"/>
    </xf>
    <xf numFmtId="164" fontId="7" fillId="2" borderId="11" xfId="0" applyNumberFormat="1" applyFont="1" applyFill="1" applyBorder="1" applyAlignment="1">
      <alignment horizontal="left" vertical="center" wrapText="1"/>
    </xf>
    <xf numFmtId="0" fontId="2" fillId="0" borderId="21" xfId="1" applyFont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6" xfId="0" applyFont="1" applyBorder="1"/>
    <xf numFmtId="0" fontId="3" fillId="10" borderId="5" xfId="0" applyFont="1" applyFill="1" applyBorder="1" applyAlignment="1">
      <alignment vertical="center" wrapText="1"/>
    </xf>
    <xf numFmtId="0" fontId="4" fillId="0" borderId="8" xfId="0" applyFont="1" applyBorder="1"/>
    <xf numFmtId="0" fontId="4" fillId="0" borderId="9" xfId="0" applyFont="1" applyBorder="1"/>
    <xf numFmtId="0" fontId="3" fillId="11" borderId="1" xfId="0" applyFont="1" applyFill="1" applyBorder="1" applyAlignment="1">
      <alignment horizontal="center" vertical="center" wrapText="1"/>
    </xf>
    <xf numFmtId="0" fontId="4" fillId="11" borderId="1" xfId="0" applyFont="1" applyFill="1" applyBorder="1"/>
    <xf numFmtId="0" fontId="4" fillId="11" borderId="8" xfId="0" applyFont="1" applyFill="1" applyBorder="1"/>
    <xf numFmtId="0" fontId="12" fillId="11" borderId="1" xfId="0" applyFont="1" applyFill="1" applyBorder="1"/>
    <xf numFmtId="0" fontId="11" fillId="0" borderId="21" xfId="1" applyFont="1" applyBorder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  <xf numFmtId="0" fontId="8" fillId="3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right"/>
    </xf>
    <xf numFmtId="164" fontId="3" fillId="3" borderId="0" xfId="0" applyNumberFormat="1" applyFont="1" applyFill="1" applyAlignment="1">
      <alignment horizontal="left" vertical="center" wrapText="1"/>
    </xf>
    <xf numFmtId="0" fontId="6" fillId="0" borderId="1" xfId="1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6" fillId="0" borderId="5" xfId="1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horizontal="center"/>
    </xf>
    <xf numFmtId="0" fontId="4" fillId="0" borderId="14" xfId="0" applyFont="1" applyBorder="1"/>
    <xf numFmtId="0" fontId="3" fillId="0" borderId="15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center" vertical="center" wrapText="1"/>
    </xf>
    <xf numFmtId="164" fontId="8" fillId="0" borderId="15" xfId="0" applyNumberFormat="1" applyFont="1" applyBorder="1" applyAlignment="1">
      <alignment horizontal="left" vertical="center" wrapText="1"/>
    </xf>
    <xf numFmtId="0" fontId="4" fillId="0" borderId="15" xfId="0" applyFont="1" applyBorder="1"/>
    <xf numFmtId="0" fontId="4" fillId="11" borderId="15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left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0" borderId="24" xfId="0" applyFont="1" applyBorder="1"/>
    <xf numFmtId="0" fontId="4" fillId="0" borderId="16" xfId="0" applyFont="1" applyBorder="1"/>
    <xf numFmtId="0" fontId="11" fillId="0" borderId="1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164" fontId="4" fillId="0" borderId="0" xfId="0" applyNumberFormat="1" applyFont="1" applyAlignment="1">
      <alignment horizontal="center"/>
    </xf>
    <xf numFmtId="164" fontId="7" fillId="2" borderId="23" xfId="0" applyNumberFormat="1" applyFont="1" applyFill="1" applyBorder="1" applyAlignment="1">
      <alignment horizontal="left" vertical="center" wrapText="1"/>
    </xf>
    <xf numFmtId="164" fontId="3" fillId="4" borderId="17" xfId="0" applyNumberFormat="1" applyFont="1" applyFill="1" applyBorder="1" applyAlignment="1">
      <alignment horizontal="left" vertical="center" wrapText="1"/>
    </xf>
    <xf numFmtId="164" fontId="8" fillId="3" borderId="17" xfId="0" applyNumberFormat="1" applyFont="1" applyFill="1" applyBorder="1" applyAlignment="1">
      <alignment horizontal="left" vertical="center" wrapText="1"/>
    </xf>
    <xf numFmtId="164" fontId="9" fillId="10" borderId="17" xfId="0" applyNumberFormat="1" applyFont="1" applyFill="1" applyBorder="1" applyAlignment="1">
      <alignment horizontal="left" vertical="center" wrapText="1"/>
    </xf>
    <xf numFmtId="164" fontId="3" fillId="10" borderId="17" xfId="0" applyNumberFormat="1" applyFont="1" applyFill="1" applyBorder="1" applyAlignment="1">
      <alignment horizontal="left" vertical="center" wrapText="1"/>
    </xf>
    <xf numFmtId="164" fontId="8" fillId="0" borderId="17" xfId="0" applyNumberFormat="1" applyFont="1" applyBorder="1" applyAlignment="1">
      <alignment horizontal="left" vertical="center" wrapText="1"/>
    </xf>
    <xf numFmtId="164" fontId="3" fillId="12" borderId="1" xfId="0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left" vertical="center" wrapText="1"/>
    </xf>
    <xf numFmtId="0" fontId="3" fillId="10" borderId="7" xfId="0" applyFont="1" applyFill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 wrapText="1"/>
    </xf>
    <xf numFmtId="0" fontId="11" fillId="0" borderId="3" xfId="1" applyFont="1" applyBorder="1" applyAlignment="1">
      <alignment horizontal="center" vertical="center" wrapText="1"/>
    </xf>
    <xf numFmtId="0" fontId="11" fillId="0" borderId="4" xfId="1" applyFont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11" fillId="0" borderId="18" xfId="1" applyFont="1" applyBorder="1" applyAlignment="1">
      <alignment horizontal="center" vertical="center" wrapText="1"/>
    </xf>
    <xf numFmtId="0" fontId="11" fillId="0" borderId="20" xfId="1" applyFont="1" applyBorder="1" applyAlignment="1">
      <alignment horizontal="center" vertical="center" wrapText="1"/>
    </xf>
    <xf numFmtId="0" fontId="11" fillId="0" borderId="21" xfId="1" applyFont="1" applyBorder="1" applyAlignment="1">
      <alignment horizontal="center" vertical="center" wrapText="1"/>
    </xf>
    <xf numFmtId="0" fontId="11" fillId="0" borderId="22" xfId="1" applyFont="1" applyBorder="1" applyAlignment="1">
      <alignment horizontal="center" vertical="center" wrapText="1"/>
    </xf>
    <xf numFmtId="0" fontId="11" fillId="0" borderId="19" xfId="1" applyFont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left" vertical="center" wrapText="1"/>
    </xf>
    <xf numFmtId="0" fontId="4" fillId="13" borderId="0" xfId="0" applyFont="1" applyFill="1" applyAlignment="1">
      <alignment horizontal="left"/>
    </xf>
    <xf numFmtId="0" fontId="3" fillId="13" borderId="1" xfId="0" applyFont="1" applyFill="1" applyBorder="1" applyAlignment="1">
      <alignment horizontal="center" vertical="center" wrapText="1"/>
    </xf>
    <xf numFmtId="164" fontId="3" fillId="13" borderId="1" xfId="0" applyNumberFormat="1" applyFont="1" applyFill="1" applyBorder="1" applyAlignment="1">
      <alignment horizontal="left" vertical="center" wrapText="1"/>
    </xf>
    <xf numFmtId="164" fontId="3" fillId="13" borderId="17" xfId="0" applyNumberFormat="1" applyFont="1" applyFill="1" applyBorder="1" applyAlignment="1">
      <alignment horizontal="left" vertical="center" wrapText="1"/>
    </xf>
    <xf numFmtId="0" fontId="4" fillId="13" borderId="17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E4C9CEA3-6B3A-4792-B8BF-3BC479992A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176661</xdr:colOff>
      <xdr:row>1</xdr:row>
      <xdr:rowOff>47422</xdr:rowOff>
    </xdr:from>
    <xdr:to>
      <xdr:col>22</xdr:col>
      <xdr:colOff>126999</xdr:colOff>
      <xdr:row>1</xdr:row>
      <xdr:rowOff>553041</xdr:rowOff>
    </xdr:to>
    <xdr:pic>
      <xdr:nvPicPr>
        <xdr:cNvPr id="11" name="Picture 1">
          <a:extLst>
            <a:ext uri="{FF2B5EF4-FFF2-40B4-BE49-F238E27FC236}">
              <a16:creationId xmlns:a16="http://schemas.microsoft.com/office/drawing/2014/main" id="{213952A2-C98B-49CB-859A-77E7D774C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4989" y="241385"/>
          <a:ext cx="1245738" cy="505619"/>
        </a:xfrm>
        <a:prstGeom prst="rect">
          <a:avLst/>
        </a:prstGeom>
      </xdr:spPr>
    </xdr:pic>
    <xdr:clientData/>
  </xdr:twoCellAnchor>
  <xdr:twoCellAnchor editAs="oneCell">
    <xdr:from>
      <xdr:col>2</xdr:col>
      <xdr:colOff>32274</xdr:colOff>
      <xdr:row>167</xdr:row>
      <xdr:rowOff>159544</xdr:rowOff>
    </xdr:from>
    <xdr:to>
      <xdr:col>2</xdr:col>
      <xdr:colOff>1104616</xdr:colOff>
      <xdr:row>172</xdr:row>
      <xdr:rowOff>56411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F28640-36D5-4DD9-B8AD-F36EDD611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7249" y="34632424"/>
          <a:ext cx="1072342" cy="811267"/>
        </a:xfrm>
        <a:prstGeom prst="rect">
          <a:avLst/>
        </a:prstGeom>
      </xdr:spPr>
    </xdr:pic>
    <xdr:clientData/>
  </xdr:twoCellAnchor>
  <xdr:twoCellAnchor editAs="oneCell">
    <xdr:from>
      <xdr:col>1</xdr:col>
      <xdr:colOff>74817</xdr:colOff>
      <xdr:row>1</xdr:row>
      <xdr:rowOff>58191</xdr:rowOff>
    </xdr:from>
    <xdr:to>
      <xdr:col>1</xdr:col>
      <xdr:colOff>844550</xdr:colOff>
      <xdr:row>1</xdr:row>
      <xdr:rowOff>534692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D25BDBF5-631A-454D-9B67-2E4A63561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2264" y="249384"/>
          <a:ext cx="769733" cy="476501"/>
        </a:xfrm>
        <a:prstGeom prst="rect">
          <a:avLst/>
        </a:prstGeom>
      </xdr:spPr>
    </xdr:pic>
    <xdr:clientData/>
  </xdr:twoCellAnchor>
  <xdr:oneCellAnchor>
    <xdr:from>
      <xdr:col>18</xdr:col>
      <xdr:colOff>357890</xdr:colOff>
      <xdr:row>52</xdr:row>
      <xdr:rowOff>98831</xdr:rowOff>
    </xdr:from>
    <xdr:ext cx="1146635" cy="462164"/>
    <xdr:pic>
      <xdr:nvPicPr>
        <xdr:cNvPr id="29" name="Picture 6">
          <a:extLst>
            <a:ext uri="{FF2B5EF4-FFF2-40B4-BE49-F238E27FC236}">
              <a16:creationId xmlns:a16="http://schemas.microsoft.com/office/drawing/2014/main" id="{088563B5-171E-405F-ADCE-1D26FA5E22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38544" y="13565449"/>
          <a:ext cx="1146635" cy="462164"/>
        </a:xfrm>
        <a:prstGeom prst="rect">
          <a:avLst/>
        </a:prstGeom>
      </xdr:spPr>
    </xdr:pic>
    <xdr:clientData/>
  </xdr:oneCellAnchor>
  <xdr:oneCellAnchor>
    <xdr:from>
      <xdr:col>1</xdr:col>
      <xdr:colOff>58191</xdr:colOff>
      <xdr:row>52</xdr:row>
      <xdr:rowOff>58190</xdr:rowOff>
    </xdr:from>
    <xdr:ext cx="932409" cy="577205"/>
    <xdr:pic>
      <xdr:nvPicPr>
        <xdr:cNvPr id="28" name="Picture 9">
          <a:extLst>
            <a:ext uri="{FF2B5EF4-FFF2-40B4-BE49-F238E27FC236}">
              <a16:creationId xmlns:a16="http://schemas.microsoft.com/office/drawing/2014/main" id="{031C7523-0FEC-438A-A0BA-845DB44F9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8409" y="13524808"/>
          <a:ext cx="932409" cy="577205"/>
        </a:xfrm>
        <a:prstGeom prst="rect">
          <a:avLst/>
        </a:prstGeom>
      </xdr:spPr>
    </xdr:pic>
    <xdr:clientData/>
  </xdr:oneCellAnchor>
  <xdr:oneCellAnchor>
    <xdr:from>
      <xdr:col>19</xdr:col>
      <xdr:colOff>73892</xdr:colOff>
      <xdr:row>100</xdr:row>
      <xdr:rowOff>197660</xdr:rowOff>
    </xdr:from>
    <xdr:ext cx="1163536" cy="468976"/>
    <xdr:pic>
      <xdr:nvPicPr>
        <xdr:cNvPr id="33" name="Picture 10">
          <a:extLst>
            <a:ext uri="{FF2B5EF4-FFF2-40B4-BE49-F238E27FC236}">
              <a16:creationId xmlns:a16="http://schemas.microsoft.com/office/drawing/2014/main" id="{AB111363-F0A3-4DA8-AFF2-B5367B8D4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33238" y="26502823"/>
          <a:ext cx="1163536" cy="468976"/>
        </a:xfrm>
        <a:prstGeom prst="rect">
          <a:avLst/>
        </a:prstGeom>
      </xdr:spPr>
    </xdr:pic>
    <xdr:clientData/>
  </xdr:oneCellAnchor>
  <xdr:oneCellAnchor>
    <xdr:from>
      <xdr:col>1</xdr:col>
      <xdr:colOff>187498</xdr:colOff>
      <xdr:row>100</xdr:row>
      <xdr:rowOff>94210</xdr:rowOff>
    </xdr:from>
    <xdr:ext cx="1049710" cy="648391"/>
    <xdr:pic>
      <xdr:nvPicPr>
        <xdr:cNvPr id="32" name="Picture 11">
          <a:extLst>
            <a:ext uri="{FF2B5EF4-FFF2-40B4-BE49-F238E27FC236}">
              <a16:creationId xmlns:a16="http://schemas.microsoft.com/office/drawing/2014/main" id="{C4F3BE91-8154-447D-A14A-2F7D34A63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7716" y="26399373"/>
          <a:ext cx="1049710" cy="648391"/>
        </a:xfrm>
        <a:prstGeom prst="rect">
          <a:avLst/>
        </a:prstGeom>
      </xdr:spPr>
    </xdr:pic>
    <xdr:clientData/>
  </xdr:oneCellAnchor>
  <xdr:oneCellAnchor>
    <xdr:from>
      <xdr:col>19</xdr:col>
      <xdr:colOff>73892</xdr:colOff>
      <xdr:row>146</xdr:row>
      <xdr:rowOff>197660</xdr:rowOff>
    </xdr:from>
    <xdr:ext cx="1163536" cy="468976"/>
    <xdr:pic>
      <xdr:nvPicPr>
        <xdr:cNvPr id="30" name="Picture 12">
          <a:extLst>
            <a:ext uri="{FF2B5EF4-FFF2-40B4-BE49-F238E27FC236}">
              <a16:creationId xmlns:a16="http://schemas.microsoft.com/office/drawing/2014/main" id="{3CC0D6A6-938A-4B33-BC1D-2F5246182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33238" y="20979478"/>
          <a:ext cx="1163536" cy="468976"/>
        </a:xfrm>
        <a:prstGeom prst="rect">
          <a:avLst/>
        </a:prstGeom>
      </xdr:spPr>
    </xdr:pic>
    <xdr:clientData/>
  </xdr:oneCellAnchor>
  <xdr:oneCellAnchor>
    <xdr:from>
      <xdr:col>1</xdr:col>
      <xdr:colOff>187498</xdr:colOff>
      <xdr:row>146</xdr:row>
      <xdr:rowOff>94210</xdr:rowOff>
    </xdr:from>
    <xdr:ext cx="1049710" cy="648391"/>
    <xdr:pic>
      <xdr:nvPicPr>
        <xdr:cNvPr id="31" name="Picture 13">
          <a:extLst>
            <a:ext uri="{FF2B5EF4-FFF2-40B4-BE49-F238E27FC236}">
              <a16:creationId xmlns:a16="http://schemas.microsoft.com/office/drawing/2014/main" id="{E301458F-4E62-4138-82AE-AB363BDE7B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7716" y="20876028"/>
          <a:ext cx="1049710" cy="64839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764887</xdr:colOff>
      <xdr:row>1</xdr:row>
      <xdr:rowOff>40494</xdr:rowOff>
    </xdr:from>
    <xdr:to>
      <xdr:col>8</xdr:col>
      <xdr:colOff>577850</xdr:colOff>
      <xdr:row>1</xdr:row>
      <xdr:rowOff>369551</xdr:rowOff>
    </xdr:to>
    <xdr:pic>
      <xdr:nvPicPr>
        <xdr:cNvPr id="11" name="Picture 1">
          <a:extLst>
            <a:ext uri="{FF2B5EF4-FFF2-40B4-BE49-F238E27FC236}">
              <a16:creationId xmlns:a16="http://schemas.microsoft.com/office/drawing/2014/main" id="{4A6E9408-FA20-4323-8D25-28A31949E2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2887" y="218294"/>
          <a:ext cx="765463" cy="329057"/>
        </a:xfrm>
        <a:prstGeom prst="rect">
          <a:avLst/>
        </a:prstGeom>
      </xdr:spPr>
    </xdr:pic>
    <xdr:clientData/>
  </xdr:twoCellAnchor>
  <xdr:twoCellAnchor editAs="oneCell">
    <xdr:from>
      <xdr:col>1</xdr:col>
      <xdr:colOff>74817</xdr:colOff>
      <xdr:row>1</xdr:row>
      <xdr:rowOff>58191</xdr:rowOff>
    </xdr:from>
    <xdr:to>
      <xdr:col>1</xdr:col>
      <xdr:colOff>844550</xdr:colOff>
      <xdr:row>1</xdr:row>
      <xdr:rowOff>317500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25FF9FC6-3D2B-4C66-8FED-9AFFFC3D7A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9617" y="235991"/>
          <a:ext cx="769733" cy="2593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55E5B-C2EA-45DF-84E1-88F5DB62FB54}">
  <sheetPr>
    <pageSetUpPr fitToPage="1"/>
  </sheetPr>
  <dimension ref="B1:W176"/>
  <sheetViews>
    <sheetView workbookViewId="0">
      <pane xSplit="7" ySplit="4" topLeftCell="H46" activePane="bottomRight" state="frozen"/>
      <selection pane="topRight" activeCell="H1" sqref="H1"/>
      <selection pane="bottomLeft" activeCell="A5" sqref="A5"/>
      <selection pane="bottomRight"/>
    </sheetView>
  </sheetViews>
  <sheetFormatPr defaultColWidth="8.90625" defaultRowHeight="13.5" x14ac:dyDescent="0.35"/>
  <cols>
    <col min="1" max="1" width="4.36328125" style="9" customWidth="1"/>
    <col min="2" max="2" width="15.36328125" style="9" customWidth="1"/>
    <col min="3" max="3" width="61.36328125" style="10" customWidth="1"/>
    <col min="4" max="4" width="9" style="11" customWidth="1"/>
    <col min="5" max="5" width="14.08984375" style="12" bestFit="1" customWidth="1"/>
    <col min="6" max="6" width="13.6328125" style="12" bestFit="1" customWidth="1"/>
    <col min="7" max="7" width="18.54296875" style="11" customWidth="1"/>
    <col min="8" max="8" width="4.1796875" style="9" bestFit="1" customWidth="1"/>
    <col min="9" max="9" width="5.08984375" style="9" bestFit="1" customWidth="1"/>
    <col min="10" max="10" width="4.1796875" style="9" bestFit="1" customWidth="1"/>
    <col min="11" max="11" width="5.08984375" style="9" bestFit="1" customWidth="1"/>
    <col min="12" max="12" width="4.1796875" style="9" bestFit="1" customWidth="1"/>
    <col min="13" max="13" width="5.08984375" style="9" bestFit="1" customWidth="1"/>
    <col min="14" max="14" width="4.1796875" style="9" bestFit="1" customWidth="1"/>
    <col min="15" max="15" width="5.08984375" style="9" bestFit="1" customWidth="1"/>
    <col min="16" max="16" width="4.1796875" style="9" bestFit="1" customWidth="1"/>
    <col min="17" max="17" width="5.08984375" style="9" bestFit="1" customWidth="1"/>
    <col min="18" max="18" width="4.1796875" style="9" bestFit="1" customWidth="1"/>
    <col min="19" max="19" width="5.08984375" style="9" bestFit="1" customWidth="1"/>
    <col min="20" max="20" width="4.1796875" style="9" bestFit="1" customWidth="1"/>
    <col min="21" max="21" width="5.08984375" style="9" bestFit="1" customWidth="1"/>
    <col min="22" max="22" width="4.1796875" style="9" bestFit="1" customWidth="1"/>
    <col min="23" max="23" width="5.08984375" style="9" bestFit="1" customWidth="1"/>
    <col min="24" max="16384" width="8.90625" style="9"/>
  </cols>
  <sheetData>
    <row r="1" spans="2:23" ht="14" thickBot="1" x14ac:dyDescent="0.4"/>
    <row r="2" spans="2:23" ht="47.75" customHeight="1" thickBot="1" x14ac:dyDescent="0.4">
      <c r="B2" s="135" t="s">
        <v>8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</row>
    <row r="3" spans="2:23" ht="21" thickBot="1" x14ac:dyDescent="0.4">
      <c r="B3" s="136"/>
      <c r="C3" s="136"/>
      <c r="D3" s="136"/>
      <c r="E3" s="136"/>
      <c r="F3" s="136"/>
      <c r="G3" s="75"/>
      <c r="H3" s="129" t="s">
        <v>152</v>
      </c>
      <c r="I3" s="129"/>
      <c r="J3" s="129" t="s">
        <v>153</v>
      </c>
      <c r="K3" s="129"/>
      <c r="L3" s="129" t="s">
        <v>154</v>
      </c>
      <c r="M3" s="129"/>
      <c r="N3" s="129" t="s">
        <v>155</v>
      </c>
      <c r="O3" s="129"/>
      <c r="P3" s="129" t="s">
        <v>159</v>
      </c>
      <c r="Q3" s="129"/>
      <c r="R3" s="129" t="s">
        <v>158</v>
      </c>
      <c r="S3" s="129"/>
      <c r="T3" s="129" t="s">
        <v>156</v>
      </c>
      <c r="U3" s="129"/>
      <c r="V3" s="129" t="s">
        <v>157</v>
      </c>
      <c r="W3" s="129"/>
    </row>
    <row r="4" spans="2:23" ht="27" x14ac:dyDescent="0.35">
      <c r="B4" s="71"/>
      <c r="C4" s="72"/>
      <c r="D4" s="73" t="s">
        <v>9</v>
      </c>
      <c r="E4" s="74" t="s">
        <v>0</v>
      </c>
      <c r="F4" s="74" t="s">
        <v>1</v>
      </c>
      <c r="G4" s="76" t="s">
        <v>2</v>
      </c>
      <c r="H4" s="77" t="s">
        <v>160</v>
      </c>
      <c r="I4" s="77" t="s">
        <v>163</v>
      </c>
      <c r="J4" s="77" t="s">
        <v>160</v>
      </c>
      <c r="K4" s="77" t="s">
        <v>161</v>
      </c>
      <c r="L4" s="77" t="s">
        <v>160</v>
      </c>
      <c r="M4" s="77" t="s">
        <v>163</v>
      </c>
      <c r="N4" s="77" t="s">
        <v>160</v>
      </c>
      <c r="O4" s="77" t="s">
        <v>161</v>
      </c>
      <c r="P4" s="77" t="s">
        <v>160</v>
      </c>
      <c r="Q4" s="77" t="s">
        <v>163</v>
      </c>
      <c r="R4" s="77" t="s">
        <v>160</v>
      </c>
      <c r="S4" s="77" t="s">
        <v>163</v>
      </c>
      <c r="T4" s="77" t="s">
        <v>160</v>
      </c>
      <c r="U4" s="77" t="s">
        <v>161</v>
      </c>
      <c r="V4" s="77" t="s">
        <v>160</v>
      </c>
      <c r="W4" s="78" t="s">
        <v>163</v>
      </c>
    </row>
    <row r="5" spans="2:23" x14ac:dyDescent="0.35">
      <c r="B5" s="16"/>
      <c r="C5" s="17" t="s">
        <v>4</v>
      </c>
      <c r="D5" s="18">
        <f t="shared" ref="D5:D52" si="0">F5-E5+1</f>
        <v>208</v>
      </c>
      <c r="E5" s="19">
        <v>45358</v>
      </c>
      <c r="F5" s="19">
        <f>F138</f>
        <v>45565</v>
      </c>
      <c r="G5" s="60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9"/>
      <c r="W5" s="79"/>
    </row>
    <row r="6" spans="2:23" x14ac:dyDescent="0.35">
      <c r="B6" s="20" t="s">
        <v>105</v>
      </c>
      <c r="C6" s="21" t="s">
        <v>106</v>
      </c>
      <c r="D6" s="22">
        <f t="shared" si="0"/>
        <v>117</v>
      </c>
      <c r="E6" s="23">
        <v>45358</v>
      </c>
      <c r="F6" s="23">
        <f>F137</f>
        <v>45474</v>
      </c>
      <c r="G6" s="61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9"/>
      <c r="W6" s="79"/>
    </row>
    <row r="7" spans="2:23" x14ac:dyDescent="0.35">
      <c r="B7" s="24" t="s">
        <v>51</v>
      </c>
      <c r="D7" s="25">
        <f t="shared" si="0"/>
        <v>116</v>
      </c>
      <c r="E7" s="23">
        <v>45359</v>
      </c>
      <c r="F7" s="26">
        <v>45474</v>
      </c>
      <c r="G7" s="62"/>
      <c r="H7" s="83"/>
      <c r="I7" s="83"/>
      <c r="J7" s="83"/>
      <c r="K7" s="83"/>
      <c r="L7" s="83"/>
      <c r="M7" s="83"/>
      <c r="N7" s="83"/>
      <c r="O7" s="83"/>
      <c r="P7" s="83"/>
      <c r="Q7" s="68"/>
      <c r="R7" s="68"/>
      <c r="S7" s="68"/>
      <c r="T7" s="68"/>
      <c r="U7" s="68"/>
      <c r="V7" s="69"/>
      <c r="W7" s="79"/>
    </row>
    <row r="8" spans="2:23" x14ac:dyDescent="0.35">
      <c r="B8" s="27"/>
      <c r="C8" s="5" t="s">
        <v>64</v>
      </c>
      <c r="D8" s="28">
        <f t="shared" si="0"/>
        <v>1</v>
      </c>
      <c r="E8" s="29">
        <v>45359</v>
      </c>
      <c r="F8" s="29">
        <f>E8</f>
        <v>45359</v>
      </c>
      <c r="G8" s="63" t="s">
        <v>107</v>
      </c>
      <c r="H8" s="84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9"/>
      <c r="W8" s="79"/>
    </row>
    <row r="9" spans="2:23" x14ac:dyDescent="0.35">
      <c r="B9" s="80" t="s">
        <v>104</v>
      </c>
      <c r="C9" s="3"/>
      <c r="D9" s="30">
        <f t="shared" si="0"/>
        <v>6</v>
      </c>
      <c r="E9" s="31">
        <v>45358</v>
      </c>
      <c r="F9" s="32">
        <v>45363</v>
      </c>
      <c r="G9" s="64"/>
      <c r="H9" s="84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9"/>
      <c r="W9" s="79"/>
    </row>
    <row r="10" spans="2:23" x14ac:dyDescent="0.35">
      <c r="B10" s="27"/>
      <c r="C10" s="5" t="s">
        <v>63</v>
      </c>
      <c r="D10" s="28">
        <f t="shared" si="0"/>
        <v>1</v>
      </c>
      <c r="E10" s="29">
        <v>45359</v>
      </c>
      <c r="F10" s="29">
        <v>45359</v>
      </c>
      <c r="G10" s="63" t="s">
        <v>3</v>
      </c>
      <c r="H10" s="84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9"/>
      <c r="W10" s="79"/>
    </row>
    <row r="11" spans="2:23" x14ac:dyDescent="0.35">
      <c r="B11" s="27"/>
      <c r="C11" s="5" t="s">
        <v>52</v>
      </c>
      <c r="D11" s="28">
        <f t="shared" si="0"/>
        <v>1</v>
      </c>
      <c r="E11" s="29">
        <v>45359</v>
      </c>
      <c r="F11" s="29">
        <f>E11</f>
        <v>45359</v>
      </c>
      <c r="G11" s="63" t="s">
        <v>3</v>
      </c>
      <c r="H11" s="84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9"/>
      <c r="W11" s="79"/>
    </row>
    <row r="12" spans="2:23" x14ac:dyDescent="0.35">
      <c r="B12" s="27"/>
      <c r="C12" s="5" t="s">
        <v>53</v>
      </c>
      <c r="D12" s="28">
        <f t="shared" si="0"/>
        <v>1</v>
      </c>
      <c r="E12" s="29">
        <v>45359</v>
      </c>
      <c r="F12" s="29">
        <v>45359</v>
      </c>
      <c r="G12" s="63" t="s">
        <v>5</v>
      </c>
      <c r="H12" s="84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9"/>
      <c r="W12" s="79"/>
    </row>
    <row r="13" spans="2:23" x14ac:dyDescent="0.35">
      <c r="B13" s="27"/>
      <c r="C13" s="5" t="s">
        <v>108</v>
      </c>
      <c r="D13" s="28">
        <f t="shared" si="0"/>
        <v>3</v>
      </c>
      <c r="E13" s="29">
        <v>45362</v>
      </c>
      <c r="F13" s="29">
        <v>45364</v>
      </c>
      <c r="G13" s="63" t="s">
        <v>3</v>
      </c>
      <c r="H13" s="84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9"/>
      <c r="W13" s="79"/>
    </row>
    <row r="14" spans="2:23" x14ac:dyDescent="0.35">
      <c r="B14" s="27"/>
      <c r="C14" s="5" t="s">
        <v>54</v>
      </c>
      <c r="D14" s="28">
        <f t="shared" si="0"/>
        <v>1</v>
      </c>
      <c r="E14" s="29">
        <v>45362</v>
      </c>
      <c r="F14" s="29">
        <v>45362</v>
      </c>
      <c r="G14" s="65" t="s">
        <v>3</v>
      </c>
      <c r="H14" s="84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9"/>
      <c r="W14" s="79"/>
    </row>
    <row r="15" spans="2:23" x14ac:dyDescent="0.35">
      <c r="B15" s="27"/>
      <c r="C15" s="5" t="s">
        <v>55</v>
      </c>
      <c r="D15" s="28">
        <f t="shared" si="0"/>
        <v>1</v>
      </c>
      <c r="E15" s="29">
        <v>45363</v>
      </c>
      <c r="F15" s="29">
        <v>45363</v>
      </c>
      <c r="G15" s="65" t="s">
        <v>3</v>
      </c>
      <c r="H15" s="84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9"/>
      <c r="W15" s="79"/>
    </row>
    <row r="16" spans="2:23" x14ac:dyDescent="0.35">
      <c r="B16" s="27"/>
      <c r="C16" s="5" t="s">
        <v>56</v>
      </c>
      <c r="D16" s="28">
        <f t="shared" si="0"/>
        <v>1</v>
      </c>
      <c r="E16" s="29">
        <v>45364</v>
      </c>
      <c r="F16" s="29">
        <v>45364</v>
      </c>
      <c r="G16" s="65" t="s">
        <v>6</v>
      </c>
      <c r="H16" s="84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9"/>
      <c r="W16" s="79"/>
    </row>
    <row r="17" spans="2:23" x14ac:dyDescent="0.35">
      <c r="B17" s="27"/>
      <c r="C17" s="5" t="s">
        <v>35</v>
      </c>
      <c r="D17" s="28">
        <f t="shared" si="0"/>
        <v>6</v>
      </c>
      <c r="E17" s="29">
        <v>45359</v>
      </c>
      <c r="F17" s="29">
        <v>45364</v>
      </c>
      <c r="G17" s="65" t="s">
        <v>3</v>
      </c>
      <c r="H17" s="84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9"/>
      <c r="W17" s="79"/>
    </row>
    <row r="18" spans="2:23" x14ac:dyDescent="0.35">
      <c r="B18" s="33" t="s">
        <v>109</v>
      </c>
      <c r="C18" s="5" t="s">
        <v>110</v>
      </c>
      <c r="D18" s="28">
        <f t="shared" si="0"/>
        <v>1</v>
      </c>
      <c r="E18" s="29">
        <v>45359</v>
      </c>
      <c r="F18" s="29">
        <f>E18</f>
        <v>45359</v>
      </c>
      <c r="G18" s="65" t="s">
        <v>3</v>
      </c>
      <c r="H18" s="84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9"/>
      <c r="W18" s="79"/>
    </row>
    <row r="19" spans="2:23" x14ac:dyDescent="0.35">
      <c r="B19" s="33" t="s">
        <v>109</v>
      </c>
      <c r="C19" s="5" t="s">
        <v>65</v>
      </c>
      <c r="D19" s="28">
        <f t="shared" si="0"/>
        <v>1</v>
      </c>
      <c r="E19" s="29">
        <f>E15</f>
        <v>45363</v>
      </c>
      <c r="F19" s="29">
        <f>E19</f>
        <v>45363</v>
      </c>
      <c r="G19" s="65" t="s">
        <v>3</v>
      </c>
      <c r="H19" s="84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9"/>
      <c r="W19" s="79"/>
    </row>
    <row r="20" spans="2:23" x14ac:dyDescent="0.35">
      <c r="B20" s="33" t="s">
        <v>109</v>
      </c>
      <c r="C20" s="5" t="s">
        <v>116</v>
      </c>
      <c r="D20" s="28">
        <f t="shared" si="0"/>
        <v>1</v>
      </c>
      <c r="E20" s="29">
        <f>E19</f>
        <v>45363</v>
      </c>
      <c r="F20" s="29">
        <f>F19</f>
        <v>45363</v>
      </c>
      <c r="G20" s="65" t="s">
        <v>3</v>
      </c>
      <c r="H20" s="84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9"/>
      <c r="W20" s="79"/>
    </row>
    <row r="21" spans="2:23" x14ac:dyDescent="0.35">
      <c r="B21" s="45" t="s">
        <v>66</v>
      </c>
      <c r="C21" s="2"/>
      <c r="D21" s="30">
        <f t="shared" si="0"/>
        <v>51</v>
      </c>
      <c r="E21" s="31">
        <v>45359</v>
      </c>
      <c r="F21" s="31">
        <v>45409</v>
      </c>
      <c r="G21" s="64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9"/>
      <c r="W21" s="79"/>
    </row>
    <row r="22" spans="2:23" x14ac:dyDescent="0.35">
      <c r="B22" s="27"/>
      <c r="C22" s="5" t="s">
        <v>67</v>
      </c>
      <c r="D22" s="28">
        <f t="shared" si="0"/>
        <v>8</v>
      </c>
      <c r="E22" s="29">
        <v>45359</v>
      </c>
      <c r="F22" s="29">
        <v>45366</v>
      </c>
      <c r="G22" s="63" t="s">
        <v>3</v>
      </c>
      <c r="H22" s="84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9"/>
      <c r="W22" s="79"/>
    </row>
    <row r="23" spans="2:23" x14ac:dyDescent="0.35">
      <c r="B23" s="27"/>
      <c r="C23" s="5" t="s">
        <v>57</v>
      </c>
      <c r="D23" s="28">
        <f t="shared" si="0"/>
        <v>1</v>
      </c>
      <c r="E23" s="29">
        <v>45360</v>
      </c>
      <c r="F23" s="29">
        <v>45360</v>
      </c>
      <c r="G23" s="65" t="s">
        <v>3</v>
      </c>
      <c r="H23" s="84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9"/>
      <c r="W23" s="79"/>
    </row>
    <row r="24" spans="2:23" x14ac:dyDescent="0.35">
      <c r="B24" s="27"/>
      <c r="C24" s="5" t="s">
        <v>58</v>
      </c>
      <c r="D24" s="28">
        <f t="shared" si="0"/>
        <v>1</v>
      </c>
      <c r="E24" s="29">
        <v>45362</v>
      </c>
      <c r="F24" s="29">
        <v>45362</v>
      </c>
      <c r="G24" s="65" t="s">
        <v>3</v>
      </c>
      <c r="H24" s="84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9"/>
      <c r="W24" s="79"/>
    </row>
    <row r="25" spans="2:23" x14ac:dyDescent="0.35">
      <c r="B25" s="27"/>
      <c r="C25" s="5" t="s">
        <v>59</v>
      </c>
      <c r="D25" s="28">
        <f t="shared" si="0"/>
        <v>4</v>
      </c>
      <c r="E25" s="29">
        <v>45366</v>
      </c>
      <c r="F25" s="29">
        <v>45369</v>
      </c>
      <c r="G25" s="65" t="s">
        <v>6</v>
      </c>
      <c r="H25" s="84"/>
      <c r="I25" s="84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9"/>
      <c r="W25" s="79"/>
    </row>
    <row r="26" spans="2:23" x14ac:dyDescent="0.35">
      <c r="B26" s="27"/>
      <c r="C26" s="5" t="s">
        <v>60</v>
      </c>
      <c r="D26" s="28">
        <f t="shared" si="0"/>
        <v>4</v>
      </c>
      <c r="E26" s="29">
        <v>45366</v>
      </c>
      <c r="F26" s="29">
        <v>45369</v>
      </c>
      <c r="G26" s="65" t="s">
        <v>3</v>
      </c>
      <c r="H26" s="84"/>
      <c r="I26" s="84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9"/>
      <c r="W26" s="79"/>
    </row>
    <row r="27" spans="2:23" x14ac:dyDescent="0.35">
      <c r="B27" s="27"/>
      <c r="C27" s="5" t="s">
        <v>68</v>
      </c>
      <c r="D27" s="28">
        <f t="shared" si="0"/>
        <v>2</v>
      </c>
      <c r="E27" s="29">
        <v>45370</v>
      </c>
      <c r="F27" s="29">
        <v>45371</v>
      </c>
      <c r="G27" s="63" t="s">
        <v>3</v>
      </c>
      <c r="H27" s="68"/>
      <c r="I27" s="84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9"/>
      <c r="W27" s="79"/>
    </row>
    <row r="28" spans="2:23" x14ac:dyDescent="0.35">
      <c r="B28" s="27"/>
      <c r="C28" s="5" t="s">
        <v>61</v>
      </c>
      <c r="D28" s="28">
        <f t="shared" si="0"/>
        <v>1</v>
      </c>
      <c r="E28" s="29">
        <v>45363</v>
      </c>
      <c r="F28" s="29">
        <f>E28</f>
        <v>45363</v>
      </c>
      <c r="G28" s="65" t="s">
        <v>3</v>
      </c>
      <c r="H28" s="84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9"/>
      <c r="W28" s="79"/>
    </row>
    <row r="29" spans="2:23" x14ac:dyDescent="0.35">
      <c r="B29" s="27"/>
      <c r="C29" s="5" t="s">
        <v>62</v>
      </c>
      <c r="D29" s="28">
        <f t="shared" si="0"/>
        <v>1</v>
      </c>
      <c r="E29" s="29">
        <v>45372</v>
      </c>
      <c r="F29" s="29">
        <v>45372</v>
      </c>
      <c r="G29" s="65" t="s">
        <v>3</v>
      </c>
      <c r="H29" s="68"/>
      <c r="I29" s="84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9"/>
      <c r="W29" s="79"/>
    </row>
    <row r="30" spans="2:23" x14ac:dyDescent="0.35">
      <c r="B30" s="27"/>
      <c r="C30" s="34" t="s">
        <v>69</v>
      </c>
      <c r="D30" s="35">
        <f t="shared" si="0"/>
        <v>4</v>
      </c>
      <c r="E30" s="36">
        <v>45373</v>
      </c>
      <c r="F30" s="36">
        <v>45376</v>
      </c>
      <c r="G30" s="65" t="s">
        <v>6</v>
      </c>
      <c r="H30" s="68"/>
      <c r="I30" s="84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9"/>
      <c r="W30" s="79"/>
    </row>
    <row r="31" spans="2:23" x14ac:dyDescent="0.35">
      <c r="B31" s="27"/>
      <c r="C31" s="5" t="s">
        <v>12</v>
      </c>
      <c r="D31" s="28">
        <f t="shared" si="0"/>
        <v>4</v>
      </c>
      <c r="E31" s="29">
        <v>45373</v>
      </c>
      <c r="F31" s="29">
        <v>45376</v>
      </c>
      <c r="G31" s="65" t="s">
        <v>6</v>
      </c>
      <c r="H31" s="68"/>
      <c r="I31" s="84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9"/>
      <c r="W31" s="79"/>
    </row>
    <row r="32" spans="2:23" x14ac:dyDescent="0.35">
      <c r="B32" s="27"/>
      <c r="C32" s="5" t="s">
        <v>11</v>
      </c>
      <c r="D32" s="28">
        <f t="shared" si="0"/>
        <v>1</v>
      </c>
      <c r="E32" s="29">
        <v>45373</v>
      </c>
      <c r="F32" s="29">
        <v>45373</v>
      </c>
      <c r="G32" s="65" t="s">
        <v>3</v>
      </c>
      <c r="H32" s="68"/>
      <c r="I32" s="84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9"/>
      <c r="W32" s="79"/>
    </row>
    <row r="33" spans="2:23" x14ac:dyDescent="0.35">
      <c r="B33" s="27"/>
      <c r="C33" s="5" t="s">
        <v>117</v>
      </c>
      <c r="D33" s="28">
        <f t="shared" si="0"/>
        <v>1</v>
      </c>
      <c r="E33" s="29">
        <v>45373</v>
      </c>
      <c r="F33" s="29">
        <v>45373</v>
      </c>
      <c r="G33" s="65" t="s">
        <v>6</v>
      </c>
      <c r="H33" s="68"/>
      <c r="I33" s="84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9"/>
      <c r="W33" s="79"/>
    </row>
    <row r="34" spans="2:23" x14ac:dyDescent="0.35">
      <c r="B34" s="27"/>
      <c r="C34" s="5" t="s">
        <v>10</v>
      </c>
      <c r="D34" s="28">
        <f t="shared" si="0"/>
        <v>2</v>
      </c>
      <c r="E34" s="29">
        <v>45373</v>
      </c>
      <c r="F34" s="29">
        <v>45374</v>
      </c>
      <c r="G34" s="65" t="s">
        <v>3</v>
      </c>
      <c r="H34" s="68"/>
      <c r="I34" s="84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9"/>
      <c r="W34" s="79"/>
    </row>
    <row r="35" spans="2:23" x14ac:dyDescent="0.35">
      <c r="B35" s="27"/>
      <c r="C35" s="5" t="s">
        <v>97</v>
      </c>
      <c r="D35" s="28">
        <f t="shared" si="0"/>
        <v>1</v>
      </c>
      <c r="E35" s="29">
        <v>45376</v>
      </c>
      <c r="F35" s="29">
        <v>45376</v>
      </c>
      <c r="G35" s="65" t="s">
        <v>5</v>
      </c>
      <c r="H35" s="68"/>
      <c r="I35" s="84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9"/>
      <c r="W35" s="79"/>
    </row>
    <row r="36" spans="2:23" x14ac:dyDescent="0.35">
      <c r="B36" s="37"/>
      <c r="C36" s="34" t="s">
        <v>70</v>
      </c>
      <c r="D36" s="38">
        <f t="shared" si="0"/>
        <v>26</v>
      </c>
      <c r="E36" s="39">
        <v>45377</v>
      </c>
      <c r="F36" s="39">
        <v>45402</v>
      </c>
      <c r="G36" s="66" t="s">
        <v>3</v>
      </c>
      <c r="H36" s="68"/>
      <c r="I36" s="84"/>
      <c r="J36" s="84"/>
      <c r="K36" s="84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9"/>
      <c r="W36" s="79"/>
    </row>
    <row r="37" spans="2:23" x14ac:dyDescent="0.35">
      <c r="B37" s="27"/>
      <c r="C37" s="5" t="s">
        <v>71</v>
      </c>
      <c r="D37" s="28">
        <f t="shared" si="0"/>
        <v>7</v>
      </c>
      <c r="E37" s="29">
        <v>45377</v>
      </c>
      <c r="F37" s="29">
        <v>45383</v>
      </c>
      <c r="G37" s="65" t="s">
        <v>3</v>
      </c>
      <c r="H37" s="68"/>
      <c r="I37" s="84"/>
      <c r="J37" s="84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9"/>
      <c r="W37" s="79"/>
    </row>
    <row r="38" spans="2:23" x14ac:dyDescent="0.35">
      <c r="B38" s="27"/>
      <c r="C38" s="5" t="s">
        <v>72</v>
      </c>
      <c r="D38" s="28">
        <f t="shared" si="0"/>
        <v>2</v>
      </c>
      <c r="E38" s="29">
        <v>45384</v>
      </c>
      <c r="F38" s="29">
        <v>45385</v>
      </c>
      <c r="G38" s="65" t="s">
        <v>3</v>
      </c>
      <c r="H38" s="68"/>
      <c r="I38" s="68"/>
      <c r="J38" s="84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9"/>
      <c r="W38" s="79"/>
    </row>
    <row r="39" spans="2:23" x14ac:dyDescent="0.35">
      <c r="B39" s="27"/>
      <c r="C39" s="5" t="s">
        <v>146</v>
      </c>
      <c r="D39" s="28">
        <f t="shared" si="0"/>
        <v>1</v>
      </c>
      <c r="E39" s="29">
        <v>45386</v>
      </c>
      <c r="F39" s="29">
        <v>45386</v>
      </c>
      <c r="G39" s="65" t="s">
        <v>3</v>
      </c>
      <c r="H39" s="68"/>
      <c r="I39" s="68"/>
      <c r="J39" s="84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9"/>
      <c r="W39" s="79"/>
    </row>
    <row r="40" spans="2:23" x14ac:dyDescent="0.35">
      <c r="B40" s="27"/>
      <c r="C40" s="5" t="s">
        <v>147</v>
      </c>
      <c r="D40" s="28">
        <f t="shared" si="0"/>
        <v>3</v>
      </c>
      <c r="E40" s="29">
        <v>45386</v>
      </c>
      <c r="F40" s="29">
        <v>45388</v>
      </c>
      <c r="G40" s="65" t="s">
        <v>6</v>
      </c>
      <c r="H40" s="68"/>
      <c r="I40" s="68"/>
      <c r="J40" s="84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9"/>
      <c r="W40" s="79"/>
    </row>
    <row r="41" spans="2:23" x14ac:dyDescent="0.35">
      <c r="B41" s="27"/>
      <c r="C41" s="5" t="s">
        <v>73</v>
      </c>
      <c r="D41" s="28">
        <f t="shared" si="0"/>
        <v>2</v>
      </c>
      <c r="E41" s="29">
        <v>45390</v>
      </c>
      <c r="F41" s="29">
        <v>45391</v>
      </c>
      <c r="G41" s="65" t="s">
        <v>3</v>
      </c>
      <c r="H41" s="68"/>
      <c r="I41" s="68"/>
      <c r="J41" s="84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9"/>
      <c r="W41" s="79"/>
    </row>
    <row r="42" spans="2:23" x14ac:dyDescent="0.35">
      <c r="B42" s="27"/>
      <c r="C42" s="5" t="s">
        <v>74</v>
      </c>
      <c r="D42" s="28">
        <f t="shared" si="0"/>
        <v>4</v>
      </c>
      <c r="E42" s="29">
        <v>45392</v>
      </c>
      <c r="F42" s="29">
        <v>45395</v>
      </c>
      <c r="G42" s="65" t="s">
        <v>6</v>
      </c>
      <c r="H42" s="68"/>
      <c r="I42" s="68"/>
      <c r="J42" s="84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9"/>
      <c r="W42" s="79"/>
    </row>
    <row r="43" spans="2:23" x14ac:dyDescent="0.35">
      <c r="B43" s="27"/>
      <c r="C43" s="5" t="s">
        <v>75</v>
      </c>
      <c r="D43" s="28">
        <f t="shared" si="0"/>
        <v>1</v>
      </c>
      <c r="E43" s="29">
        <v>45395</v>
      </c>
      <c r="F43" s="29">
        <v>45395</v>
      </c>
      <c r="G43" s="65" t="s">
        <v>6</v>
      </c>
      <c r="H43" s="68"/>
      <c r="I43" s="68"/>
      <c r="J43" s="84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9"/>
      <c r="W43" s="79"/>
    </row>
    <row r="44" spans="2:23" x14ac:dyDescent="0.35">
      <c r="B44" s="27"/>
      <c r="C44" s="5" t="s">
        <v>76</v>
      </c>
      <c r="D44" s="28">
        <f t="shared" si="0"/>
        <v>2</v>
      </c>
      <c r="E44" s="29">
        <v>45397</v>
      </c>
      <c r="F44" s="29">
        <v>45398</v>
      </c>
      <c r="G44" s="65" t="s">
        <v>3</v>
      </c>
      <c r="H44" s="68"/>
      <c r="I44" s="68"/>
      <c r="J44" s="84"/>
      <c r="K44" s="84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9"/>
      <c r="W44" s="79"/>
    </row>
    <row r="45" spans="2:23" x14ac:dyDescent="0.35">
      <c r="B45" s="27"/>
      <c r="C45" s="40" t="s">
        <v>77</v>
      </c>
      <c r="D45" s="28">
        <f t="shared" si="0"/>
        <v>2</v>
      </c>
      <c r="E45" s="29">
        <v>45399</v>
      </c>
      <c r="F45" s="29">
        <v>45400</v>
      </c>
      <c r="G45" s="65" t="s">
        <v>150</v>
      </c>
      <c r="H45" s="68"/>
      <c r="I45" s="68"/>
      <c r="J45" s="68"/>
      <c r="K45" s="84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9"/>
      <c r="W45" s="79"/>
    </row>
    <row r="46" spans="2:23" x14ac:dyDescent="0.35">
      <c r="B46" s="27"/>
      <c r="C46" s="34" t="s">
        <v>78</v>
      </c>
      <c r="D46" s="35">
        <f t="shared" si="0"/>
        <v>2</v>
      </c>
      <c r="E46" s="36">
        <v>45401</v>
      </c>
      <c r="F46" s="36">
        <v>45402</v>
      </c>
      <c r="G46" s="67" t="s">
        <v>5</v>
      </c>
      <c r="H46" s="68"/>
      <c r="I46" s="68"/>
      <c r="J46" s="68"/>
      <c r="K46" s="84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9"/>
      <c r="W46" s="79"/>
    </row>
    <row r="47" spans="2:23" x14ac:dyDescent="0.35">
      <c r="B47" s="27"/>
      <c r="C47" s="5" t="s">
        <v>79</v>
      </c>
      <c r="D47" s="28">
        <f t="shared" si="0"/>
        <v>1</v>
      </c>
      <c r="E47" s="29">
        <v>45402</v>
      </c>
      <c r="F47" s="29">
        <v>45402</v>
      </c>
      <c r="G47" s="65" t="s">
        <v>5</v>
      </c>
      <c r="H47" s="68"/>
      <c r="I47" s="68"/>
      <c r="J47" s="68"/>
      <c r="K47" s="84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9"/>
      <c r="W47" s="79"/>
    </row>
    <row r="48" spans="2:23" x14ac:dyDescent="0.35">
      <c r="B48" s="27"/>
      <c r="C48" s="5" t="s">
        <v>86</v>
      </c>
      <c r="D48" s="28">
        <f t="shared" si="0"/>
        <v>3</v>
      </c>
      <c r="E48" s="29">
        <v>45404</v>
      </c>
      <c r="F48" s="29">
        <v>45406</v>
      </c>
      <c r="G48" s="65" t="s">
        <v>6</v>
      </c>
      <c r="H48" s="68"/>
      <c r="I48" s="68"/>
      <c r="J48" s="68"/>
      <c r="K48" s="84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9"/>
      <c r="W48" s="79"/>
    </row>
    <row r="49" spans="2:23" x14ac:dyDescent="0.35">
      <c r="B49" s="27"/>
      <c r="C49" s="5" t="s">
        <v>80</v>
      </c>
      <c r="D49" s="28">
        <f t="shared" si="0"/>
        <v>1</v>
      </c>
      <c r="E49" s="29">
        <v>45404</v>
      </c>
      <c r="F49" s="29">
        <v>45404</v>
      </c>
      <c r="G49" s="65" t="s">
        <v>3</v>
      </c>
      <c r="H49" s="68"/>
      <c r="I49" s="68"/>
      <c r="J49" s="68"/>
      <c r="K49" s="84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9"/>
      <c r="W49" s="79"/>
    </row>
    <row r="50" spans="2:23" x14ac:dyDescent="0.35">
      <c r="B50" s="27"/>
      <c r="C50" s="5" t="s">
        <v>81</v>
      </c>
      <c r="D50" s="28">
        <f t="shared" si="0"/>
        <v>1</v>
      </c>
      <c r="E50" s="29">
        <v>45405</v>
      </c>
      <c r="F50" s="29">
        <v>45405</v>
      </c>
      <c r="G50" s="65" t="s">
        <v>3</v>
      </c>
      <c r="H50" s="68"/>
      <c r="I50" s="68"/>
      <c r="J50" s="68"/>
      <c r="K50" s="84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9"/>
      <c r="W50" s="79"/>
    </row>
    <row r="51" spans="2:23" x14ac:dyDescent="0.35">
      <c r="B51" s="27"/>
      <c r="C51" s="5" t="s">
        <v>82</v>
      </c>
      <c r="D51" s="28">
        <f t="shared" si="0"/>
        <v>1</v>
      </c>
      <c r="E51" s="29">
        <v>45406</v>
      </c>
      <c r="F51" s="29">
        <v>45406</v>
      </c>
      <c r="G51" s="65" t="s">
        <v>3</v>
      </c>
      <c r="H51" s="68"/>
      <c r="I51" s="68"/>
      <c r="J51" s="68"/>
      <c r="K51" s="84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9"/>
      <c r="W51" s="79"/>
    </row>
    <row r="52" spans="2:23" ht="14" thickBot="1" x14ac:dyDescent="0.4">
      <c r="B52" s="98"/>
      <c r="C52" s="107" t="s">
        <v>87</v>
      </c>
      <c r="D52" s="108">
        <f t="shared" si="0"/>
        <v>36</v>
      </c>
      <c r="E52" s="101">
        <v>45377</v>
      </c>
      <c r="F52" s="101">
        <v>45412</v>
      </c>
      <c r="G52" s="109" t="s">
        <v>5</v>
      </c>
      <c r="H52" s="102"/>
      <c r="I52" s="102"/>
      <c r="J52" s="102"/>
      <c r="K52" s="103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10"/>
      <c r="W52" s="111"/>
    </row>
    <row r="53" spans="2:23" ht="53.75" customHeight="1" x14ac:dyDescent="0.35">
      <c r="B53" s="130" t="s">
        <v>8</v>
      </c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  <c r="W53" s="132"/>
    </row>
    <row r="54" spans="2:23" ht="20.5" x14ac:dyDescent="0.35">
      <c r="B54" s="133"/>
      <c r="C54" s="134"/>
      <c r="D54" s="134"/>
      <c r="E54" s="134"/>
      <c r="F54" s="134"/>
      <c r="G54" s="112"/>
      <c r="H54" s="122" t="s">
        <v>152</v>
      </c>
      <c r="I54" s="122"/>
      <c r="J54" s="122" t="s">
        <v>153</v>
      </c>
      <c r="K54" s="122"/>
      <c r="L54" s="122" t="s">
        <v>154</v>
      </c>
      <c r="M54" s="122"/>
      <c r="N54" s="122" t="s">
        <v>155</v>
      </c>
      <c r="O54" s="122"/>
      <c r="P54" s="122" t="s">
        <v>159</v>
      </c>
      <c r="Q54" s="122"/>
      <c r="R54" s="122" t="s">
        <v>158</v>
      </c>
      <c r="S54" s="122"/>
      <c r="T54" s="122" t="s">
        <v>156</v>
      </c>
      <c r="U54" s="122"/>
      <c r="V54" s="122" t="s">
        <v>157</v>
      </c>
      <c r="W54" s="123"/>
    </row>
    <row r="55" spans="2:23" ht="28.15" customHeight="1" x14ac:dyDescent="0.35">
      <c r="B55" s="27"/>
      <c r="C55" s="13" t="s">
        <v>5</v>
      </c>
      <c r="D55" s="14" t="s">
        <v>9</v>
      </c>
      <c r="E55" s="15" t="s">
        <v>0</v>
      </c>
      <c r="F55" s="15" t="s">
        <v>1</v>
      </c>
      <c r="G55" s="14" t="s">
        <v>2</v>
      </c>
      <c r="H55" s="70" t="s">
        <v>160</v>
      </c>
      <c r="I55" s="70" t="s">
        <v>161</v>
      </c>
      <c r="J55" s="70" t="s">
        <v>160</v>
      </c>
      <c r="K55" s="70" t="s">
        <v>161</v>
      </c>
      <c r="L55" s="70" t="s">
        <v>160</v>
      </c>
      <c r="M55" s="70" t="s">
        <v>161</v>
      </c>
      <c r="N55" s="70" t="s">
        <v>160</v>
      </c>
      <c r="O55" s="70" t="s">
        <v>161</v>
      </c>
      <c r="P55" s="70" t="s">
        <v>160</v>
      </c>
      <c r="Q55" s="70" t="s">
        <v>161</v>
      </c>
      <c r="R55" s="70" t="s">
        <v>160</v>
      </c>
      <c r="S55" s="70" t="s">
        <v>161</v>
      </c>
      <c r="T55" s="70" t="s">
        <v>160</v>
      </c>
      <c r="U55" s="70" t="s">
        <v>161</v>
      </c>
      <c r="V55" s="70" t="s">
        <v>160</v>
      </c>
      <c r="W55" s="96" t="s">
        <v>161</v>
      </c>
    </row>
    <row r="56" spans="2:23" x14ac:dyDescent="0.35">
      <c r="B56" s="27"/>
      <c r="C56" s="5" t="s">
        <v>83</v>
      </c>
      <c r="D56" s="28">
        <f t="shared" ref="D56:D88" si="1">F56-E56+1</f>
        <v>21</v>
      </c>
      <c r="E56" s="36">
        <v>45377</v>
      </c>
      <c r="F56" s="36">
        <v>45397</v>
      </c>
      <c r="G56" s="28" t="s">
        <v>5</v>
      </c>
      <c r="H56" s="68"/>
      <c r="I56" s="84"/>
      <c r="J56" s="84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79"/>
    </row>
    <row r="57" spans="2:23" x14ac:dyDescent="0.35">
      <c r="B57" s="27"/>
      <c r="C57" s="5" t="s">
        <v>84</v>
      </c>
      <c r="D57" s="28">
        <f t="shared" si="1"/>
        <v>15</v>
      </c>
      <c r="E57" s="36">
        <v>45398</v>
      </c>
      <c r="F57" s="36">
        <v>45412</v>
      </c>
      <c r="G57" s="28" t="s">
        <v>3</v>
      </c>
      <c r="H57" s="68"/>
      <c r="I57" s="68"/>
      <c r="J57" s="68"/>
      <c r="K57" s="84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79"/>
    </row>
    <row r="58" spans="2:23" x14ac:dyDescent="0.35">
      <c r="B58" s="27"/>
      <c r="C58" s="5" t="s">
        <v>35</v>
      </c>
      <c r="D58" s="28">
        <f t="shared" si="1"/>
        <v>30</v>
      </c>
      <c r="E58" s="36">
        <v>45377</v>
      </c>
      <c r="F58" s="36">
        <v>45406</v>
      </c>
      <c r="G58" s="93" t="s">
        <v>3</v>
      </c>
      <c r="H58" s="68"/>
      <c r="I58" s="84"/>
      <c r="J58" s="84"/>
      <c r="K58" s="84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79"/>
    </row>
    <row r="59" spans="2:23" ht="27" x14ac:dyDescent="0.35">
      <c r="B59" s="41" t="s">
        <v>109</v>
      </c>
      <c r="C59" s="5" t="s">
        <v>111</v>
      </c>
      <c r="D59" s="28">
        <f t="shared" si="1"/>
        <v>2</v>
      </c>
      <c r="E59" s="36">
        <f>F21+1</f>
        <v>45410</v>
      </c>
      <c r="F59" s="36">
        <f>E59+1</f>
        <v>45411</v>
      </c>
      <c r="G59" s="93" t="s">
        <v>3</v>
      </c>
      <c r="H59" s="68"/>
      <c r="I59" s="68"/>
      <c r="J59" s="68"/>
      <c r="K59" s="84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79"/>
    </row>
    <row r="60" spans="2:23" x14ac:dyDescent="0.35">
      <c r="B60" s="41" t="s">
        <v>109</v>
      </c>
      <c r="C60" s="5" t="s">
        <v>112</v>
      </c>
      <c r="D60" s="28">
        <f t="shared" si="1"/>
        <v>2</v>
      </c>
      <c r="E60" s="29">
        <v>45379</v>
      </c>
      <c r="F60" s="29">
        <v>45380</v>
      </c>
      <c r="G60" s="93" t="s">
        <v>3</v>
      </c>
      <c r="H60" s="68"/>
      <c r="I60" s="84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79"/>
    </row>
    <row r="61" spans="2:23" x14ac:dyDescent="0.35">
      <c r="B61" s="41" t="s">
        <v>109</v>
      </c>
      <c r="C61" s="5" t="s">
        <v>113</v>
      </c>
      <c r="D61" s="28">
        <f t="shared" si="1"/>
        <v>2</v>
      </c>
      <c r="E61" s="29">
        <v>45379</v>
      </c>
      <c r="F61" s="29">
        <v>45380</v>
      </c>
      <c r="G61" s="93" t="s">
        <v>3</v>
      </c>
      <c r="H61" s="68"/>
      <c r="I61" s="84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79"/>
    </row>
    <row r="62" spans="2:23" x14ac:dyDescent="0.35">
      <c r="B62" s="41" t="s">
        <v>109</v>
      </c>
      <c r="C62" s="5" t="s">
        <v>114</v>
      </c>
      <c r="D62" s="28">
        <f t="shared" si="1"/>
        <v>2</v>
      </c>
      <c r="E62" s="29">
        <v>45379</v>
      </c>
      <c r="F62" s="29">
        <v>45380</v>
      </c>
      <c r="G62" s="93" t="s">
        <v>3</v>
      </c>
      <c r="H62" s="68"/>
      <c r="I62" s="84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79"/>
    </row>
    <row r="63" spans="2:23" x14ac:dyDescent="0.35">
      <c r="B63" s="41" t="s">
        <v>109</v>
      </c>
      <c r="C63" s="5" t="s">
        <v>115</v>
      </c>
      <c r="D63" s="28">
        <f t="shared" si="1"/>
        <v>2</v>
      </c>
      <c r="E63" s="29">
        <v>45379</v>
      </c>
      <c r="F63" s="29">
        <v>45380</v>
      </c>
      <c r="G63" s="93" t="s">
        <v>3</v>
      </c>
      <c r="H63" s="68"/>
      <c r="I63" s="84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79"/>
    </row>
    <row r="64" spans="2:23" x14ac:dyDescent="0.35">
      <c r="B64" s="41" t="s">
        <v>109</v>
      </c>
      <c r="C64" s="5" t="s">
        <v>116</v>
      </c>
      <c r="D64" s="28">
        <f t="shared" si="1"/>
        <v>2</v>
      </c>
      <c r="E64" s="29">
        <v>45379</v>
      </c>
      <c r="F64" s="29">
        <v>45380</v>
      </c>
      <c r="G64" s="93" t="s">
        <v>3</v>
      </c>
      <c r="H64" s="68"/>
      <c r="I64" s="84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79"/>
    </row>
    <row r="65" spans="2:23" x14ac:dyDescent="0.35">
      <c r="B65" s="6" t="s">
        <v>85</v>
      </c>
      <c r="C65" s="4"/>
      <c r="D65" s="42">
        <f t="shared" si="1"/>
        <v>58</v>
      </c>
      <c r="E65" s="43">
        <v>45386</v>
      </c>
      <c r="F65" s="43">
        <v>45443</v>
      </c>
      <c r="G65" s="105"/>
      <c r="H65" s="68"/>
      <c r="I65" s="68"/>
      <c r="J65" s="84"/>
      <c r="K65" s="84"/>
      <c r="L65" s="84"/>
      <c r="M65" s="84"/>
      <c r="N65" s="68"/>
      <c r="O65" s="68"/>
      <c r="P65" s="68"/>
      <c r="Q65" s="68"/>
      <c r="R65" s="68"/>
      <c r="S65" s="68"/>
      <c r="T65" s="68"/>
      <c r="U65" s="68"/>
      <c r="V65" s="68"/>
      <c r="W65" s="79"/>
    </row>
    <row r="66" spans="2:23" x14ac:dyDescent="0.35">
      <c r="B66" s="27"/>
      <c r="C66" s="5" t="s">
        <v>91</v>
      </c>
      <c r="D66" s="28">
        <f t="shared" si="1"/>
        <v>20</v>
      </c>
      <c r="E66" s="29">
        <v>45397</v>
      </c>
      <c r="F66" s="29">
        <v>45416</v>
      </c>
      <c r="G66" s="28" t="s">
        <v>3</v>
      </c>
      <c r="H66" s="68"/>
      <c r="I66" s="68"/>
      <c r="J66" s="84"/>
      <c r="K66" s="84"/>
      <c r="L66" s="84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79"/>
    </row>
    <row r="67" spans="2:23" x14ac:dyDescent="0.35">
      <c r="B67" s="27"/>
      <c r="C67" s="40" t="s">
        <v>92</v>
      </c>
      <c r="D67" s="28">
        <f t="shared" si="1"/>
        <v>20</v>
      </c>
      <c r="E67" s="29">
        <v>45397</v>
      </c>
      <c r="F67" s="29">
        <v>45416</v>
      </c>
      <c r="G67" s="28" t="s">
        <v>3</v>
      </c>
      <c r="H67" s="68"/>
      <c r="I67" s="68"/>
      <c r="J67" s="84"/>
      <c r="K67" s="84"/>
      <c r="L67" s="84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79"/>
    </row>
    <row r="68" spans="2:23" x14ac:dyDescent="0.35">
      <c r="B68" s="27"/>
      <c r="C68" s="5" t="s">
        <v>93</v>
      </c>
      <c r="D68" s="28">
        <f t="shared" si="1"/>
        <v>16</v>
      </c>
      <c r="E68" s="29">
        <v>45401</v>
      </c>
      <c r="F68" s="29">
        <v>45416</v>
      </c>
      <c r="G68" s="28" t="s">
        <v>3</v>
      </c>
      <c r="H68" s="68"/>
      <c r="I68" s="68"/>
      <c r="J68" s="68"/>
      <c r="K68" s="84"/>
      <c r="L68" s="84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79"/>
    </row>
    <row r="69" spans="2:23" x14ac:dyDescent="0.35">
      <c r="B69" s="27"/>
      <c r="C69" s="5" t="s">
        <v>94</v>
      </c>
      <c r="D69" s="28">
        <f t="shared" si="1"/>
        <v>13</v>
      </c>
      <c r="E69" s="29">
        <v>45404</v>
      </c>
      <c r="F69" s="29">
        <v>45416</v>
      </c>
      <c r="G69" s="28" t="s">
        <v>3</v>
      </c>
      <c r="H69" s="68"/>
      <c r="I69" s="68"/>
      <c r="J69" s="68"/>
      <c r="K69" s="84"/>
      <c r="L69" s="84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79"/>
    </row>
    <row r="70" spans="2:23" x14ac:dyDescent="0.35">
      <c r="B70" s="27"/>
      <c r="C70" s="5" t="s">
        <v>95</v>
      </c>
      <c r="D70" s="28">
        <f t="shared" si="1"/>
        <v>13</v>
      </c>
      <c r="E70" s="29">
        <v>45404</v>
      </c>
      <c r="F70" s="29">
        <v>45416</v>
      </c>
      <c r="G70" s="28" t="s">
        <v>3</v>
      </c>
      <c r="H70" s="68"/>
      <c r="I70" s="68"/>
      <c r="J70" s="68"/>
      <c r="K70" s="84"/>
      <c r="L70" s="84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79"/>
    </row>
    <row r="71" spans="2:23" ht="16.5" customHeight="1" x14ac:dyDescent="0.35">
      <c r="B71" s="27"/>
      <c r="C71" s="34" t="s">
        <v>96</v>
      </c>
      <c r="D71" s="35">
        <f t="shared" si="1"/>
        <v>3</v>
      </c>
      <c r="E71" s="36">
        <v>45416</v>
      </c>
      <c r="F71" s="36">
        <v>45418</v>
      </c>
      <c r="G71" s="35" t="s">
        <v>3</v>
      </c>
      <c r="H71" s="68"/>
      <c r="I71" s="68"/>
      <c r="J71" s="68"/>
      <c r="K71" s="68"/>
      <c r="L71" s="84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79"/>
    </row>
    <row r="72" spans="2:23" ht="16.5" customHeight="1" x14ac:dyDescent="0.35">
      <c r="B72" s="27"/>
      <c r="C72" s="5" t="s">
        <v>45</v>
      </c>
      <c r="D72" s="28">
        <f t="shared" si="1"/>
        <v>2</v>
      </c>
      <c r="E72" s="29">
        <f>F71</f>
        <v>45418</v>
      </c>
      <c r="F72" s="29">
        <f>E72+1</f>
        <v>45419</v>
      </c>
      <c r="G72" s="28" t="s">
        <v>3</v>
      </c>
      <c r="H72" s="68"/>
      <c r="I72" s="68"/>
      <c r="J72" s="68"/>
      <c r="K72" s="68"/>
      <c r="L72" s="84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79"/>
    </row>
    <row r="73" spans="2:23" ht="16.5" customHeight="1" x14ac:dyDescent="0.35">
      <c r="B73" s="27"/>
      <c r="C73" s="5" t="s">
        <v>46</v>
      </c>
      <c r="D73" s="28">
        <f t="shared" si="1"/>
        <v>3</v>
      </c>
      <c r="E73" s="29">
        <f>F72+1</f>
        <v>45420</v>
      </c>
      <c r="F73" s="29">
        <f>E73+2</f>
        <v>45422</v>
      </c>
      <c r="G73" s="28" t="s">
        <v>3</v>
      </c>
      <c r="H73" s="68"/>
      <c r="I73" s="68"/>
      <c r="J73" s="68"/>
      <c r="K73" s="68"/>
      <c r="L73" s="84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79"/>
    </row>
    <row r="74" spans="2:23" ht="16.5" customHeight="1" x14ac:dyDescent="0.35">
      <c r="B74" s="27"/>
      <c r="C74" s="34" t="s">
        <v>50</v>
      </c>
      <c r="D74" s="35">
        <f t="shared" si="1"/>
        <v>8</v>
      </c>
      <c r="E74" s="36">
        <f>F73+1</f>
        <v>45423</v>
      </c>
      <c r="F74" s="36">
        <f>E74+7</f>
        <v>45430</v>
      </c>
      <c r="G74" s="104" t="s">
        <v>3</v>
      </c>
      <c r="H74" s="68"/>
      <c r="I74" s="68"/>
      <c r="J74" s="68"/>
      <c r="K74" s="68"/>
      <c r="L74" s="84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79"/>
    </row>
    <row r="75" spans="2:23" ht="16.5" customHeight="1" x14ac:dyDescent="0.35">
      <c r="B75" s="27"/>
      <c r="C75" s="34" t="s">
        <v>125</v>
      </c>
      <c r="D75" s="35">
        <f t="shared" si="1"/>
        <v>8</v>
      </c>
      <c r="E75" s="36">
        <f>E74</f>
        <v>45423</v>
      </c>
      <c r="F75" s="36">
        <f>F74</f>
        <v>45430</v>
      </c>
      <c r="G75" s="104" t="s">
        <v>3</v>
      </c>
      <c r="H75" s="68"/>
      <c r="I75" s="68"/>
      <c r="J75" s="68"/>
      <c r="K75" s="68"/>
      <c r="L75" s="84"/>
      <c r="M75" s="84"/>
      <c r="N75" s="68"/>
      <c r="O75" s="68"/>
      <c r="P75" s="68"/>
      <c r="Q75" s="68"/>
      <c r="R75" s="68"/>
      <c r="S75" s="68"/>
      <c r="T75" s="68"/>
      <c r="U75" s="68"/>
      <c r="V75" s="68"/>
      <c r="W75" s="79"/>
    </row>
    <row r="76" spans="2:23" ht="16.5" customHeight="1" x14ac:dyDescent="0.35">
      <c r="B76" s="27"/>
      <c r="C76" s="34" t="s">
        <v>126</v>
      </c>
      <c r="D76" s="35">
        <f t="shared" si="1"/>
        <v>4</v>
      </c>
      <c r="E76" s="36">
        <f>F75</f>
        <v>45430</v>
      </c>
      <c r="F76" s="36">
        <f>F75+3</f>
        <v>45433</v>
      </c>
      <c r="G76" s="104" t="s">
        <v>3</v>
      </c>
      <c r="H76" s="68"/>
      <c r="I76" s="68"/>
      <c r="J76" s="68"/>
      <c r="K76" s="68"/>
      <c r="L76" s="68"/>
      <c r="M76" s="84"/>
      <c r="N76" s="68"/>
      <c r="O76" s="68"/>
      <c r="P76" s="68"/>
      <c r="Q76" s="68"/>
      <c r="R76" s="68"/>
      <c r="S76" s="68"/>
      <c r="T76" s="68"/>
      <c r="U76" s="68"/>
      <c r="V76" s="68"/>
      <c r="W76" s="79"/>
    </row>
    <row r="77" spans="2:23" ht="16.5" customHeight="1" x14ac:dyDescent="0.35">
      <c r="B77" s="27"/>
      <c r="C77" s="34" t="s">
        <v>162</v>
      </c>
      <c r="D77" s="35">
        <f t="shared" si="1"/>
        <v>24</v>
      </c>
      <c r="E77" s="36">
        <f>F76+1</f>
        <v>45434</v>
      </c>
      <c r="F77" s="36">
        <v>45457</v>
      </c>
      <c r="G77" s="104" t="s">
        <v>6</v>
      </c>
      <c r="H77" s="68"/>
      <c r="I77" s="68"/>
      <c r="J77" s="68"/>
      <c r="K77" s="68"/>
      <c r="L77" s="68"/>
      <c r="M77" s="84"/>
      <c r="N77" s="84"/>
      <c r="O77" s="68"/>
      <c r="P77" s="68"/>
      <c r="Q77" s="68"/>
      <c r="R77" s="68"/>
      <c r="S77" s="68"/>
      <c r="T77" s="68"/>
      <c r="U77" s="68"/>
      <c r="V77" s="68"/>
      <c r="W77" s="79"/>
    </row>
    <row r="78" spans="2:23" ht="16.5" customHeight="1" x14ac:dyDescent="0.35">
      <c r="B78" s="27"/>
      <c r="C78" s="34" t="s">
        <v>47</v>
      </c>
      <c r="D78" s="35">
        <f t="shared" si="1"/>
        <v>27</v>
      </c>
      <c r="E78" s="36">
        <f>E77</f>
        <v>45434</v>
      </c>
      <c r="F78" s="36">
        <f>F77+3</f>
        <v>45460</v>
      </c>
      <c r="G78" s="35" t="s">
        <v>3</v>
      </c>
      <c r="H78" s="68"/>
      <c r="I78" s="68"/>
      <c r="J78" s="68"/>
      <c r="K78" s="68"/>
      <c r="L78" s="68"/>
      <c r="M78" s="84"/>
      <c r="N78" s="84"/>
      <c r="O78" s="84"/>
      <c r="P78" s="68"/>
      <c r="Q78" s="68"/>
      <c r="R78" s="68"/>
      <c r="S78" s="68"/>
      <c r="T78" s="68"/>
      <c r="U78" s="68"/>
      <c r="V78" s="68"/>
      <c r="W78" s="79"/>
    </row>
    <row r="79" spans="2:23" ht="16.5" customHeight="1" x14ac:dyDescent="0.35">
      <c r="B79" s="27"/>
      <c r="C79" s="34" t="s">
        <v>127</v>
      </c>
      <c r="D79" s="35">
        <f t="shared" si="1"/>
        <v>5</v>
      </c>
      <c r="E79" s="36">
        <f>F78+1</f>
        <v>45461</v>
      </c>
      <c r="F79" s="36">
        <f>E79+4</f>
        <v>45465</v>
      </c>
      <c r="G79" s="35" t="str">
        <f>G77</f>
        <v>RCL &amp; HBT</v>
      </c>
      <c r="H79" s="68"/>
      <c r="I79" s="68"/>
      <c r="J79" s="68"/>
      <c r="K79" s="68"/>
      <c r="L79" s="68"/>
      <c r="M79" s="68"/>
      <c r="N79" s="68"/>
      <c r="O79" s="84"/>
      <c r="P79" s="68"/>
      <c r="Q79" s="68"/>
      <c r="R79" s="68"/>
      <c r="S79" s="68"/>
      <c r="T79" s="68"/>
      <c r="U79" s="68"/>
      <c r="V79" s="68"/>
      <c r="W79" s="79"/>
    </row>
    <row r="80" spans="2:23" ht="16.5" customHeight="1" x14ac:dyDescent="0.35">
      <c r="B80" s="27"/>
      <c r="C80" s="34" t="s">
        <v>128</v>
      </c>
      <c r="D80" s="35">
        <f t="shared" si="1"/>
        <v>32</v>
      </c>
      <c r="E80" s="36">
        <f>E77</f>
        <v>45434</v>
      </c>
      <c r="F80" s="36">
        <f>F79</f>
        <v>45465</v>
      </c>
      <c r="G80" s="35" t="s">
        <v>5</v>
      </c>
      <c r="H80" s="68"/>
      <c r="I80" s="68"/>
      <c r="J80" s="68"/>
      <c r="K80" s="68"/>
      <c r="L80" s="68"/>
      <c r="M80" s="84"/>
      <c r="N80" s="84"/>
      <c r="O80" s="84"/>
      <c r="P80" s="68"/>
      <c r="Q80" s="68"/>
      <c r="R80" s="68"/>
      <c r="S80" s="68"/>
      <c r="T80" s="68"/>
      <c r="U80" s="68"/>
      <c r="V80" s="68"/>
      <c r="W80" s="79"/>
    </row>
    <row r="81" spans="2:23" ht="16.5" customHeight="1" x14ac:dyDescent="0.35">
      <c r="B81" s="27"/>
      <c r="C81" s="34" t="s">
        <v>148</v>
      </c>
      <c r="D81" s="35">
        <f t="shared" si="1"/>
        <v>1</v>
      </c>
      <c r="E81" s="36">
        <v>45430</v>
      </c>
      <c r="F81" s="36">
        <v>45430</v>
      </c>
      <c r="G81" s="35" t="s">
        <v>3</v>
      </c>
      <c r="H81" s="68"/>
      <c r="I81" s="68"/>
      <c r="J81" s="68"/>
      <c r="K81" s="68"/>
      <c r="L81" s="68"/>
      <c r="M81" s="84"/>
      <c r="N81" s="68"/>
      <c r="O81" s="68"/>
      <c r="P81" s="68"/>
      <c r="Q81" s="68"/>
      <c r="R81" s="68"/>
      <c r="S81" s="68"/>
      <c r="T81" s="68"/>
      <c r="U81" s="68"/>
      <c r="V81" s="68"/>
      <c r="W81" s="79"/>
    </row>
    <row r="82" spans="2:23" ht="16.5" customHeight="1" x14ac:dyDescent="0.35">
      <c r="B82" s="27"/>
      <c r="C82" s="34" t="s">
        <v>48</v>
      </c>
      <c r="D82" s="35">
        <f t="shared" si="1"/>
        <v>3</v>
      </c>
      <c r="E82" s="36">
        <v>45432</v>
      </c>
      <c r="F82" s="36">
        <v>45434</v>
      </c>
      <c r="G82" s="35" t="s">
        <v>3</v>
      </c>
      <c r="H82" s="68"/>
      <c r="I82" s="68"/>
      <c r="J82" s="68"/>
      <c r="K82" s="68"/>
      <c r="L82" s="68"/>
      <c r="M82" s="84"/>
      <c r="N82" s="68"/>
      <c r="O82" s="68"/>
      <c r="P82" s="68"/>
      <c r="Q82" s="68"/>
      <c r="R82" s="68"/>
      <c r="S82" s="68"/>
      <c r="T82" s="68"/>
      <c r="U82" s="68"/>
      <c r="V82" s="68"/>
      <c r="W82" s="79"/>
    </row>
    <row r="83" spans="2:23" ht="16.5" customHeight="1" x14ac:dyDescent="0.35">
      <c r="B83" s="27"/>
      <c r="C83" s="34" t="s">
        <v>49</v>
      </c>
      <c r="D83" s="35">
        <f t="shared" si="1"/>
        <v>3</v>
      </c>
      <c r="E83" s="36">
        <v>45435</v>
      </c>
      <c r="F83" s="36">
        <v>45437</v>
      </c>
      <c r="G83" s="35" t="s">
        <v>3</v>
      </c>
      <c r="H83" s="68"/>
      <c r="I83" s="68"/>
      <c r="J83" s="68"/>
      <c r="K83" s="68"/>
      <c r="L83" s="68"/>
      <c r="M83" s="84"/>
      <c r="N83" s="68"/>
      <c r="O83" s="68"/>
      <c r="P83" s="68"/>
      <c r="Q83" s="68"/>
      <c r="R83" s="68"/>
      <c r="S83" s="68"/>
      <c r="T83" s="68"/>
      <c r="U83" s="68"/>
      <c r="V83" s="68"/>
      <c r="W83" s="79"/>
    </row>
    <row r="84" spans="2:23" ht="16.5" customHeight="1" x14ac:dyDescent="0.35">
      <c r="B84" s="37" t="s">
        <v>129</v>
      </c>
      <c r="C84" s="34" t="s">
        <v>90</v>
      </c>
      <c r="D84" s="35">
        <f t="shared" si="1"/>
        <v>8</v>
      </c>
      <c r="E84" s="36">
        <v>45376</v>
      </c>
      <c r="F84" s="36">
        <f>E84+7</f>
        <v>45383</v>
      </c>
      <c r="G84" s="35"/>
      <c r="H84" s="68"/>
      <c r="I84" s="86"/>
      <c r="J84" s="86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79"/>
    </row>
    <row r="85" spans="2:23" ht="16.5" customHeight="1" x14ac:dyDescent="0.35">
      <c r="B85" s="27"/>
      <c r="C85" s="34" t="s">
        <v>88</v>
      </c>
      <c r="D85" s="35">
        <f t="shared" si="1"/>
        <v>16</v>
      </c>
      <c r="E85" s="36">
        <v>45377</v>
      </c>
      <c r="F85" s="36">
        <f>E85+15</f>
        <v>45392</v>
      </c>
      <c r="G85" s="35" t="s">
        <v>3</v>
      </c>
      <c r="H85" s="68"/>
      <c r="I85" s="84"/>
      <c r="J85" s="84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79"/>
    </row>
    <row r="86" spans="2:23" ht="16.5" customHeight="1" x14ac:dyDescent="0.35">
      <c r="B86" s="27"/>
      <c r="C86" s="34" t="s">
        <v>98</v>
      </c>
      <c r="D86" s="35">
        <f t="shared" si="1"/>
        <v>4</v>
      </c>
      <c r="E86" s="36">
        <f>F85+1</f>
        <v>45393</v>
      </c>
      <c r="F86" s="36">
        <f>E86+3</f>
        <v>45396</v>
      </c>
      <c r="G86" s="35" t="s">
        <v>3</v>
      </c>
      <c r="H86" s="68"/>
      <c r="I86" s="68"/>
      <c r="J86" s="84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79"/>
    </row>
    <row r="87" spans="2:23" ht="16.5" customHeight="1" x14ac:dyDescent="0.35">
      <c r="B87" s="27"/>
      <c r="C87" s="34" t="s">
        <v>89</v>
      </c>
      <c r="D87" s="35">
        <f t="shared" si="1"/>
        <v>21</v>
      </c>
      <c r="E87" s="36">
        <f>F86+1</f>
        <v>45397</v>
      </c>
      <c r="F87" s="36">
        <f>E87+20</f>
        <v>45417</v>
      </c>
      <c r="G87" s="35" t="s">
        <v>3</v>
      </c>
      <c r="H87" s="68"/>
      <c r="I87" s="68"/>
      <c r="J87" s="84"/>
      <c r="K87" s="84"/>
      <c r="L87" s="84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79"/>
    </row>
    <row r="88" spans="2:23" ht="16.5" customHeight="1" x14ac:dyDescent="0.35">
      <c r="B88" s="27"/>
      <c r="C88" s="113" t="s">
        <v>172</v>
      </c>
      <c r="D88" s="35">
        <f t="shared" si="1"/>
        <v>61</v>
      </c>
      <c r="E88" s="58">
        <v>45400</v>
      </c>
      <c r="F88" s="58">
        <f>E88+60</f>
        <v>45460</v>
      </c>
      <c r="G88" s="94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79"/>
    </row>
    <row r="89" spans="2:23" ht="16.5" customHeight="1" x14ac:dyDescent="0.35">
      <c r="B89" s="27"/>
      <c r="C89" s="34" t="s">
        <v>7</v>
      </c>
      <c r="D89" s="35">
        <f t="shared" ref="D89:D100" si="2">F89-E89+1</f>
        <v>33</v>
      </c>
      <c r="E89" s="36">
        <v>45414</v>
      </c>
      <c r="F89" s="36">
        <v>45446</v>
      </c>
      <c r="G89" s="35" t="s">
        <v>3</v>
      </c>
      <c r="H89" s="68"/>
      <c r="I89" s="68"/>
      <c r="J89" s="68"/>
      <c r="K89" s="68"/>
      <c r="L89" s="84"/>
      <c r="M89" s="84"/>
      <c r="N89" s="84"/>
      <c r="O89" s="68"/>
      <c r="P89" s="68"/>
      <c r="Q89" s="68"/>
      <c r="R89" s="68"/>
      <c r="S89" s="68"/>
      <c r="T89" s="68"/>
      <c r="U89" s="68"/>
      <c r="V89" s="68"/>
      <c r="W89" s="79"/>
    </row>
    <row r="90" spans="2:23" ht="16.5" customHeight="1" x14ac:dyDescent="0.35">
      <c r="B90" s="27"/>
      <c r="C90" s="34" t="s">
        <v>14</v>
      </c>
      <c r="D90" s="35">
        <f t="shared" si="2"/>
        <v>62</v>
      </c>
      <c r="E90" s="36">
        <f>E88+3</f>
        <v>45403</v>
      </c>
      <c r="F90" s="36">
        <f>F88+4</f>
        <v>45464</v>
      </c>
      <c r="G90" s="35" t="s">
        <v>3</v>
      </c>
      <c r="H90" s="68"/>
      <c r="I90" s="68"/>
      <c r="J90" s="68"/>
      <c r="K90" s="84"/>
      <c r="L90" s="84"/>
      <c r="M90" s="84"/>
      <c r="N90" s="84"/>
      <c r="O90" s="84"/>
      <c r="P90" s="68"/>
      <c r="Q90" s="68"/>
      <c r="R90" s="68"/>
      <c r="S90" s="68"/>
      <c r="T90" s="68"/>
      <c r="U90" s="68"/>
      <c r="V90" s="68"/>
      <c r="W90" s="79"/>
    </row>
    <row r="91" spans="2:23" ht="16.5" customHeight="1" x14ac:dyDescent="0.35">
      <c r="B91" s="27"/>
      <c r="C91" s="34" t="s">
        <v>149</v>
      </c>
      <c r="D91" s="35">
        <f t="shared" si="2"/>
        <v>60</v>
      </c>
      <c r="E91" s="36">
        <f>E90+1</f>
        <v>45404</v>
      </c>
      <c r="F91" s="36">
        <f>F88+3</f>
        <v>45463</v>
      </c>
      <c r="G91" s="35" t="s">
        <v>5</v>
      </c>
      <c r="H91" s="68"/>
      <c r="I91" s="68"/>
      <c r="J91" s="68"/>
      <c r="K91" s="84"/>
      <c r="L91" s="84"/>
      <c r="M91" s="84"/>
      <c r="N91" s="84"/>
      <c r="O91" s="84"/>
      <c r="P91" s="68"/>
      <c r="Q91" s="68"/>
      <c r="R91" s="68"/>
      <c r="S91" s="68"/>
      <c r="T91" s="68"/>
      <c r="U91" s="68"/>
      <c r="V91" s="68"/>
      <c r="W91" s="79"/>
    </row>
    <row r="92" spans="2:23" ht="16.5" customHeight="1" x14ac:dyDescent="0.35">
      <c r="B92" s="27"/>
      <c r="C92" s="34" t="s">
        <v>15</v>
      </c>
      <c r="D92" s="35">
        <f t="shared" si="2"/>
        <v>60</v>
      </c>
      <c r="E92" s="36">
        <f>E91</f>
        <v>45404</v>
      </c>
      <c r="F92" s="36">
        <f>F91</f>
        <v>45463</v>
      </c>
      <c r="G92" s="35" t="s">
        <v>5</v>
      </c>
      <c r="H92" s="68"/>
      <c r="I92" s="68"/>
      <c r="J92" s="68"/>
      <c r="K92" s="84"/>
      <c r="L92" s="84"/>
      <c r="M92" s="84"/>
      <c r="N92" s="84"/>
      <c r="O92" s="84"/>
      <c r="P92" s="68"/>
      <c r="Q92" s="68"/>
      <c r="R92" s="68"/>
      <c r="S92" s="68"/>
      <c r="T92" s="68"/>
      <c r="U92" s="68"/>
      <c r="V92" s="68"/>
      <c r="W92" s="79"/>
    </row>
    <row r="93" spans="2:23" ht="16.5" customHeight="1" x14ac:dyDescent="0.35">
      <c r="B93" s="27"/>
      <c r="C93" s="34" t="s">
        <v>43</v>
      </c>
      <c r="D93" s="35">
        <f t="shared" si="2"/>
        <v>12</v>
      </c>
      <c r="E93" s="36">
        <v>45447</v>
      </c>
      <c r="F93" s="36">
        <v>45458</v>
      </c>
      <c r="G93" s="35" t="s">
        <v>6</v>
      </c>
      <c r="H93" s="68"/>
      <c r="I93" s="68"/>
      <c r="J93" s="68"/>
      <c r="K93" s="68"/>
      <c r="L93" s="68"/>
      <c r="M93" s="68"/>
      <c r="N93" s="84"/>
      <c r="O93" s="68"/>
      <c r="P93" s="68"/>
      <c r="Q93" s="68"/>
      <c r="R93" s="68"/>
      <c r="S93" s="68"/>
      <c r="T93" s="68"/>
      <c r="U93" s="68"/>
      <c r="V93" s="68"/>
      <c r="W93" s="79"/>
    </row>
    <row r="94" spans="2:23" ht="16.5" customHeight="1" x14ac:dyDescent="0.35">
      <c r="B94" s="27"/>
      <c r="C94" s="34" t="s">
        <v>39</v>
      </c>
      <c r="D94" s="35">
        <f t="shared" si="2"/>
        <v>3</v>
      </c>
      <c r="E94" s="36">
        <v>45447</v>
      </c>
      <c r="F94" s="36">
        <v>45449</v>
      </c>
      <c r="G94" s="35" t="s">
        <v>6</v>
      </c>
      <c r="H94" s="68"/>
      <c r="I94" s="68"/>
      <c r="J94" s="68"/>
      <c r="K94" s="68"/>
      <c r="L94" s="68"/>
      <c r="M94" s="68"/>
      <c r="N94" s="84"/>
      <c r="O94" s="68"/>
      <c r="P94" s="68"/>
      <c r="Q94" s="68"/>
      <c r="R94" s="68"/>
      <c r="S94" s="68"/>
      <c r="T94" s="68"/>
      <c r="U94" s="68"/>
      <c r="V94" s="68"/>
      <c r="W94" s="79"/>
    </row>
    <row r="95" spans="2:23" ht="16.5" customHeight="1" x14ac:dyDescent="0.35">
      <c r="B95" s="27"/>
      <c r="C95" s="34" t="s">
        <v>40</v>
      </c>
      <c r="D95" s="35">
        <f t="shared" si="2"/>
        <v>5</v>
      </c>
      <c r="E95" s="36">
        <v>45450</v>
      </c>
      <c r="F95" s="36">
        <v>45454</v>
      </c>
      <c r="G95" s="35" t="s">
        <v>6</v>
      </c>
      <c r="H95" s="68"/>
      <c r="I95" s="68"/>
      <c r="J95" s="68"/>
      <c r="K95" s="68"/>
      <c r="L95" s="68"/>
      <c r="M95" s="68"/>
      <c r="N95" s="84"/>
      <c r="O95" s="68"/>
      <c r="P95" s="68"/>
      <c r="Q95" s="68"/>
      <c r="R95" s="68"/>
      <c r="S95" s="68"/>
      <c r="T95" s="68"/>
      <c r="U95" s="68"/>
      <c r="V95" s="68"/>
      <c r="W95" s="79"/>
    </row>
    <row r="96" spans="2:23" ht="16.5" customHeight="1" x14ac:dyDescent="0.35">
      <c r="B96" s="27"/>
      <c r="C96" s="34" t="s">
        <v>41</v>
      </c>
      <c r="D96" s="35">
        <f t="shared" si="2"/>
        <v>4</v>
      </c>
      <c r="E96" s="36">
        <v>45455</v>
      </c>
      <c r="F96" s="36">
        <v>45458</v>
      </c>
      <c r="G96" s="35" t="s">
        <v>5</v>
      </c>
      <c r="H96" s="68"/>
      <c r="I96" s="68"/>
      <c r="J96" s="68"/>
      <c r="K96" s="68"/>
      <c r="L96" s="68"/>
      <c r="M96" s="68"/>
      <c r="N96" s="84"/>
      <c r="O96" s="68"/>
      <c r="P96" s="68"/>
      <c r="Q96" s="68"/>
      <c r="R96" s="68"/>
      <c r="S96" s="68"/>
      <c r="T96" s="68"/>
      <c r="U96" s="68"/>
      <c r="V96" s="68"/>
      <c r="W96" s="79"/>
    </row>
    <row r="97" spans="2:23" ht="16.5" customHeight="1" x14ac:dyDescent="0.35">
      <c r="B97" s="27"/>
      <c r="C97" s="34" t="s">
        <v>44</v>
      </c>
      <c r="D97" s="35">
        <f t="shared" si="2"/>
        <v>1</v>
      </c>
      <c r="E97" s="36">
        <v>45460</v>
      </c>
      <c r="F97" s="36">
        <f>E97</f>
        <v>45460</v>
      </c>
      <c r="G97" s="104" t="s">
        <v>3</v>
      </c>
      <c r="H97" s="68"/>
      <c r="I97" s="68"/>
      <c r="J97" s="68"/>
      <c r="K97" s="68"/>
      <c r="L97" s="68"/>
      <c r="M97" s="68"/>
      <c r="N97" s="68"/>
      <c r="O97" s="84"/>
      <c r="P97" s="68"/>
      <c r="Q97" s="68"/>
      <c r="R97" s="68"/>
      <c r="S97" s="68"/>
      <c r="T97" s="68"/>
      <c r="U97" s="68"/>
      <c r="V97" s="68"/>
      <c r="W97" s="79"/>
    </row>
    <row r="98" spans="2:23" ht="16.5" customHeight="1" x14ac:dyDescent="0.35">
      <c r="B98" s="27"/>
      <c r="C98" s="34" t="s">
        <v>42</v>
      </c>
      <c r="D98" s="35">
        <f t="shared" si="2"/>
        <v>1</v>
      </c>
      <c r="E98" s="36">
        <f>F97</f>
        <v>45460</v>
      </c>
      <c r="F98" s="36">
        <f>E98</f>
        <v>45460</v>
      </c>
      <c r="G98" s="35" t="s">
        <v>3</v>
      </c>
      <c r="H98" s="68"/>
      <c r="I98" s="68"/>
      <c r="J98" s="68"/>
      <c r="K98" s="68"/>
      <c r="L98" s="68"/>
      <c r="M98" s="68"/>
      <c r="N98" s="68"/>
      <c r="O98" s="84"/>
      <c r="P98" s="68"/>
      <c r="Q98" s="68"/>
      <c r="R98" s="68"/>
      <c r="S98" s="68"/>
      <c r="T98" s="68"/>
      <c r="U98" s="68"/>
      <c r="V98" s="68"/>
      <c r="W98" s="79"/>
    </row>
    <row r="99" spans="2:23" ht="16.5" customHeight="1" x14ac:dyDescent="0.35">
      <c r="B99" s="27"/>
      <c r="C99" s="34" t="s">
        <v>16</v>
      </c>
      <c r="D99" s="35">
        <f t="shared" si="2"/>
        <v>13</v>
      </c>
      <c r="E99" s="36">
        <v>45449</v>
      </c>
      <c r="F99" s="36">
        <v>45461</v>
      </c>
      <c r="G99" s="35" t="s">
        <v>3</v>
      </c>
      <c r="H99" s="68"/>
      <c r="I99" s="68"/>
      <c r="J99" s="68"/>
      <c r="K99" s="68"/>
      <c r="L99" s="68"/>
      <c r="M99" s="68"/>
      <c r="N99" s="84"/>
      <c r="O99" s="84"/>
      <c r="P99" s="68"/>
      <c r="Q99" s="68"/>
      <c r="R99" s="68"/>
      <c r="S99" s="68"/>
      <c r="T99" s="68"/>
      <c r="U99" s="68"/>
      <c r="V99" s="68"/>
      <c r="W99" s="79"/>
    </row>
    <row r="100" spans="2:23" ht="16.5" customHeight="1" thickBot="1" x14ac:dyDescent="0.4">
      <c r="B100" s="98"/>
      <c r="C100" s="99" t="s">
        <v>17</v>
      </c>
      <c r="D100" s="100">
        <f t="shared" si="2"/>
        <v>8</v>
      </c>
      <c r="E100" s="101">
        <v>45462</v>
      </c>
      <c r="F100" s="101">
        <v>45469</v>
      </c>
      <c r="G100" s="100" t="s">
        <v>6</v>
      </c>
      <c r="H100" s="102"/>
      <c r="I100" s="102"/>
      <c r="J100" s="102"/>
      <c r="K100" s="102"/>
      <c r="L100" s="102"/>
      <c r="M100" s="102"/>
      <c r="N100" s="102"/>
      <c r="O100" s="103"/>
      <c r="P100" s="102"/>
      <c r="Q100" s="102"/>
      <c r="R100" s="102"/>
      <c r="S100" s="102"/>
      <c r="T100" s="102"/>
      <c r="U100" s="102"/>
      <c r="V100" s="102"/>
      <c r="W100" s="111"/>
    </row>
    <row r="101" spans="2:23" ht="61.5" customHeight="1" x14ac:dyDescent="0.35">
      <c r="B101" s="124" t="s">
        <v>8</v>
      </c>
      <c r="C101" s="125"/>
      <c r="D101" s="125"/>
      <c r="E101" s="125"/>
      <c r="F101" s="125"/>
      <c r="G101" s="125"/>
      <c r="H101" s="125"/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125"/>
      <c r="V101" s="125"/>
      <c r="W101" s="126"/>
    </row>
    <row r="102" spans="2:23" ht="23" x14ac:dyDescent="0.35">
      <c r="B102" s="95"/>
      <c r="C102" s="92"/>
      <c r="D102" s="92"/>
      <c r="E102" s="92"/>
      <c r="F102" s="92"/>
      <c r="G102" s="92"/>
      <c r="H102" s="122" t="s">
        <v>152</v>
      </c>
      <c r="I102" s="122"/>
      <c r="J102" s="122" t="s">
        <v>153</v>
      </c>
      <c r="K102" s="122"/>
      <c r="L102" s="122" t="s">
        <v>154</v>
      </c>
      <c r="M102" s="122"/>
      <c r="N102" s="122" t="s">
        <v>155</v>
      </c>
      <c r="O102" s="122"/>
      <c r="P102" s="122" t="s">
        <v>159</v>
      </c>
      <c r="Q102" s="122"/>
      <c r="R102" s="122" t="s">
        <v>158</v>
      </c>
      <c r="S102" s="122"/>
      <c r="T102" s="122" t="s">
        <v>156</v>
      </c>
      <c r="U102" s="122"/>
      <c r="V102" s="122" t="s">
        <v>157</v>
      </c>
      <c r="W102" s="123"/>
    </row>
    <row r="103" spans="2:23" ht="27" x14ac:dyDescent="0.35">
      <c r="B103" s="27"/>
      <c r="C103" s="13" t="s">
        <v>5</v>
      </c>
      <c r="D103" s="14" t="s">
        <v>9</v>
      </c>
      <c r="E103" s="15" t="s">
        <v>0</v>
      </c>
      <c r="F103" s="15" t="s">
        <v>1</v>
      </c>
      <c r="G103" s="14" t="s">
        <v>2</v>
      </c>
      <c r="H103" s="70" t="s">
        <v>160</v>
      </c>
      <c r="I103" s="70" t="s">
        <v>161</v>
      </c>
      <c r="J103" s="70" t="s">
        <v>160</v>
      </c>
      <c r="K103" s="70" t="s">
        <v>161</v>
      </c>
      <c r="L103" s="70" t="s">
        <v>160</v>
      </c>
      <c r="M103" s="70" t="s">
        <v>161</v>
      </c>
      <c r="N103" s="70" t="s">
        <v>160</v>
      </c>
      <c r="O103" s="70" t="s">
        <v>161</v>
      </c>
      <c r="P103" s="70" t="s">
        <v>160</v>
      </c>
      <c r="Q103" s="70" t="s">
        <v>161</v>
      </c>
      <c r="R103" s="70" t="s">
        <v>160</v>
      </c>
      <c r="S103" s="70" t="s">
        <v>161</v>
      </c>
      <c r="T103" s="70" t="s">
        <v>160</v>
      </c>
      <c r="U103" s="70" t="s">
        <v>161</v>
      </c>
      <c r="V103" s="70" t="s">
        <v>160</v>
      </c>
      <c r="W103" s="96" t="s">
        <v>161</v>
      </c>
    </row>
    <row r="104" spans="2:23" ht="16.5" customHeight="1" x14ac:dyDescent="0.35">
      <c r="B104" s="27"/>
      <c r="C104" s="34" t="s">
        <v>18</v>
      </c>
      <c r="D104" s="35">
        <f t="shared" ref="D104:D138" si="3">F104-E104+1</f>
        <v>6</v>
      </c>
      <c r="E104" s="36">
        <v>45469</v>
      </c>
      <c r="F104" s="36">
        <v>45474</v>
      </c>
      <c r="G104" s="35" t="s">
        <v>6</v>
      </c>
      <c r="H104" s="68"/>
      <c r="I104" s="68"/>
      <c r="J104" s="68"/>
      <c r="K104" s="68"/>
      <c r="L104" s="68"/>
      <c r="M104" s="68"/>
      <c r="N104" s="68"/>
      <c r="O104" s="84"/>
      <c r="P104" s="84"/>
      <c r="Q104" s="68"/>
      <c r="R104" s="68"/>
      <c r="S104" s="68"/>
      <c r="T104" s="68"/>
      <c r="U104" s="68"/>
      <c r="V104" s="68"/>
      <c r="W104" s="79"/>
    </row>
    <row r="105" spans="2:23" ht="16.5" customHeight="1" x14ac:dyDescent="0.35">
      <c r="B105" s="27"/>
      <c r="C105" s="34" t="s">
        <v>130</v>
      </c>
      <c r="D105" s="35">
        <f t="shared" si="3"/>
        <v>8</v>
      </c>
      <c r="E105" s="36">
        <f>E80</f>
        <v>45434</v>
      </c>
      <c r="F105" s="36">
        <f>E105+7</f>
        <v>45441</v>
      </c>
      <c r="G105" s="104" t="s">
        <v>3</v>
      </c>
      <c r="H105" s="68"/>
      <c r="I105" s="68"/>
      <c r="J105" s="68"/>
      <c r="K105" s="68"/>
      <c r="L105" s="68"/>
      <c r="M105" s="84"/>
      <c r="N105" s="68"/>
      <c r="O105" s="68"/>
      <c r="P105" s="68"/>
      <c r="Q105" s="68"/>
      <c r="R105" s="68"/>
      <c r="S105" s="68"/>
      <c r="T105" s="68"/>
      <c r="U105" s="68"/>
      <c r="V105" s="68"/>
      <c r="W105" s="79"/>
    </row>
    <row r="106" spans="2:23" ht="16.5" customHeight="1" x14ac:dyDescent="0.35">
      <c r="B106" s="33" t="s">
        <v>109</v>
      </c>
      <c r="C106" s="34" t="s">
        <v>120</v>
      </c>
      <c r="D106" s="46">
        <f t="shared" si="3"/>
        <v>1</v>
      </c>
      <c r="E106" s="36">
        <f>F80+1</f>
        <v>45466</v>
      </c>
      <c r="F106" s="36">
        <f>E106</f>
        <v>45466</v>
      </c>
      <c r="G106" s="35" t="s">
        <v>3</v>
      </c>
      <c r="H106" s="68"/>
      <c r="I106" s="68"/>
      <c r="J106" s="68"/>
      <c r="K106" s="68"/>
      <c r="L106" s="68"/>
      <c r="M106" s="68"/>
      <c r="N106" s="68"/>
      <c r="O106" s="84"/>
      <c r="P106" s="68"/>
      <c r="Q106" s="68"/>
      <c r="R106" s="68"/>
      <c r="S106" s="68"/>
      <c r="T106" s="68"/>
      <c r="U106" s="68"/>
      <c r="V106" s="68"/>
      <c r="W106" s="79"/>
    </row>
    <row r="107" spans="2:23" ht="16.5" customHeight="1" x14ac:dyDescent="0.35">
      <c r="B107" s="33" t="s">
        <v>109</v>
      </c>
      <c r="C107" s="34" t="s">
        <v>121</v>
      </c>
      <c r="D107" s="46">
        <f t="shared" si="3"/>
        <v>1</v>
      </c>
      <c r="E107" s="36">
        <f>E106</f>
        <v>45466</v>
      </c>
      <c r="F107" s="36">
        <f>E107</f>
        <v>45466</v>
      </c>
      <c r="G107" s="35" t="s">
        <v>3</v>
      </c>
      <c r="H107" s="68"/>
      <c r="I107" s="68"/>
      <c r="J107" s="68"/>
      <c r="K107" s="68"/>
      <c r="L107" s="68"/>
      <c r="M107" s="68"/>
      <c r="N107" s="68"/>
      <c r="O107" s="84"/>
      <c r="P107" s="68"/>
      <c r="Q107" s="68"/>
      <c r="R107" s="68"/>
      <c r="S107" s="68"/>
      <c r="T107" s="68"/>
      <c r="U107" s="68"/>
      <c r="V107" s="68"/>
      <c r="W107" s="79"/>
    </row>
    <row r="108" spans="2:23" ht="16.5" customHeight="1" x14ac:dyDescent="0.35">
      <c r="B108" s="33" t="s">
        <v>109</v>
      </c>
      <c r="C108" s="34" t="s">
        <v>122</v>
      </c>
      <c r="D108" s="46">
        <f t="shared" si="3"/>
        <v>1</v>
      </c>
      <c r="E108" s="36">
        <f>E107</f>
        <v>45466</v>
      </c>
      <c r="F108" s="36">
        <f>E108</f>
        <v>45466</v>
      </c>
      <c r="G108" s="35" t="s">
        <v>3</v>
      </c>
      <c r="H108" s="68"/>
      <c r="I108" s="68"/>
      <c r="J108" s="68"/>
      <c r="K108" s="68"/>
      <c r="L108" s="68"/>
      <c r="M108" s="68"/>
      <c r="N108" s="68"/>
      <c r="O108" s="84"/>
      <c r="P108" s="68"/>
      <c r="Q108" s="68"/>
      <c r="R108" s="68"/>
      <c r="S108" s="68"/>
      <c r="T108" s="68"/>
      <c r="U108" s="68"/>
      <c r="V108" s="68"/>
      <c r="W108" s="79"/>
    </row>
    <row r="109" spans="2:23" ht="16.5" customHeight="1" x14ac:dyDescent="0.35">
      <c r="B109" s="33" t="s">
        <v>109</v>
      </c>
      <c r="C109" s="34" t="s">
        <v>123</v>
      </c>
      <c r="D109" s="46">
        <f t="shared" si="3"/>
        <v>4</v>
      </c>
      <c r="E109" s="36">
        <v>45443</v>
      </c>
      <c r="F109" s="36">
        <f>E109+3</f>
        <v>45446</v>
      </c>
      <c r="G109" s="35" t="s">
        <v>3</v>
      </c>
      <c r="H109" s="68"/>
      <c r="I109" s="68"/>
      <c r="J109" s="68"/>
      <c r="K109" s="68"/>
      <c r="L109" s="68"/>
      <c r="M109" s="84"/>
      <c r="N109" s="84"/>
      <c r="O109" s="68"/>
      <c r="P109" s="68"/>
      <c r="Q109" s="68"/>
      <c r="R109" s="68"/>
      <c r="S109" s="68"/>
      <c r="T109" s="68"/>
      <c r="U109" s="68"/>
      <c r="V109" s="68"/>
      <c r="W109" s="79"/>
    </row>
    <row r="110" spans="2:23" ht="16.5" customHeight="1" x14ac:dyDescent="0.35">
      <c r="B110" s="33" t="s">
        <v>109</v>
      </c>
      <c r="C110" s="47" t="s">
        <v>124</v>
      </c>
      <c r="D110" s="46">
        <f t="shared" si="3"/>
        <v>1</v>
      </c>
      <c r="E110" s="36">
        <v>45443</v>
      </c>
      <c r="F110" s="36">
        <f>E110</f>
        <v>45443</v>
      </c>
      <c r="G110" s="35" t="s">
        <v>3</v>
      </c>
      <c r="H110" s="68"/>
      <c r="I110" s="68"/>
      <c r="J110" s="68"/>
      <c r="K110" s="68"/>
      <c r="L110" s="68"/>
      <c r="M110" s="84"/>
      <c r="N110" s="68"/>
      <c r="O110" s="68"/>
      <c r="P110" s="68"/>
      <c r="Q110" s="68"/>
      <c r="R110" s="68"/>
      <c r="S110" s="68"/>
      <c r="T110" s="68"/>
      <c r="U110" s="68"/>
      <c r="V110" s="68"/>
      <c r="W110" s="79"/>
    </row>
    <row r="111" spans="2:23" ht="16.5" customHeight="1" x14ac:dyDescent="0.35">
      <c r="B111" s="33" t="s">
        <v>109</v>
      </c>
      <c r="C111" s="47" t="s">
        <v>116</v>
      </c>
      <c r="D111" s="46">
        <f t="shared" si="3"/>
        <v>1</v>
      </c>
      <c r="E111" s="36">
        <f>E108</f>
        <v>45466</v>
      </c>
      <c r="F111" s="36">
        <f>E111</f>
        <v>45466</v>
      </c>
      <c r="G111" s="35"/>
      <c r="H111" s="68"/>
      <c r="I111" s="68"/>
      <c r="J111" s="68"/>
      <c r="K111" s="68"/>
      <c r="L111" s="68"/>
      <c r="M111" s="68"/>
      <c r="N111" s="68"/>
      <c r="O111" s="84"/>
      <c r="P111" s="68"/>
      <c r="Q111" s="68"/>
      <c r="R111" s="68"/>
      <c r="S111" s="68"/>
      <c r="T111" s="68"/>
      <c r="U111" s="68"/>
      <c r="V111" s="68"/>
      <c r="W111" s="79"/>
    </row>
    <row r="112" spans="2:23" ht="17" customHeight="1" x14ac:dyDescent="0.35">
      <c r="B112" s="6" t="s">
        <v>36</v>
      </c>
      <c r="C112" s="4"/>
      <c r="D112" s="42">
        <f t="shared" si="3"/>
        <v>38</v>
      </c>
      <c r="E112" s="43">
        <v>45444</v>
      </c>
      <c r="F112" s="43">
        <v>45481</v>
      </c>
      <c r="G112" s="105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79"/>
    </row>
    <row r="113" spans="2:23" x14ac:dyDescent="0.35">
      <c r="B113" s="27"/>
      <c r="C113" s="34" t="s">
        <v>19</v>
      </c>
      <c r="D113" s="35">
        <f t="shared" si="3"/>
        <v>1</v>
      </c>
      <c r="E113" s="36">
        <v>45474</v>
      </c>
      <c r="F113" s="36">
        <v>45474</v>
      </c>
      <c r="G113" s="35" t="s">
        <v>3</v>
      </c>
      <c r="H113" s="68"/>
      <c r="I113" s="68"/>
      <c r="J113" s="68"/>
      <c r="K113" s="68"/>
      <c r="L113" s="68"/>
      <c r="M113" s="68"/>
      <c r="N113" s="68"/>
      <c r="O113" s="68"/>
      <c r="P113" s="84"/>
      <c r="Q113" s="68"/>
      <c r="R113" s="68"/>
      <c r="S113" s="68"/>
      <c r="T113" s="68"/>
      <c r="U113" s="68"/>
      <c r="V113" s="68"/>
      <c r="W113" s="79"/>
    </row>
    <row r="114" spans="2:23" x14ac:dyDescent="0.35">
      <c r="B114" s="27"/>
      <c r="C114" s="5" t="s">
        <v>20</v>
      </c>
      <c r="D114" s="28">
        <f t="shared" si="3"/>
        <v>2</v>
      </c>
      <c r="E114" s="29">
        <v>45475</v>
      </c>
      <c r="F114" s="29">
        <v>45476</v>
      </c>
      <c r="G114" s="28" t="s">
        <v>3</v>
      </c>
      <c r="H114" s="68"/>
      <c r="I114" s="68"/>
      <c r="J114" s="68"/>
      <c r="K114" s="68"/>
      <c r="L114" s="68"/>
      <c r="M114" s="68"/>
      <c r="N114" s="68"/>
      <c r="O114" s="68"/>
      <c r="P114" s="84"/>
      <c r="Q114" s="68"/>
      <c r="R114" s="68"/>
      <c r="S114" s="68"/>
      <c r="T114" s="68"/>
      <c r="U114" s="68"/>
      <c r="V114" s="68"/>
      <c r="W114" s="79"/>
    </row>
    <row r="115" spans="2:23" x14ac:dyDescent="0.35">
      <c r="B115" s="27"/>
      <c r="C115" s="5" t="s">
        <v>21</v>
      </c>
      <c r="D115" s="28">
        <f t="shared" si="3"/>
        <v>2</v>
      </c>
      <c r="E115" s="29">
        <v>45475</v>
      </c>
      <c r="F115" s="29">
        <v>45476</v>
      </c>
      <c r="G115" s="28" t="s">
        <v>3</v>
      </c>
      <c r="H115" s="68"/>
      <c r="I115" s="68"/>
      <c r="J115" s="68"/>
      <c r="K115" s="68"/>
      <c r="L115" s="68"/>
      <c r="M115" s="68"/>
      <c r="N115" s="68"/>
      <c r="O115" s="68"/>
      <c r="P115" s="84"/>
      <c r="Q115" s="68"/>
      <c r="R115" s="68"/>
      <c r="S115" s="68"/>
      <c r="T115" s="68"/>
      <c r="U115" s="68"/>
      <c r="V115" s="68"/>
      <c r="W115" s="79"/>
    </row>
    <row r="116" spans="2:23" x14ac:dyDescent="0.35">
      <c r="B116" s="27"/>
      <c r="C116" s="5" t="s">
        <v>33</v>
      </c>
      <c r="D116" s="28">
        <f t="shared" si="3"/>
        <v>6</v>
      </c>
      <c r="E116" s="29">
        <v>45432</v>
      </c>
      <c r="F116" s="29">
        <v>45437</v>
      </c>
      <c r="G116" s="93" t="s">
        <v>3</v>
      </c>
      <c r="H116" s="68"/>
      <c r="I116" s="68"/>
      <c r="J116" s="68"/>
      <c r="K116" s="68"/>
      <c r="L116" s="68"/>
      <c r="M116" s="84"/>
      <c r="N116" s="68"/>
      <c r="O116" s="68"/>
      <c r="P116" s="68"/>
      <c r="Q116" s="68"/>
      <c r="R116" s="68"/>
      <c r="S116" s="68"/>
      <c r="T116" s="68"/>
      <c r="U116" s="68"/>
      <c r="V116" s="68"/>
      <c r="W116" s="79"/>
    </row>
    <row r="117" spans="2:23" x14ac:dyDescent="0.35">
      <c r="B117" s="27"/>
      <c r="C117" s="5" t="s">
        <v>13</v>
      </c>
      <c r="D117" s="28">
        <f t="shared" si="3"/>
        <v>3</v>
      </c>
      <c r="E117" s="29">
        <v>45432</v>
      </c>
      <c r="F117" s="29">
        <v>45434</v>
      </c>
      <c r="G117" s="28" t="s">
        <v>6</v>
      </c>
      <c r="H117" s="68"/>
      <c r="I117" s="68"/>
      <c r="J117" s="68"/>
      <c r="K117" s="68"/>
      <c r="L117" s="68"/>
      <c r="M117" s="84"/>
      <c r="N117" s="68"/>
      <c r="O117" s="68"/>
      <c r="P117" s="68"/>
      <c r="Q117" s="68"/>
      <c r="R117" s="68"/>
      <c r="S117" s="68"/>
      <c r="T117" s="68"/>
      <c r="U117" s="68"/>
      <c r="V117" s="68"/>
      <c r="W117" s="79"/>
    </row>
    <row r="118" spans="2:23" x14ac:dyDescent="0.35">
      <c r="B118" s="27"/>
      <c r="C118" s="5" t="s">
        <v>22</v>
      </c>
      <c r="D118" s="28">
        <f t="shared" si="3"/>
        <v>1</v>
      </c>
      <c r="E118" s="29">
        <v>45435</v>
      </c>
      <c r="F118" s="29">
        <v>45435</v>
      </c>
      <c r="G118" s="28" t="s">
        <v>6</v>
      </c>
      <c r="H118" s="68"/>
      <c r="I118" s="68"/>
      <c r="J118" s="68"/>
      <c r="K118" s="68"/>
      <c r="L118" s="68"/>
      <c r="M118" s="84"/>
      <c r="N118" s="68"/>
      <c r="O118" s="68"/>
      <c r="P118" s="68"/>
      <c r="Q118" s="68"/>
      <c r="R118" s="68"/>
      <c r="S118" s="68"/>
      <c r="T118" s="68"/>
      <c r="U118" s="68"/>
      <c r="V118" s="68"/>
      <c r="W118" s="79"/>
    </row>
    <row r="119" spans="2:23" x14ac:dyDescent="0.35">
      <c r="B119" s="27"/>
      <c r="C119" s="5" t="s">
        <v>23</v>
      </c>
      <c r="D119" s="28">
        <f t="shared" si="3"/>
        <v>3</v>
      </c>
      <c r="E119" s="29">
        <v>45435</v>
      </c>
      <c r="F119" s="29">
        <v>45437</v>
      </c>
      <c r="G119" s="28" t="s">
        <v>6</v>
      </c>
      <c r="H119" s="68"/>
      <c r="I119" s="68"/>
      <c r="J119" s="68"/>
      <c r="K119" s="68"/>
      <c r="L119" s="68"/>
      <c r="M119" s="84"/>
      <c r="N119" s="68"/>
      <c r="O119" s="68"/>
      <c r="P119" s="68"/>
      <c r="Q119" s="68"/>
      <c r="R119" s="68"/>
      <c r="S119" s="68"/>
      <c r="T119" s="68"/>
      <c r="U119" s="68"/>
      <c r="V119" s="68"/>
      <c r="W119" s="79"/>
    </row>
    <row r="120" spans="2:23" x14ac:dyDescent="0.35">
      <c r="B120" s="27"/>
      <c r="C120" s="34" t="s">
        <v>34</v>
      </c>
      <c r="D120" s="35">
        <f t="shared" si="3"/>
        <v>26</v>
      </c>
      <c r="E120" s="36">
        <v>45447</v>
      </c>
      <c r="F120" s="36">
        <v>45472</v>
      </c>
      <c r="G120" s="28" t="s">
        <v>6</v>
      </c>
      <c r="H120" s="68"/>
      <c r="I120" s="68"/>
      <c r="J120" s="68"/>
      <c r="K120" s="68"/>
      <c r="L120" s="68"/>
      <c r="M120" s="68"/>
      <c r="N120" s="84"/>
      <c r="O120" s="84"/>
      <c r="P120" s="68"/>
      <c r="Q120" s="68"/>
      <c r="R120" s="68"/>
      <c r="S120" s="68"/>
      <c r="T120" s="68"/>
      <c r="U120" s="68"/>
      <c r="V120" s="68"/>
      <c r="W120" s="79"/>
    </row>
    <row r="121" spans="2:23" x14ac:dyDescent="0.35">
      <c r="B121" s="27"/>
      <c r="C121" s="34" t="s">
        <v>24</v>
      </c>
      <c r="D121" s="35">
        <f t="shared" si="3"/>
        <v>12</v>
      </c>
      <c r="E121" s="36">
        <v>45447</v>
      </c>
      <c r="F121" s="36">
        <v>45458</v>
      </c>
      <c r="G121" s="35" t="s">
        <v>5</v>
      </c>
      <c r="H121" s="68"/>
      <c r="I121" s="68"/>
      <c r="J121" s="68"/>
      <c r="K121" s="68"/>
      <c r="L121" s="68"/>
      <c r="M121" s="68"/>
      <c r="N121" s="84"/>
      <c r="O121" s="68"/>
      <c r="P121" s="68"/>
      <c r="Q121" s="68"/>
      <c r="R121" s="68"/>
      <c r="S121" s="68"/>
      <c r="T121" s="68"/>
      <c r="U121" s="68"/>
      <c r="V121" s="68"/>
      <c r="W121" s="79"/>
    </row>
    <row r="122" spans="2:23" x14ac:dyDescent="0.35">
      <c r="B122" s="27"/>
      <c r="C122" s="34" t="s">
        <v>25</v>
      </c>
      <c r="D122" s="35">
        <f t="shared" si="3"/>
        <v>2</v>
      </c>
      <c r="E122" s="36">
        <v>45460</v>
      </c>
      <c r="F122" s="36">
        <v>45461</v>
      </c>
      <c r="G122" s="35" t="s">
        <v>5</v>
      </c>
      <c r="H122" s="68"/>
      <c r="I122" s="68"/>
      <c r="J122" s="68"/>
      <c r="K122" s="68"/>
      <c r="L122" s="68"/>
      <c r="M122" s="68"/>
      <c r="N122" s="68"/>
      <c r="O122" s="84"/>
      <c r="P122" s="68"/>
      <c r="Q122" s="68"/>
      <c r="R122" s="68"/>
      <c r="S122" s="68"/>
      <c r="T122" s="68"/>
      <c r="U122" s="68"/>
      <c r="V122" s="68"/>
      <c r="W122" s="79"/>
    </row>
    <row r="123" spans="2:23" x14ac:dyDescent="0.35">
      <c r="B123" s="27"/>
      <c r="C123" s="34" t="s">
        <v>26</v>
      </c>
      <c r="D123" s="35">
        <f t="shared" si="3"/>
        <v>3</v>
      </c>
      <c r="E123" s="36">
        <f>F122</f>
        <v>45461</v>
      </c>
      <c r="F123" s="36">
        <f>E123+2</f>
        <v>45463</v>
      </c>
      <c r="G123" s="35" t="s">
        <v>3</v>
      </c>
      <c r="H123" s="68"/>
      <c r="I123" s="68"/>
      <c r="J123" s="68"/>
      <c r="K123" s="68"/>
      <c r="L123" s="68"/>
      <c r="M123" s="68"/>
      <c r="N123" s="68"/>
      <c r="O123" s="84"/>
      <c r="P123" s="68"/>
      <c r="Q123" s="68"/>
      <c r="R123" s="68"/>
      <c r="S123" s="68"/>
      <c r="T123" s="68"/>
      <c r="U123" s="68"/>
      <c r="V123" s="68"/>
      <c r="W123" s="79"/>
    </row>
    <row r="124" spans="2:23" x14ac:dyDescent="0.35">
      <c r="B124" s="27"/>
      <c r="C124" s="34" t="s">
        <v>27</v>
      </c>
      <c r="D124" s="35">
        <f t="shared" si="3"/>
        <v>2</v>
      </c>
      <c r="E124" s="36">
        <f>F123</f>
        <v>45463</v>
      </c>
      <c r="F124" s="36">
        <f>E124+1</f>
        <v>45464</v>
      </c>
      <c r="G124" s="35" t="s">
        <v>5</v>
      </c>
      <c r="H124" s="68"/>
      <c r="I124" s="68"/>
      <c r="J124" s="68"/>
      <c r="K124" s="68"/>
      <c r="L124" s="68"/>
      <c r="M124" s="68"/>
      <c r="N124" s="68"/>
      <c r="O124" s="84"/>
      <c r="P124" s="68"/>
      <c r="Q124" s="68"/>
      <c r="R124" s="68"/>
      <c r="S124" s="68"/>
      <c r="T124" s="68"/>
      <c r="U124" s="68"/>
      <c r="V124" s="68"/>
      <c r="W124" s="79"/>
    </row>
    <row r="125" spans="2:23" ht="15" customHeight="1" x14ac:dyDescent="0.35">
      <c r="B125" s="27"/>
      <c r="C125" s="34" t="s">
        <v>28</v>
      </c>
      <c r="D125" s="35">
        <f t="shared" si="3"/>
        <v>1</v>
      </c>
      <c r="E125" s="36">
        <v>45463</v>
      </c>
      <c r="F125" s="36">
        <f>E125</f>
        <v>45463</v>
      </c>
      <c r="G125" s="35" t="s">
        <v>5</v>
      </c>
      <c r="H125" s="68"/>
      <c r="I125" s="68"/>
      <c r="J125" s="68"/>
      <c r="K125" s="68"/>
      <c r="L125" s="68"/>
      <c r="M125" s="68"/>
      <c r="N125" s="68"/>
      <c r="O125" s="84"/>
      <c r="P125" s="68"/>
      <c r="Q125" s="68"/>
      <c r="R125" s="68"/>
      <c r="S125" s="68"/>
      <c r="T125" s="68"/>
      <c r="U125" s="68"/>
      <c r="V125" s="68"/>
      <c r="W125" s="79"/>
    </row>
    <row r="126" spans="2:23" ht="15" customHeight="1" x14ac:dyDescent="0.35">
      <c r="B126" s="27"/>
      <c r="C126" s="34" t="s">
        <v>29</v>
      </c>
      <c r="D126" s="35">
        <f t="shared" si="3"/>
        <v>3</v>
      </c>
      <c r="E126" s="36">
        <f>F125</f>
        <v>45463</v>
      </c>
      <c r="F126" s="36">
        <f>E126+2</f>
        <v>45465</v>
      </c>
      <c r="G126" s="35" t="s">
        <v>5</v>
      </c>
      <c r="H126" s="68"/>
      <c r="I126" s="68"/>
      <c r="J126" s="68"/>
      <c r="K126" s="68"/>
      <c r="L126" s="68"/>
      <c r="M126" s="68"/>
      <c r="N126" s="68"/>
      <c r="O126" s="84"/>
      <c r="P126" s="68"/>
      <c r="Q126" s="68"/>
      <c r="R126" s="68"/>
      <c r="S126" s="68"/>
      <c r="T126" s="68"/>
      <c r="U126" s="68"/>
      <c r="V126" s="68"/>
      <c r="W126" s="79"/>
    </row>
    <row r="127" spans="2:23" ht="15" customHeight="1" x14ac:dyDescent="0.35">
      <c r="B127" s="27"/>
      <c r="C127" s="34" t="s">
        <v>30</v>
      </c>
      <c r="D127" s="35">
        <f t="shared" si="3"/>
        <v>7</v>
      </c>
      <c r="E127" s="36">
        <f>F126+1</f>
        <v>45466</v>
      </c>
      <c r="F127" s="36">
        <f>E127+6</f>
        <v>45472</v>
      </c>
      <c r="G127" s="35" t="s">
        <v>3</v>
      </c>
      <c r="H127" s="68"/>
      <c r="I127" s="68"/>
      <c r="J127" s="68"/>
      <c r="K127" s="68"/>
      <c r="L127" s="68"/>
      <c r="M127" s="68"/>
      <c r="N127" s="68"/>
      <c r="O127" s="84"/>
      <c r="P127" s="68"/>
      <c r="Q127" s="68"/>
      <c r="R127" s="68"/>
      <c r="S127" s="68"/>
      <c r="T127" s="68"/>
      <c r="U127" s="68"/>
      <c r="V127" s="68"/>
      <c r="W127" s="79"/>
    </row>
    <row r="128" spans="2:23" ht="15" customHeight="1" x14ac:dyDescent="0.35">
      <c r="B128" s="27"/>
      <c r="C128" s="34" t="s">
        <v>31</v>
      </c>
      <c r="D128" s="35">
        <f t="shared" si="3"/>
        <v>2</v>
      </c>
      <c r="E128" s="36">
        <v>45474</v>
      </c>
      <c r="F128" s="36">
        <v>45475</v>
      </c>
      <c r="G128" s="35" t="s">
        <v>6</v>
      </c>
      <c r="H128" s="68"/>
      <c r="I128" s="68"/>
      <c r="J128" s="68"/>
      <c r="K128" s="68"/>
      <c r="L128" s="68"/>
      <c r="M128" s="68"/>
      <c r="N128" s="68"/>
      <c r="O128" s="68"/>
      <c r="P128" s="84"/>
      <c r="Q128" s="68"/>
      <c r="R128" s="68"/>
      <c r="S128" s="68"/>
      <c r="T128" s="68"/>
      <c r="U128" s="68"/>
      <c r="V128" s="68"/>
      <c r="W128" s="79"/>
    </row>
    <row r="129" spans="2:23" ht="15" customHeight="1" x14ac:dyDescent="0.35">
      <c r="B129" s="27"/>
      <c r="C129" s="34" t="s">
        <v>32</v>
      </c>
      <c r="D129" s="35">
        <f t="shared" si="3"/>
        <v>11</v>
      </c>
      <c r="E129" s="36">
        <f>E125</f>
        <v>45463</v>
      </c>
      <c r="F129" s="36">
        <f>E129+10</f>
        <v>45473</v>
      </c>
      <c r="G129" s="35" t="s">
        <v>6</v>
      </c>
      <c r="H129" s="68"/>
      <c r="I129" s="68"/>
      <c r="J129" s="68"/>
      <c r="K129" s="68"/>
      <c r="L129" s="68"/>
      <c r="M129" s="68"/>
      <c r="N129" s="68"/>
      <c r="O129" s="84"/>
      <c r="P129" s="68"/>
      <c r="Q129" s="68"/>
      <c r="R129" s="68"/>
      <c r="S129" s="68"/>
      <c r="T129" s="68"/>
      <c r="U129" s="68"/>
      <c r="V129" s="68"/>
      <c r="W129" s="79"/>
    </row>
    <row r="130" spans="2:23" ht="15" customHeight="1" x14ac:dyDescent="0.35">
      <c r="B130" s="27"/>
      <c r="C130" s="5" t="s">
        <v>35</v>
      </c>
      <c r="D130" s="28">
        <f t="shared" si="3"/>
        <v>73</v>
      </c>
      <c r="E130" s="29">
        <v>45406</v>
      </c>
      <c r="F130" s="29">
        <v>45478</v>
      </c>
      <c r="G130" s="93"/>
      <c r="H130" s="68"/>
      <c r="I130" s="68"/>
      <c r="J130" s="68"/>
      <c r="K130" s="84"/>
      <c r="L130" s="84"/>
      <c r="M130" s="84"/>
      <c r="N130" s="84"/>
      <c r="O130" s="84"/>
      <c r="P130" s="84"/>
      <c r="Q130" s="68"/>
      <c r="R130" s="68"/>
      <c r="S130" s="68"/>
      <c r="T130" s="68"/>
      <c r="U130" s="68"/>
      <c r="V130" s="68"/>
      <c r="W130" s="79"/>
    </row>
    <row r="131" spans="2:23" ht="15" customHeight="1" x14ac:dyDescent="0.35">
      <c r="B131" s="33" t="s">
        <v>109</v>
      </c>
      <c r="C131" s="5" t="s">
        <v>131</v>
      </c>
      <c r="D131" s="28">
        <f t="shared" si="3"/>
        <v>8</v>
      </c>
      <c r="E131" s="29">
        <v>45432</v>
      </c>
      <c r="F131" s="29">
        <f>E131+7</f>
        <v>45439</v>
      </c>
      <c r="G131" s="28" t="s">
        <v>3</v>
      </c>
      <c r="H131" s="68"/>
      <c r="I131" s="68"/>
      <c r="J131" s="68"/>
      <c r="K131" s="68"/>
      <c r="L131" s="68"/>
      <c r="M131" s="84"/>
      <c r="N131" s="68"/>
      <c r="O131" s="68"/>
      <c r="P131" s="68"/>
      <c r="Q131" s="68"/>
      <c r="R131" s="68"/>
      <c r="S131" s="68"/>
      <c r="T131" s="68"/>
      <c r="U131" s="68"/>
      <c r="V131" s="68"/>
      <c r="W131" s="79"/>
    </row>
    <row r="132" spans="2:23" ht="15" customHeight="1" x14ac:dyDescent="0.35">
      <c r="B132" s="33" t="s">
        <v>109</v>
      </c>
      <c r="C132" s="5" t="s">
        <v>132</v>
      </c>
      <c r="D132" s="28">
        <f t="shared" si="3"/>
        <v>5</v>
      </c>
      <c r="E132" s="29">
        <v>45450</v>
      </c>
      <c r="F132" s="29">
        <v>45454</v>
      </c>
      <c r="G132" s="28" t="s">
        <v>3</v>
      </c>
      <c r="H132" s="68"/>
      <c r="I132" s="68"/>
      <c r="J132" s="68"/>
      <c r="K132" s="68"/>
      <c r="L132" s="68"/>
      <c r="M132" s="68"/>
      <c r="N132" s="84"/>
      <c r="O132" s="68"/>
      <c r="P132" s="68"/>
      <c r="Q132" s="68"/>
      <c r="R132" s="68"/>
      <c r="S132" s="68"/>
      <c r="T132" s="68"/>
      <c r="U132" s="68"/>
      <c r="V132" s="68"/>
      <c r="W132" s="79"/>
    </row>
    <row r="133" spans="2:23" ht="15" customHeight="1" x14ac:dyDescent="0.35">
      <c r="B133" s="33" t="s">
        <v>109</v>
      </c>
      <c r="C133" s="5" t="s">
        <v>133</v>
      </c>
      <c r="D133" s="28">
        <f t="shared" si="3"/>
        <v>3</v>
      </c>
      <c r="E133" s="29">
        <v>45404</v>
      </c>
      <c r="F133" s="29">
        <v>45406</v>
      </c>
      <c r="G133" s="28" t="s">
        <v>3</v>
      </c>
      <c r="H133" s="68"/>
      <c r="I133" s="68"/>
      <c r="J133" s="68"/>
      <c r="K133" s="84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79"/>
    </row>
    <row r="134" spans="2:23" ht="15" customHeight="1" x14ac:dyDescent="0.35">
      <c r="B134" s="33" t="s">
        <v>109</v>
      </c>
      <c r="C134" s="5" t="s">
        <v>134</v>
      </c>
      <c r="D134" s="28">
        <f t="shared" si="3"/>
        <v>4</v>
      </c>
      <c r="E134" s="29">
        <v>45455</v>
      </c>
      <c r="F134" s="29">
        <f>E134+3</f>
        <v>45458</v>
      </c>
      <c r="G134" s="28" t="s">
        <v>3</v>
      </c>
      <c r="H134" s="68"/>
      <c r="I134" s="68"/>
      <c r="J134" s="68"/>
      <c r="K134" s="68"/>
      <c r="L134" s="68"/>
      <c r="M134" s="68"/>
      <c r="N134" s="84"/>
      <c r="O134" s="68"/>
      <c r="P134" s="68"/>
      <c r="Q134" s="68"/>
      <c r="R134" s="68"/>
      <c r="S134" s="68"/>
      <c r="T134" s="68"/>
      <c r="U134" s="68"/>
      <c r="V134" s="68"/>
      <c r="W134" s="79"/>
    </row>
    <row r="135" spans="2:23" ht="15" customHeight="1" x14ac:dyDescent="0.35">
      <c r="B135" s="33" t="s">
        <v>109</v>
      </c>
      <c r="C135" s="5" t="s">
        <v>135</v>
      </c>
      <c r="D135" s="28">
        <f t="shared" si="3"/>
        <v>1</v>
      </c>
      <c r="E135" s="29">
        <v>45438</v>
      </c>
      <c r="F135" s="29">
        <f>E135</f>
        <v>45438</v>
      </c>
      <c r="G135" s="35" t="s">
        <v>6</v>
      </c>
      <c r="H135" s="68"/>
      <c r="I135" s="68"/>
      <c r="J135" s="68"/>
      <c r="K135" s="68"/>
      <c r="L135" s="68"/>
      <c r="M135" s="84"/>
      <c r="N135" s="68"/>
      <c r="O135" s="68"/>
      <c r="P135" s="68"/>
      <c r="Q135" s="68"/>
      <c r="R135" s="68"/>
      <c r="S135" s="68"/>
      <c r="T135" s="68"/>
      <c r="U135" s="68"/>
      <c r="V135" s="68"/>
      <c r="W135" s="79"/>
    </row>
    <row r="136" spans="2:23" ht="15" customHeight="1" x14ac:dyDescent="0.35">
      <c r="B136" s="33" t="s">
        <v>109</v>
      </c>
      <c r="C136" s="47" t="s">
        <v>116</v>
      </c>
      <c r="D136" s="28">
        <f t="shared" si="3"/>
        <v>1</v>
      </c>
      <c r="E136" s="29">
        <v>45478</v>
      </c>
      <c r="F136" s="29">
        <v>45478</v>
      </c>
      <c r="G136" s="93" t="s">
        <v>5</v>
      </c>
      <c r="H136" s="68"/>
      <c r="I136" s="68"/>
      <c r="J136" s="68"/>
      <c r="K136" s="68"/>
      <c r="L136" s="68"/>
      <c r="M136" s="68"/>
      <c r="N136" s="68"/>
      <c r="O136" s="68"/>
      <c r="P136" s="84"/>
      <c r="Q136" s="68"/>
      <c r="R136" s="68"/>
      <c r="S136" s="68"/>
      <c r="T136" s="68"/>
      <c r="U136" s="68"/>
      <c r="V136" s="68"/>
      <c r="W136" s="79"/>
    </row>
    <row r="137" spans="2:23" x14ac:dyDescent="0.35">
      <c r="B137" s="27"/>
      <c r="C137" s="49" t="s">
        <v>37</v>
      </c>
      <c r="D137" s="50">
        <f t="shared" si="3"/>
        <v>1</v>
      </c>
      <c r="E137" s="51">
        <v>45474</v>
      </c>
      <c r="F137" s="51">
        <f>E137</f>
        <v>45474</v>
      </c>
      <c r="G137" s="50" t="s">
        <v>6</v>
      </c>
      <c r="H137" s="68"/>
      <c r="I137" s="68"/>
      <c r="J137" s="68"/>
      <c r="K137" s="68"/>
      <c r="L137" s="68"/>
      <c r="M137" s="68"/>
      <c r="N137" s="68"/>
      <c r="O137" s="68"/>
      <c r="P137" s="84"/>
      <c r="Q137" s="68"/>
      <c r="R137" s="68"/>
      <c r="S137" s="68"/>
      <c r="T137" s="68"/>
      <c r="U137" s="68"/>
      <c r="V137" s="68"/>
      <c r="W137" s="79"/>
    </row>
    <row r="138" spans="2:23" x14ac:dyDescent="0.35">
      <c r="B138" s="7" t="s">
        <v>141</v>
      </c>
      <c r="C138" s="1" t="s">
        <v>38</v>
      </c>
      <c r="D138" s="52">
        <f t="shared" si="3"/>
        <v>92</v>
      </c>
      <c r="E138" s="53">
        <f>E137</f>
        <v>45474</v>
      </c>
      <c r="F138" s="53">
        <f>E138+91</f>
        <v>45565</v>
      </c>
      <c r="G138" s="106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79"/>
    </row>
    <row r="139" spans="2:23" x14ac:dyDescent="0.35">
      <c r="B139" s="27"/>
      <c r="C139" s="5" t="s">
        <v>139</v>
      </c>
      <c r="D139" s="28">
        <v>24</v>
      </c>
      <c r="E139" s="29">
        <v>45474</v>
      </c>
      <c r="F139" s="29">
        <f>F138</f>
        <v>45565</v>
      </c>
      <c r="G139" s="28" t="s">
        <v>6</v>
      </c>
      <c r="H139" s="68"/>
      <c r="I139" s="68"/>
      <c r="J139" s="68"/>
      <c r="K139" s="68"/>
      <c r="L139" s="68"/>
      <c r="M139" s="68"/>
      <c r="N139" s="68"/>
      <c r="O139" s="68"/>
      <c r="P139" s="84"/>
      <c r="Q139" s="84"/>
      <c r="R139" s="84"/>
      <c r="S139" s="84"/>
      <c r="T139" s="84"/>
      <c r="U139" s="84"/>
      <c r="V139" s="68"/>
      <c r="W139" s="79"/>
    </row>
    <row r="140" spans="2:23" x14ac:dyDescent="0.35">
      <c r="B140" s="33" t="s">
        <v>109</v>
      </c>
      <c r="C140" s="5" t="s">
        <v>136</v>
      </c>
      <c r="D140" s="28">
        <v>1</v>
      </c>
      <c r="E140" s="54">
        <f>F139</f>
        <v>45565</v>
      </c>
      <c r="F140" s="54">
        <f>E140</f>
        <v>45565</v>
      </c>
      <c r="G140" s="28" t="s">
        <v>3</v>
      </c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84"/>
      <c r="V140" s="68"/>
      <c r="W140" s="79"/>
    </row>
    <row r="141" spans="2:23" x14ac:dyDescent="0.35">
      <c r="B141" s="33" t="s">
        <v>109</v>
      </c>
      <c r="C141" s="5" t="s">
        <v>137</v>
      </c>
      <c r="D141" s="28">
        <v>1</v>
      </c>
      <c r="E141" s="54">
        <f>F140</f>
        <v>45565</v>
      </c>
      <c r="F141" s="54">
        <f>E141</f>
        <v>45565</v>
      </c>
      <c r="G141" s="28" t="s">
        <v>3</v>
      </c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84"/>
      <c r="V141" s="68"/>
      <c r="W141" s="79"/>
    </row>
    <row r="142" spans="2:23" ht="19.75" customHeight="1" x14ac:dyDescent="0.35">
      <c r="B142" s="33" t="s">
        <v>109</v>
      </c>
      <c r="C142" s="5" t="s">
        <v>151</v>
      </c>
      <c r="D142" s="28">
        <v>1</v>
      </c>
      <c r="E142" s="54">
        <f>F141</f>
        <v>45565</v>
      </c>
      <c r="F142" s="54">
        <f>E142</f>
        <v>45565</v>
      </c>
      <c r="G142" s="28" t="s">
        <v>3</v>
      </c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84"/>
      <c r="V142" s="68"/>
      <c r="W142" s="79"/>
    </row>
    <row r="143" spans="2:23" ht="19.75" customHeight="1" thickBot="1" x14ac:dyDescent="0.4">
      <c r="B143" s="55" t="s">
        <v>109</v>
      </c>
      <c r="C143" s="8" t="s">
        <v>138</v>
      </c>
      <c r="D143" s="44">
        <v>1</v>
      </c>
      <c r="E143" s="56">
        <f>F142</f>
        <v>45565</v>
      </c>
      <c r="F143" s="56">
        <f>E143</f>
        <v>45565</v>
      </c>
      <c r="G143" s="44" t="s">
        <v>3</v>
      </c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1"/>
      <c r="U143" s="85"/>
      <c r="V143" s="81"/>
      <c r="W143" s="82"/>
    </row>
    <row r="144" spans="2:23" ht="19.75" customHeight="1" x14ac:dyDescent="0.35">
      <c r="B144" s="90"/>
      <c r="C144" s="88"/>
      <c r="D144" s="89"/>
      <c r="E144" s="91"/>
      <c r="F144" s="91"/>
      <c r="G144" s="89"/>
    </row>
    <row r="145" spans="2:23" ht="19.75" customHeight="1" x14ac:dyDescent="0.35">
      <c r="B145" s="90"/>
      <c r="C145" s="88"/>
      <c r="D145" s="89"/>
      <c r="E145" s="91"/>
      <c r="F145" s="91"/>
      <c r="G145" s="89"/>
    </row>
    <row r="146" spans="2:23" ht="14" thickBot="1" x14ac:dyDescent="0.4"/>
    <row r="147" spans="2:23" ht="19.75" customHeight="1" x14ac:dyDescent="0.35">
      <c r="B147" s="124" t="s">
        <v>8</v>
      </c>
      <c r="C147" s="125"/>
      <c r="D147" s="125"/>
      <c r="E147" s="125"/>
      <c r="F147" s="125"/>
      <c r="G147" s="125"/>
      <c r="H147" s="125"/>
      <c r="I147" s="125"/>
      <c r="J147" s="125"/>
      <c r="K147" s="125"/>
      <c r="L147" s="125"/>
      <c r="M147" s="125"/>
      <c r="N147" s="125"/>
      <c r="O147" s="125"/>
      <c r="P147" s="125"/>
      <c r="Q147" s="125"/>
      <c r="R147" s="125"/>
      <c r="S147" s="125"/>
      <c r="T147" s="125"/>
      <c r="U147" s="125"/>
      <c r="V147" s="125"/>
      <c r="W147" s="126"/>
    </row>
    <row r="148" spans="2:23" ht="19.75" customHeight="1" x14ac:dyDescent="0.35">
      <c r="B148" s="95"/>
      <c r="C148" s="92"/>
      <c r="D148" s="92"/>
      <c r="E148" s="92"/>
      <c r="F148" s="92"/>
      <c r="G148" s="92"/>
      <c r="H148" s="122" t="s">
        <v>152</v>
      </c>
      <c r="I148" s="122"/>
      <c r="J148" s="122" t="s">
        <v>153</v>
      </c>
      <c r="K148" s="122"/>
      <c r="L148" s="122" t="s">
        <v>154</v>
      </c>
      <c r="M148" s="122"/>
      <c r="N148" s="122" t="s">
        <v>155</v>
      </c>
      <c r="O148" s="122"/>
      <c r="P148" s="122" t="s">
        <v>159</v>
      </c>
      <c r="Q148" s="122"/>
      <c r="R148" s="122" t="s">
        <v>158</v>
      </c>
      <c r="S148" s="122"/>
      <c r="T148" s="122" t="s">
        <v>156</v>
      </c>
      <c r="U148" s="122"/>
      <c r="V148" s="122" t="s">
        <v>157</v>
      </c>
      <c r="W148" s="123"/>
    </row>
    <row r="149" spans="2:23" ht="19.75" customHeight="1" x14ac:dyDescent="0.35">
      <c r="B149" s="27"/>
      <c r="C149" s="13" t="s">
        <v>5</v>
      </c>
      <c r="D149" s="14" t="s">
        <v>9</v>
      </c>
      <c r="E149" s="15" t="s">
        <v>0</v>
      </c>
      <c r="F149" s="15" t="s">
        <v>1</v>
      </c>
      <c r="G149" s="14" t="s">
        <v>2</v>
      </c>
      <c r="H149" s="70" t="s">
        <v>160</v>
      </c>
      <c r="I149" s="70" t="s">
        <v>161</v>
      </c>
      <c r="J149" s="70" t="s">
        <v>160</v>
      </c>
      <c r="K149" s="70" t="s">
        <v>161</v>
      </c>
      <c r="L149" s="70" t="s">
        <v>160</v>
      </c>
      <c r="M149" s="70" t="s">
        <v>161</v>
      </c>
      <c r="N149" s="70" t="s">
        <v>160</v>
      </c>
      <c r="O149" s="70" t="s">
        <v>161</v>
      </c>
      <c r="P149" s="70" t="s">
        <v>160</v>
      </c>
      <c r="Q149" s="70" t="s">
        <v>161</v>
      </c>
      <c r="R149" s="70" t="s">
        <v>160</v>
      </c>
      <c r="S149" s="70" t="s">
        <v>161</v>
      </c>
      <c r="T149" s="70" t="s">
        <v>160</v>
      </c>
      <c r="U149" s="70" t="s">
        <v>161</v>
      </c>
      <c r="V149" s="70" t="s">
        <v>160</v>
      </c>
      <c r="W149" s="96" t="s">
        <v>161</v>
      </c>
    </row>
    <row r="150" spans="2:23" x14ac:dyDescent="0.35">
      <c r="B150" s="16" t="s">
        <v>140</v>
      </c>
      <c r="C150" s="17" t="s">
        <v>142</v>
      </c>
      <c r="D150" s="18">
        <f>F150-E150+1</f>
        <v>207</v>
      </c>
      <c r="E150" s="19">
        <v>45359</v>
      </c>
      <c r="F150" s="19">
        <f>F143</f>
        <v>45565</v>
      </c>
      <c r="G150" s="17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79"/>
    </row>
    <row r="151" spans="2:23" x14ac:dyDescent="0.35">
      <c r="B151" s="127" t="s">
        <v>104</v>
      </c>
      <c r="C151" s="5" t="s">
        <v>63</v>
      </c>
      <c r="D151" s="28">
        <f>F151-E151+1</f>
        <v>1</v>
      </c>
      <c r="E151" s="29">
        <v>45359</v>
      </c>
      <c r="F151" s="29">
        <v>45359</v>
      </c>
      <c r="G151" s="93" t="s">
        <v>3</v>
      </c>
      <c r="H151" s="84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79"/>
    </row>
    <row r="152" spans="2:23" x14ac:dyDescent="0.35">
      <c r="B152" s="127"/>
      <c r="C152" s="5" t="s">
        <v>52</v>
      </c>
      <c r="D152" s="28">
        <f>F152-E152+1</f>
        <v>1</v>
      </c>
      <c r="E152" s="29">
        <v>45359</v>
      </c>
      <c r="F152" s="29">
        <f>E152</f>
        <v>45359</v>
      </c>
      <c r="G152" s="93" t="s">
        <v>3</v>
      </c>
      <c r="H152" s="84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79"/>
    </row>
    <row r="153" spans="2:23" x14ac:dyDescent="0.35">
      <c r="B153" s="127"/>
      <c r="C153" s="5" t="s">
        <v>53</v>
      </c>
      <c r="D153" s="28">
        <f>F153-E153+1</f>
        <v>1</v>
      </c>
      <c r="E153" s="29">
        <v>45359</v>
      </c>
      <c r="F153" s="29">
        <v>45359</v>
      </c>
      <c r="G153" s="93" t="s">
        <v>5</v>
      </c>
      <c r="H153" s="84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79"/>
    </row>
    <row r="154" spans="2:23" x14ac:dyDescent="0.35">
      <c r="B154" s="127" t="s">
        <v>66</v>
      </c>
      <c r="C154" s="1"/>
      <c r="D154" s="1"/>
      <c r="E154" s="53">
        <f>E155</f>
        <v>45397</v>
      </c>
      <c r="F154" s="53">
        <f>F155</f>
        <v>45412</v>
      </c>
      <c r="G154" s="1" t="s">
        <v>6</v>
      </c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79"/>
    </row>
    <row r="155" spans="2:23" x14ac:dyDescent="0.35">
      <c r="B155" s="127"/>
      <c r="C155" s="57" t="s">
        <v>143</v>
      </c>
      <c r="D155" s="28">
        <f>F155-E155+1</f>
        <v>16</v>
      </c>
      <c r="E155" s="58">
        <v>45397</v>
      </c>
      <c r="F155" s="58">
        <f>E155+15</f>
        <v>45412</v>
      </c>
      <c r="G155" s="28"/>
      <c r="H155" s="68"/>
      <c r="I155" s="68"/>
      <c r="J155" s="84"/>
      <c r="K155" s="84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79"/>
    </row>
    <row r="156" spans="2:23" x14ac:dyDescent="0.35">
      <c r="B156" s="127" t="s">
        <v>85</v>
      </c>
      <c r="C156" s="1"/>
      <c r="D156" s="1"/>
      <c r="E156" s="53">
        <f>E157</f>
        <v>45413</v>
      </c>
      <c r="F156" s="53">
        <f>F157</f>
        <v>45458</v>
      </c>
      <c r="G156" s="1" t="s">
        <v>6</v>
      </c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79"/>
    </row>
    <row r="157" spans="2:23" x14ac:dyDescent="0.35">
      <c r="B157" s="127"/>
      <c r="C157" s="57" t="s">
        <v>144</v>
      </c>
      <c r="D157" s="28">
        <f>F157-E157+1</f>
        <v>46</v>
      </c>
      <c r="E157" s="58">
        <f>F155+1</f>
        <v>45413</v>
      </c>
      <c r="F157" s="58">
        <f>E157+45</f>
        <v>45458</v>
      </c>
      <c r="G157" s="28"/>
      <c r="H157" s="68"/>
      <c r="I157" s="68"/>
      <c r="J157" s="68"/>
      <c r="K157" s="68"/>
      <c r="L157" s="84"/>
      <c r="M157" s="84"/>
      <c r="N157" s="84"/>
      <c r="O157" s="68"/>
      <c r="P157" s="68"/>
      <c r="Q157" s="68"/>
      <c r="R157" s="68"/>
      <c r="S157" s="68"/>
      <c r="T157" s="68"/>
      <c r="U157" s="68"/>
      <c r="V157" s="68"/>
      <c r="W157" s="79"/>
    </row>
    <row r="158" spans="2:23" x14ac:dyDescent="0.35">
      <c r="B158" s="127" t="s">
        <v>36</v>
      </c>
      <c r="C158" s="1"/>
      <c r="D158" s="1"/>
      <c r="E158" s="53">
        <f>E159</f>
        <v>45458</v>
      </c>
      <c r="F158" s="53">
        <f>F159</f>
        <v>45473</v>
      </c>
      <c r="G158" s="1" t="s">
        <v>3</v>
      </c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79"/>
    </row>
    <row r="159" spans="2:23" x14ac:dyDescent="0.35">
      <c r="B159" s="127"/>
      <c r="C159" s="57" t="s">
        <v>145</v>
      </c>
      <c r="D159" s="28">
        <f>F159-E159+1</f>
        <v>16</v>
      </c>
      <c r="E159" s="58">
        <f>F157</f>
        <v>45458</v>
      </c>
      <c r="F159" s="58">
        <f>E159+15</f>
        <v>45473</v>
      </c>
      <c r="G159" s="93"/>
      <c r="H159" s="68"/>
      <c r="I159" s="68"/>
      <c r="J159" s="68"/>
      <c r="K159" s="68"/>
      <c r="L159" s="68"/>
      <c r="M159" s="68"/>
      <c r="N159" s="84"/>
      <c r="O159" s="84"/>
      <c r="P159" s="68"/>
      <c r="Q159" s="68"/>
      <c r="R159" s="68"/>
      <c r="S159" s="68"/>
      <c r="T159" s="68"/>
      <c r="U159" s="68"/>
      <c r="V159" s="68"/>
      <c r="W159" s="79"/>
    </row>
    <row r="160" spans="2:23" x14ac:dyDescent="0.35">
      <c r="B160" s="127" t="s">
        <v>141</v>
      </c>
      <c r="C160" s="1"/>
      <c r="D160" s="1"/>
      <c r="E160" s="31">
        <f>F159+1</f>
        <v>45474</v>
      </c>
      <c r="F160" s="31">
        <f>E160+91</f>
        <v>45565</v>
      </c>
      <c r="G160" s="1" t="s">
        <v>3</v>
      </c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79"/>
    </row>
    <row r="161" spans="2:23" ht="14" thickBot="1" x14ac:dyDescent="0.4">
      <c r="B161" s="128"/>
      <c r="C161" s="48" t="s">
        <v>38</v>
      </c>
      <c r="D161" s="44">
        <f>F161-E161+1</f>
        <v>92</v>
      </c>
      <c r="E161" s="59">
        <f>E160</f>
        <v>45474</v>
      </c>
      <c r="F161" s="59">
        <f>F160</f>
        <v>45565</v>
      </c>
      <c r="G161" s="97"/>
      <c r="H161" s="81"/>
      <c r="I161" s="81"/>
      <c r="J161" s="81"/>
      <c r="K161" s="81"/>
      <c r="L161" s="81"/>
      <c r="M161" s="81"/>
      <c r="N161" s="81"/>
      <c r="O161" s="81"/>
      <c r="P161" s="85"/>
      <c r="Q161" s="85"/>
      <c r="R161" s="85"/>
      <c r="S161" s="85"/>
      <c r="T161" s="85"/>
      <c r="U161" s="85"/>
      <c r="V161" s="81"/>
      <c r="W161" s="82"/>
    </row>
    <row r="174" spans="2:23" x14ac:dyDescent="0.35">
      <c r="C174" s="10" t="s">
        <v>118</v>
      </c>
      <c r="D174" s="10"/>
      <c r="E174" s="9"/>
      <c r="F174" s="114" t="s">
        <v>102</v>
      </c>
      <c r="P174" s="11" t="s">
        <v>101</v>
      </c>
    </row>
    <row r="175" spans="2:23" x14ac:dyDescent="0.35">
      <c r="C175" s="10" t="s">
        <v>119</v>
      </c>
      <c r="D175" s="10"/>
      <c r="E175" s="9"/>
      <c r="F175" s="114" t="s">
        <v>103</v>
      </c>
      <c r="G175" s="9"/>
      <c r="P175" s="11" t="s">
        <v>100</v>
      </c>
    </row>
    <row r="176" spans="2:23" x14ac:dyDescent="0.35">
      <c r="C176" s="10" t="s">
        <v>165</v>
      </c>
      <c r="E176" s="9"/>
      <c r="F176" s="114" t="s">
        <v>164</v>
      </c>
      <c r="G176" s="9"/>
    </row>
  </sheetData>
  <mergeCells count="43">
    <mergeCell ref="B2:W2"/>
    <mergeCell ref="B3:F3"/>
    <mergeCell ref="T3:U3"/>
    <mergeCell ref="V3:W3"/>
    <mergeCell ref="B158:B159"/>
    <mergeCell ref="J3:K3"/>
    <mergeCell ref="N3:O3"/>
    <mergeCell ref="P3:Q3"/>
    <mergeCell ref="R3:S3"/>
    <mergeCell ref="L3:M3"/>
    <mergeCell ref="H102:I102"/>
    <mergeCell ref="J102:K102"/>
    <mergeCell ref="L102:M102"/>
    <mergeCell ref="N102:O102"/>
    <mergeCell ref="P102:Q102"/>
    <mergeCell ref="R102:S102"/>
    <mergeCell ref="B160:B161"/>
    <mergeCell ref="B151:B153"/>
    <mergeCell ref="B154:B155"/>
    <mergeCell ref="B156:B157"/>
    <mergeCell ref="H3:I3"/>
    <mergeCell ref="B53:W53"/>
    <mergeCell ref="B54:F54"/>
    <mergeCell ref="H54:I54"/>
    <mergeCell ref="J54:K54"/>
    <mergeCell ref="L54:M54"/>
    <mergeCell ref="N54:O54"/>
    <mergeCell ref="P54:Q54"/>
    <mergeCell ref="R54:S54"/>
    <mergeCell ref="T54:U54"/>
    <mergeCell ref="V54:W54"/>
    <mergeCell ref="B101:W101"/>
    <mergeCell ref="T102:U102"/>
    <mergeCell ref="V102:W102"/>
    <mergeCell ref="B147:W147"/>
    <mergeCell ref="H148:I148"/>
    <mergeCell ref="J148:K148"/>
    <mergeCell ref="L148:M148"/>
    <mergeCell ref="N148:O148"/>
    <mergeCell ref="P148:Q148"/>
    <mergeCell ref="R148:S148"/>
    <mergeCell ref="T148:U148"/>
    <mergeCell ref="V148:W148"/>
  </mergeCells>
  <pageMargins left="0.25" right="0.25" top="0.75" bottom="0.75" header="0.3" footer="0.3"/>
  <pageSetup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168AC-C24A-494D-A583-E62A757A698F}">
  <sheetPr>
    <pageSetUpPr fitToPage="1"/>
  </sheetPr>
  <dimension ref="A1:I149"/>
  <sheetViews>
    <sheetView tabSelected="1" zoomScaleNormal="100" workbookViewId="0">
      <pane xSplit="9" ySplit="4" topLeftCell="J5" activePane="bottomRight" state="frozen"/>
      <selection pane="topRight" activeCell="H1" sqref="H1"/>
      <selection pane="bottomLeft" activeCell="A5" sqref="A5"/>
      <selection pane="bottomRight" activeCell="C9" sqref="C9"/>
    </sheetView>
  </sheetViews>
  <sheetFormatPr defaultColWidth="8.90625" defaultRowHeight="13.5" outlineLevelRow="3" x14ac:dyDescent="0.35"/>
  <cols>
    <col min="1" max="1" width="4.36328125" style="9" customWidth="1"/>
    <col min="2" max="2" width="15.81640625" style="9" bestFit="1" customWidth="1"/>
    <col min="3" max="3" width="45.7265625" style="10" customWidth="1"/>
    <col min="4" max="4" width="9" style="11" customWidth="1"/>
    <col min="5" max="5" width="14.08984375" style="12" bestFit="1" customWidth="1"/>
    <col min="6" max="6" width="13.7265625" style="12" bestFit="1" customWidth="1"/>
    <col min="7" max="8" width="13.6328125" style="12" customWidth="1"/>
    <col min="9" max="9" width="18.54296875" style="11" customWidth="1"/>
    <col min="10" max="16384" width="8.90625" style="9"/>
  </cols>
  <sheetData>
    <row r="1" spans="1:9" ht="14" thickBot="1" x14ac:dyDescent="0.4"/>
    <row r="2" spans="1:9" ht="31.5" customHeight="1" thickBot="1" x14ac:dyDescent="0.4">
      <c r="B2" s="136" t="s">
        <v>8</v>
      </c>
      <c r="C2" s="137"/>
      <c r="D2" s="137"/>
      <c r="E2" s="137"/>
      <c r="F2" s="137"/>
      <c r="G2" s="137"/>
      <c r="H2" s="137"/>
      <c r="I2" s="138"/>
    </row>
    <row r="3" spans="1:9" ht="17.5" customHeight="1" thickBot="1" x14ac:dyDescent="0.4">
      <c r="B3" s="136"/>
      <c r="C3" s="137"/>
      <c r="D3" s="137"/>
      <c r="E3" s="137"/>
      <c r="F3" s="139"/>
      <c r="G3" s="87"/>
      <c r="H3" s="87"/>
      <c r="I3" s="87"/>
    </row>
    <row r="4" spans="1:9" ht="10.5" customHeight="1" x14ac:dyDescent="0.35">
      <c r="B4" s="71"/>
      <c r="C4" s="72"/>
      <c r="D4" s="73" t="s">
        <v>9</v>
      </c>
      <c r="E4" s="74" t="s">
        <v>170</v>
      </c>
      <c r="F4" s="74" t="s">
        <v>171</v>
      </c>
      <c r="G4" s="115" t="s">
        <v>168</v>
      </c>
      <c r="H4" s="115" t="s">
        <v>169</v>
      </c>
      <c r="I4" s="76" t="s">
        <v>2</v>
      </c>
    </row>
    <row r="5" spans="1:9" x14ac:dyDescent="0.35">
      <c r="B5" s="16"/>
      <c r="C5" s="17" t="s">
        <v>4</v>
      </c>
      <c r="D5" s="18">
        <f t="shared" ref="D5:D36" si="0">F5-E5+1</f>
        <v>123</v>
      </c>
      <c r="E5" s="19">
        <v>45358</v>
      </c>
      <c r="F5" s="19">
        <f>F132</f>
        <v>45480</v>
      </c>
      <c r="G5" s="19">
        <v>45358</v>
      </c>
      <c r="H5" s="116">
        <v>45537</v>
      </c>
      <c r="I5" s="60"/>
    </row>
    <row r="6" spans="1:9" x14ac:dyDescent="0.35">
      <c r="A6" s="9" t="s">
        <v>166</v>
      </c>
      <c r="B6" s="20" t="s">
        <v>105</v>
      </c>
      <c r="C6" s="21" t="s">
        <v>106</v>
      </c>
      <c r="D6" s="22">
        <f t="shared" si="0"/>
        <v>117</v>
      </c>
      <c r="E6" s="23">
        <v>45358</v>
      </c>
      <c r="F6" s="23">
        <f>F131</f>
        <v>45474</v>
      </c>
      <c r="G6" s="61"/>
      <c r="H6" s="61"/>
      <c r="I6" s="61"/>
    </row>
    <row r="7" spans="1:9" outlineLevel="1" x14ac:dyDescent="0.35">
      <c r="B7" s="140" t="s">
        <v>51</v>
      </c>
      <c r="C7" s="141"/>
      <c r="D7" s="142">
        <f t="shared" si="0"/>
        <v>116</v>
      </c>
      <c r="E7" s="143">
        <v>45359</v>
      </c>
      <c r="F7" s="143">
        <v>45474</v>
      </c>
      <c r="G7" s="143">
        <v>45358</v>
      </c>
      <c r="H7" s="144">
        <v>45537</v>
      </c>
      <c r="I7" s="145"/>
    </row>
    <row r="8" spans="1:9" outlineLevel="1" x14ac:dyDescent="0.35">
      <c r="B8" s="27"/>
      <c r="C8" s="5" t="s">
        <v>64</v>
      </c>
      <c r="D8" s="28">
        <f t="shared" si="0"/>
        <v>1</v>
      </c>
      <c r="E8" s="29">
        <v>45359</v>
      </c>
      <c r="F8" s="29">
        <f>E8</f>
        <v>45359</v>
      </c>
      <c r="G8" s="117">
        <v>45360</v>
      </c>
      <c r="H8" s="117">
        <v>45360</v>
      </c>
      <c r="I8" s="63" t="s">
        <v>107</v>
      </c>
    </row>
    <row r="9" spans="1:9" outlineLevel="1" x14ac:dyDescent="0.35">
      <c r="B9" s="80" t="s">
        <v>104</v>
      </c>
      <c r="C9" s="3"/>
      <c r="D9" s="30">
        <f t="shared" si="0"/>
        <v>6</v>
      </c>
      <c r="E9" s="31">
        <v>45358</v>
      </c>
      <c r="F9" s="32">
        <v>45363</v>
      </c>
      <c r="G9" s="118"/>
      <c r="H9" s="118"/>
      <c r="I9" s="64"/>
    </row>
    <row r="10" spans="1:9" outlineLevel="2" x14ac:dyDescent="0.35">
      <c r="B10" s="27"/>
      <c r="C10" s="5" t="s">
        <v>63</v>
      </c>
      <c r="D10" s="28">
        <f t="shared" si="0"/>
        <v>1</v>
      </c>
      <c r="E10" s="29">
        <v>45359</v>
      </c>
      <c r="F10" s="29">
        <v>45359</v>
      </c>
      <c r="G10" s="29">
        <v>45359</v>
      </c>
      <c r="H10" s="29">
        <v>45359</v>
      </c>
      <c r="I10" s="63" t="s">
        <v>3</v>
      </c>
    </row>
    <row r="11" spans="1:9" outlineLevel="2" x14ac:dyDescent="0.35">
      <c r="B11" s="27"/>
      <c r="C11" s="5" t="s">
        <v>52</v>
      </c>
      <c r="D11" s="28">
        <f t="shared" si="0"/>
        <v>1</v>
      </c>
      <c r="E11" s="29">
        <v>45359</v>
      </c>
      <c r="F11" s="29">
        <f>E11</f>
        <v>45359</v>
      </c>
      <c r="G11" s="117">
        <v>45360</v>
      </c>
      <c r="H11" s="117">
        <v>45360</v>
      </c>
      <c r="I11" s="63" t="s">
        <v>3</v>
      </c>
    </row>
    <row r="12" spans="1:9" outlineLevel="2" x14ac:dyDescent="0.35">
      <c r="B12" s="27"/>
      <c r="C12" s="5" t="s">
        <v>53</v>
      </c>
      <c r="D12" s="28">
        <f t="shared" si="0"/>
        <v>1</v>
      </c>
      <c r="E12" s="29">
        <v>45359</v>
      </c>
      <c r="F12" s="29">
        <v>45359</v>
      </c>
      <c r="G12" s="117">
        <v>45362</v>
      </c>
      <c r="H12" s="117">
        <v>45362</v>
      </c>
      <c r="I12" s="63" t="s">
        <v>5</v>
      </c>
    </row>
    <row r="13" spans="1:9" outlineLevel="2" x14ac:dyDescent="0.35">
      <c r="B13" s="27"/>
      <c r="C13" s="5" t="s">
        <v>108</v>
      </c>
      <c r="D13" s="28">
        <f t="shared" si="0"/>
        <v>3</v>
      </c>
      <c r="E13" s="29">
        <v>45362</v>
      </c>
      <c r="F13" s="29">
        <v>45364</v>
      </c>
      <c r="G13" s="117">
        <v>45363</v>
      </c>
      <c r="H13" s="117">
        <v>45363</v>
      </c>
      <c r="I13" s="63" t="s">
        <v>3</v>
      </c>
    </row>
    <row r="14" spans="1:9" outlineLevel="2" x14ac:dyDescent="0.35">
      <c r="B14" s="27"/>
      <c r="C14" s="5" t="s">
        <v>54</v>
      </c>
      <c r="D14" s="28">
        <f t="shared" si="0"/>
        <v>1</v>
      </c>
      <c r="E14" s="29">
        <v>45362</v>
      </c>
      <c r="F14" s="29">
        <v>45362</v>
      </c>
      <c r="G14" s="117">
        <v>45362</v>
      </c>
      <c r="H14" s="117">
        <v>45362</v>
      </c>
      <c r="I14" s="65" t="s">
        <v>3</v>
      </c>
    </row>
    <row r="15" spans="1:9" outlineLevel="2" x14ac:dyDescent="0.35">
      <c r="B15" s="27"/>
      <c r="C15" s="5" t="s">
        <v>55</v>
      </c>
      <c r="D15" s="28">
        <f t="shared" si="0"/>
        <v>1</v>
      </c>
      <c r="E15" s="29">
        <v>45363</v>
      </c>
      <c r="F15" s="29">
        <v>45363</v>
      </c>
      <c r="G15" s="117">
        <v>45363</v>
      </c>
      <c r="H15" s="117">
        <v>45363</v>
      </c>
      <c r="I15" s="65" t="s">
        <v>3</v>
      </c>
    </row>
    <row r="16" spans="1:9" outlineLevel="2" x14ac:dyDescent="0.35">
      <c r="B16" s="27"/>
      <c r="C16" s="5" t="s">
        <v>56</v>
      </c>
      <c r="D16" s="28">
        <f t="shared" si="0"/>
        <v>1</v>
      </c>
      <c r="E16" s="29">
        <v>45364</v>
      </c>
      <c r="F16" s="29">
        <v>45364</v>
      </c>
      <c r="G16" s="117">
        <v>45360</v>
      </c>
      <c r="H16" s="117">
        <v>45360</v>
      </c>
      <c r="I16" s="65" t="s">
        <v>6</v>
      </c>
    </row>
    <row r="17" spans="2:9" outlineLevel="2" x14ac:dyDescent="0.35">
      <c r="B17" s="27"/>
      <c r="C17" s="5" t="s">
        <v>35</v>
      </c>
      <c r="D17" s="28">
        <f t="shared" si="0"/>
        <v>6</v>
      </c>
      <c r="E17" s="29">
        <v>45359</v>
      </c>
      <c r="F17" s="29">
        <v>45364</v>
      </c>
      <c r="G17" s="117"/>
      <c r="H17" s="117"/>
      <c r="I17" s="65" t="s">
        <v>3</v>
      </c>
    </row>
    <row r="18" spans="2:9" outlineLevel="2" x14ac:dyDescent="0.35">
      <c r="B18" s="33" t="s">
        <v>109</v>
      </c>
      <c r="C18" s="5" t="s">
        <v>110</v>
      </c>
      <c r="D18" s="28">
        <f t="shared" si="0"/>
        <v>1</v>
      </c>
      <c r="E18" s="29">
        <v>45359</v>
      </c>
      <c r="F18" s="29">
        <f>E18</f>
        <v>45359</v>
      </c>
      <c r="G18" s="29">
        <f>F18</f>
        <v>45359</v>
      </c>
      <c r="H18" s="29">
        <f>G18</f>
        <v>45359</v>
      </c>
      <c r="I18" s="65" t="s">
        <v>3</v>
      </c>
    </row>
    <row r="19" spans="2:9" outlineLevel="2" x14ac:dyDescent="0.35">
      <c r="B19" s="33" t="s">
        <v>109</v>
      </c>
      <c r="C19" s="5" t="s">
        <v>65</v>
      </c>
      <c r="D19" s="28">
        <f t="shared" si="0"/>
        <v>1</v>
      </c>
      <c r="E19" s="29">
        <f>E15</f>
        <v>45363</v>
      </c>
      <c r="F19" s="29">
        <f>E19</f>
        <v>45363</v>
      </c>
      <c r="G19" s="117">
        <v>45363</v>
      </c>
      <c r="H19" s="117">
        <v>45363</v>
      </c>
      <c r="I19" s="65" t="s">
        <v>3</v>
      </c>
    </row>
    <row r="20" spans="2:9" outlineLevel="2" x14ac:dyDescent="0.35">
      <c r="B20" s="33" t="s">
        <v>109</v>
      </c>
      <c r="C20" s="5" t="s">
        <v>116</v>
      </c>
      <c r="D20" s="28">
        <f t="shared" si="0"/>
        <v>1</v>
      </c>
      <c r="E20" s="29">
        <f>E19</f>
        <v>45363</v>
      </c>
      <c r="F20" s="29">
        <f>F19</f>
        <v>45363</v>
      </c>
      <c r="G20" s="117">
        <v>45362</v>
      </c>
      <c r="H20" s="117">
        <v>45362</v>
      </c>
      <c r="I20" s="65" t="s">
        <v>3</v>
      </c>
    </row>
    <row r="21" spans="2:9" outlineLevel="1" x14ac:dyDescent="0.35">
      <c r="B21" s="45" t="s">
        <v>66</v>
      </c>
      <c r="C21" s="2"/>
      <c r="D21" s="30">
        <f t="shared" si="0"/>
        <v>51</v>
      </c>
      <c r="E21" s="31">
        <v>45359</v>
      </c>
      <c r="F21" s="31">
        <v>45409</v>
      </c>
      <c r="G21" s="119"/>
      <c r="H21" s="119"/>
      <c r="I21" s="64"/>
    </row>
    <row r="22" spans="2:9" outlineLevel="2" x14ac:dyDescent="0.35">
      <c r="B22" s="27"/>
      <c r="C22" s="5" t="s">
        <v>67</v>
      </c>
      <c r="D22" s="28">
        <f t="shared" si="0"/>
        <v>8</v>
      </c>
      <c r="E22" s="29">
        <v>45359</v>
      </c>
      <c r="F22" s="29">
        <v>45366</v>
      </c>
      <c r="G22" s="29">
        <v>45362</v>
      </c>
      <c r="H22" s="29">
        <v>45371</v>
      </c>
      <c r="I22" s="63" t="s">
        <v>3</v>
      </c>
    </row>
    <row r="23" spans="2:9" outlineLevel="2" x14ac:dyDescent="0.35">
      <c r="B23" s="27"/>
      <c r="C23" s="5" t="s">
        <v>57</v>
      </c>
      <c r="D23" s="28">
        <f t="shared" si="0"/>
        <v>1</v>
      </c>
      <c r="E23" s="29">
        <v>45360</v>
      </c>
      <c r="F23" s="29">
        <v>45360</v>
      </c>
      <c r="G23" s="117">
        <v>45363</v>
      </c>
      <c r="H23" s="117">
        <v>45363</v>
      </c>
      <c r="I23" s="65" t="s">
        <v>3</v>
      </c>
    </row>
    <row r="24" spans="2:9" outlineLevel="2" x14ac:dyDescent="0.35">
      <c r="B24" s="27"/>
      <c r="C24" s="5" t="s">
        <v>58</v>
      </c>
      <c r="D24" s="28">
        <f t="shared" si="0"/>
        <v>1</v>
      </c>
      <c r="E24" s="29">
        <v>45362</v>
      </c>
      <c r="F24" s="29">
        <v>45362</v>
      </c>
      <c r="G24" s="29">
        <v>45362</v>
      </c>
      <c r="H24" s="29">
        <v>45362</v>
      </c>
      <c r="I24" s="65" t="s">
        <v>3</v>
      </c>
    </row>
    <row r="25" spans="2:9" outlineLevel="2" x14ac:dyDescent="0.35">
      <c r="B25" s="27"/>
      <c r="C25" s="5" t="s">
        <v>59</v>
      </c>
      <c r="D25" s="28">
        <f t="shared" si="0"/>
        <v>4</v>
      </c>
      <c r="E25" s="29">
        <v>45366</v>
      </c>
      <c r="F25" s="29">
        <v>45369</v>
      </c>
      <c r="G25" s="29">
        <v>45366</v>
      </c>
      <c r="H25" s="29">
        <v>45373</v>
      </c>
      <c r="I25" s="65" t="s">
        <v>6</v>
      </c>
    </row>
    <row r="26" spans="2:9" outlineLevel="2" x14ac:dyDescent="0.35">
      <c r="B26" s="27"/>
      <c r="C26" s="5" t="s">
        <v>60</v>
      </c>
      <c r="D26" s="28">
        <f t="shared" si="0"/>
        <v>4</v>
      </c>
      <c r="E26" s="29">
        <v>45366</v>
      </c>
      <c r="F26" s="29">
        <v>45369</v>
      </c>
      <c r="G26" s="29">
        <v>45366</v>
      </c>
      <c r="H26" s="29">
        <v>45373</v>
      </c>
      <c r="I26" s="65" t="s">
        <v>3</v>
      </c>
    </row>
    <row r="27" spans="2:9" outlineLevel="2" x14ac:dyDescent="0.35">
      <c r="B27" s="27"/>
      <c r="C27" s="5" t="s">
        <v>68</v>
      </c>
      <c r="D27" s="28">
        <f t="shared" si="0"/>
        <v>2</v>
      </c>
      <c r="E27" s="29">
        <v>45370</v>
      </c>
      <c r="F27" s="29">
        <v>45371</v>
      </c>
      <c r="G27" s="29">
        <v>45366</v>
      </c>
      <c r="H27" s="29">
        <v>45366</v>
      </c>
      <c r="I27" s="63" t="s">
        <v>3</v>
      </c>
    </row>
    <row r="28" spans="2:9" outlineLevel="2" x14ac:dyDescent="0.35">
      <c r="B28" s="27"/>
      <c r="C28" s="5" t="s">
        <v>61</v>
      </c>
      <c r="D28" s="28">
        <f t="shared" si="0"/>
        <v>1</v>
      </c>
      <c r="E28" s="29">
        <v>45363</v>
      </c>
      <c r="F28" s="29">
        <f>E28</f>
        <v>45363</v>
      </c>
      <c r="G28" s="29">
        <v>45364</v>
      </c>
      <c r="H28" s="29">
        <v>45364</v>
      </c>
      <c r="I28" s="65" t="s">
        <v>3</v>
      </c>
    </row>
    <row r="29" spans="2:9" outlineLevel="2" x14ac:dyDescent="0.35">
      <c r="B29" s="27"/>
      <c r="C29" s="5" t="s">
        <v>62</v>
      </c>
      <c r="D29" s="28">
        <f t="shared" si="0"/>
        <v>1</v>
      </c>
      <c r="E29" s="29">
        <v>45372</v>
      </c>
      <c r="F29" s="29">
        <v>45372</v>
      </c>
      <c r="G29" s="117">
        <v>45367</v>
      </c>
      <c r="H29" s="117">
        <v>45367</v>
      </c>
      <c r="I29" s="65" t="s">
        <v>3</v>
      </c>
    </row>
    <row r="30" spans="2:9" outlineLevel="2" x14ac:dyDescent="0.35">
      <c r="B30" s="27"/>
      <c r="C30" s="34" t="s">
        <v>69</v>
      </c>
      <c r="D30" s="35">
        <f t="shared" si="0"/>
        <v>4</v>
      </c>
      <c r="E30" s="36">
        <v>45373</v>
      </c>
      <c r="F30" s="36">
        <v>45376</v>
      </c>
      <c r="G30" s="120">
        <v>45367</v>
      </c>
      <c r="H30" s="120">
        <v>45374</v>
      </c>
      <c r="I30" s="65" t="s">
        <v>6</v>
      </c>
    </row>
    <row r="31" spans="2:9" outlineLevel="2" x14ac:dyDescent="0.35">
      <c r="B31" s="27"/>
      <c r="C31" s="5" t="s">
        <v>12</v>
      </c>
      <c r="D31" s="28">
        <f t="shared" si="0"/>
        <v>4</v>
      </c>
      <c r="E31" s="29">
        <v>45373</v>
      </c>
      <c r="F31" s="29">
        <v>45376</v>
      </c>
      <c r="G31" s="117">
        <v>45382</v>
      </c>
      <c r="H31" s="117">
        <v>45383</v>
      </c>
      <c r="I31" s="65" t="s">
        <v>6</v>
      </c>
    </row>
    <row r="32" spans="2:9" outlineLevel="2" x14ac:dyDescent="0.35">
      <c r="B32" s="27"/>
      <c r="C32" s="5" t="s">
        <v>11</v>
      </c>
      <c r="D32" s="28">
        <f t="shared" si="0"/>
        <v>1</v>
      </c>
      <c r="E32" s="29">
        <v>45373</v>
      </c>
      <c r="F32" s="29">
        <v>45373</v>
      </c>
      <c r="G32" s="117">
        <v>45382</v>
      </c>
      <c r="H32" s="117">
        <v>45383</v>
      </c>
      <c r="I32" s="65" t="s">
        <v>3</v>
      </c>
    </row>
    <row r="33" spans="2:9" outlineLevel="2" x14ac:dyDescent="0.35">
      <c r="B33" s="27"/>
      <c r="C33" s="5" t="s">
        <v>117</v>
      </c>
      <c r="D33" s="28">
        <f t="shared" si="0"/>
        <v>1</v>
      </c>
      <c r="E33" s="29">
        <v>45373</v>
      </c>
      <c r="F33" s="29">
        <v>45373</v>
      </c>
      <c r="G33" s="117">
        <v>45384</v>
      </c>
      <c r="H33" s="117">
        <v>45385</v>
      </c>
      <c r="I33" s="65" t="s">
        <v>6</v>
      </c>
    </row>
    <row r="34" spans="2:9" outlineLevel="2" x14ac:dyDescent="0.35">
      <c r="B34" s="27"/>
      <c r="C34" s="5" t="s">
        <v>10</v>
      </c>
      <c r="D34" s="28">
        <f t="shared" si="0"/>
        <v>2</v>
      </c>
      <c r="E34" s="29">
        <v>45373</v>
      </c>
      <c r="F34" s="29">
        <v>45374</v>
      </c>
      <c r="G34" s="117">
        <v>45390</v>
      </c>
      <c r="H34" s="12">
        <v>45391</v>
      </c>
      <c r="I34" s="65" t="s">
        <v>3</v>
      </c>
    </row>
    <row r="35" spans="2:9" outlineLevel="2" x14ac:dyDescent="0.35">
      <c r="B35" s="27"/>
      <c r="C35" s="5" t="s">
        <v>97</v>
      </c>
      <c r="D35" s="28">
        <f t="shared" si="0"/>
        <v>1</v>
      </c>
      <c r="E35" s="29">
        <v>45376</v>
      </c>
      <c r="F35" s="29">
        <v>45376</v>
      </c>
      <c r="G35" s="117">
        <v>45390</v>
      </c>
      <c r="H35" s="12">
        <v>45391</v>
      </c>
      <c r="I35" s="65" t="s">
        <v>5</v>
      </c>
    </row>
    <row r="36" spans="2:9" outlineLevel="2" x14ac:dyDescent="0.35">
      <c r="B36" s="37"/>
      <c r="C36" s="34" t="s">
        <v>70</v>
      </c>
      <c r="D36" s="38">
        <f t="shared" si="0"/>
        <v>26</v>
      </c>
      <c r="E36" s="39">
        <v>45377</v>
      </c>
      <c r="F36" s="39">
        <v>45402</v>
      </c>
      <c r="G36" s="117">
        <v>45388</v>
      </c>
      <c r="H36" s="117">
        <v>45393</v>
      </c>
      <c r="I36" s="66" t="s">
        <v>3</v>
      </c>
    </row>
    <row r="37" spans="2:9" outlineLevel="2" x14ac:dyDescent="0.35">
      <c r="B37" s="27"/>
      <c r="C37" s="5" t="s">
        <v>71</v>
      </c>
      <c r="D37" s="28">
        <f t="shared" ref="D37:D68" si="1">F37-E37+1</f>
        <v>7</v>
      </c>
      <c r="E37" s="29">
        <v>45377</v>
      </c>
      <c r="F37" s="29">
        <v>45383</v>
      </c>
      <c r="G37" s="117">
        <v>45388</v>
      </c>
      <c r="H37" s="117">
        <v>45393</v>
      </c>
      <c r="I37" s="65" t="s">
        <v>3</v>
      </c>
    </row>
    <row r="38" spans="2:9" ht="27" outlineLevel="2" x14ac:dyDescent="0.35">
      <c r="B38" s="27"/>
      <c r="C38" s="5" t="s">
        <v>72</v>
      </c>
      <c r="D38" s="28">
        <f t="shared" si="1"/>
        <v>2</v>
      </c>
      <c r="E38" s="29">
        <v>45384</v>
      </c>
      <c r="F38" s="29">
        <v>45385</v>
      </c>
      <c r="G38" s="117">
        <v>45388</v>
      </c>
      <c r="H38" s="117">
        <v>45393</v>
      </c>
      <c r="I38" s="65" t="s">
        <v>3</v>
      </c>
    </row>
    <row r="39" spans="2:9" outlineLevel="2" x14ac:dyDescent="0.35">
      <c r="B39" s="27"/>
      <c r="C39" s="5" t="s">
        <v>146</v>
      </c>
      <c r="D39" s="28">
        <f t="shared" si="1"/>
        <v>1</v>
      </c>
      <c r="E39" s="29">
        <v>45386</v>
      </c>
      <c r="F39" s="29">
        <v>45386</v>
      </c>
      <c r="G39" s="117">
        <v>45395</v>
      </c>
      <c r="H39" s="117">
        <v>45395</v>
      </c>
      <c r="I39" s="65" t="s">
        <v>3</v>
      </c>
    </row>
    <row r="40" spans="2:9" outlineLevel="2" x14ac:dyDescent="0.35">
      <c r="B40" s="27"/>
      <c r="C40" s="5" t="s">
        <v>147</v>
      </c>
      <c r="D40" s="28">
        <f t="shared" si="1"/>
        <v>3</v>
      </c>
      <c r="E40" s="29">
        <v>45386</v>
      </c>
      <c r="F40" s="29">
        <v>45388</v>
      </c>
      <c r="G40" s="117">
        <v>45397</v>
      </c>
      <c r="H40" s="117">
        <v>45402</v>
      </c>
      <c r="I40" s="65" t="s">
        <v>6</v>
      </c>
    </row>
    <row r="41" spans="2:9" outlineLevel="2" x14ac:dyDescent="0.35">
      <c r="B41" s="27"/>
      <c r="C41" s="5" t="s">
        <v>73</v>
      </c>
      <c r="D41" s="28">
        <f t="shared" si="1"/>
        <v>2</v>
      </c>
      <c r="E41" s="29">
        <v>45390</v>
      </c>
      <c r="F41" s="29">
        <v>45391</v>
      </c>
      <c r="G41" s="117">
        <v>45397</v>
      </c>
      <c r="H41" s="117">
        <v>45402</v>
      </c>
      <c r="I41" s="65" t="s">
        <v>3</v>
      </c>
    </row>
    <row r="42" spans="2:9" outlineLevel="2" x14ac:dyDescent="0.35">
      <c r="B42" s="27"/>
      <c r="C42" s="5" t="s">
        <v>74</v>
      </c>
      <c r="D42" s="28">
        <f t="shared" si="1"/>
        <v>4</v>
      </c>
      <c r="E42" s="29">
        <v>45392</v>
      </c>
      <c r="F42" s="29">
        <v>45395</v>
      </c>
      <c r="G42" s="117" t="s">
        <v>173</v>
      </c>
      <c r="H42" s="117" t="s">
        <v>173</v>
      </c>
      <c r="I42" s="65" t="s">
        <v>6</v>
      </c>
    </row>
    <row r="43" spans="2:9" outlineLevel="2" x14ac:dyDescent="0.35">
      <c r="B43" s="27"/>
      <c r="C43" s="5" t="s">
        <v>75</v>
      </c>
      <c r="D43" s="28">
        <f t="shared" si="1"/>
        <v>1</v>
      </c>
      <c r="E43" s="29">
        <v>45395</v>
      </c>
      <c r="F43" s="29">
        <v>45395</v>
      </c>
      <c r="G43" s="117" t="s">
        <v>173</v>
      </c>
      <c r="H43" s="117" t="s">
        <v>173</v>
      </c>
      <c r="I43" s="65" t="s">
        <v>6</v>
      </c>
    </row>
    <row r="44" spans="2:9" outlineLevel="2" x14ac:dyDescent="0.35">
      <c r="B44" s="27"/>
      <c r="C44" s="5" t="s">
        <v>76</v>
      </c>
      <c r="D44" s="28">
        <f t="shared" si="1"/>
        <v>2</v>
      </c>
      <c r="E44" s="29">
        <v>45397</v>
      </c>
      <c r="F44" s="29">
        <v>45398</v>
      </c>
      <c r="G44" s="117">
        <v>45401</v>
      </c>
      <c r="H44" s="117">
        <v>45402</v>
      </c>
      <c r="I44" s="65" t="s">
        <v>3</v>
      </c>
    </row>
    <row r="45" spans="2:9" outlineLevel="2" x14ac:dyDescent="0.35">
      <c r="B45" s="27"/>
      <c r="C45" s="40" t="s">
        <v>77</v>
      </c>
      <c r="D45" s="28">
        <f t="shared" si="1"/>
        <v>2</v>
      </c>
      <c r="E45" s="29">
        <v>45399</v>
      </c>
      <c r="F45" s="29">
        <v>45400</v>
      </c>
      <c r="G45" s="117">
        <v>45404</v>
      </c>
      <c r="H45" s="120">
        <v>45412</v>
      </c>
      <c r="I45" s="65" t="s">
        <v>150</v>
      </c>
    </row>
    <row r="46" spans="2:9" outlineLevel="2" x14ac:dyDescent="0.35">
      <c r="B46" s="27"/>
      <c r="C46" s="34" t="s">
        <v>78</v>
      </c>
      <c r="D46" s="35">
        <f t="shared" si="1"/>
        <v>2</v>
      </c>
      <c r="E46" s="36">
        <v>45401</v>
      </c>
      <c r="F46" s="36">
        <v>45402</v>
      </c>
      <c r="G46" s="120">
        <v>45404</v>
      </c>
      <c r="H46" s="120">
        <v>45412</v>
      </c>
      <c r="I46" s="67" t="s">
        <v>5</v>
      </c>
    </row>
    <row r="47" spans="2:9" outlineLevel="2" x14ac:dyDescent="0.35">
      <c r="B47" s="27"/>
      <c r="C47" s="5" t="s">
        <v>79</v>
      </c>
      <c r="D47" s="28">
        <f t="shared" si="1"/>
        <v>1</v>
      </c>
      <c r="E47" s="29">
        <v>45402</v>
      </c>
      <c r="F47" s="29">
        <v>45402</v>
      </c>
      <c r="G47" s="120">
        <v>45404</v>
      </c>
      <c r="H47" s="120">
        <v>45412</v>
      </c>
      <c r="I47" s="65" t="s">
        <v>5</v>
      </c>
    </row>
    <row r="48" spans="2:9" outlineLevel="2" x14ac:dyDescent="0.35">
      <c r="B48" s="27"/>
      <c r="C48" s="5" t="s">
        <v>86</v>
      </c>
      <c r="D48" s="28">
        <f t="shared" si="1"/>
        <v>3</v>
      </c>
      <c r="E48" s="29">
        <v>45404</v>
      </c>
      <c r="F48" s="29">
        <v>45406</v>
      </c>
      <c r="G48" s="120">
        <v>45404</v>
      </c>
      <c r="H48" s="120">
        <v>45412</v>
      </c>
      <c r="I48" s="65" t="s">
        <v>6</v>
      </c>
    </row>
    <row r="49" spans="2:9" outlineLevel="2" x14ac:dyDescent="0.35">
      <c r="B49" s="27"/>
      <c r="C49" s="5" t="s">
        <v>80</v>
      </c>
      <c r="D49" s="28">
        <f t="shared" si="1"/>
        <v>1</v>
      </c>
      <c r="E49" s="29">
        <v>45404</v>
      </c>
      <c r="F49" s="29">
        <v>45404</v>
      </c>
      <c r="G49" s="120">
        <v>45404</v>
      </c>
      <c r="H49" s="120">
        <v>45412</v>
      </c>
      <c r="I49" s="65" t="s">
        <v>3</v>
      </c>
    </row>
    <row r="50" spans="2:9" outlineLevel="2" x14ac:dyDescent="0.35">
      <c r="B50" s="27"/>
      <c r="C50" s="5" t="s">
        <v>81</v>
      </c>
      <c r="D50" s="28">
        <f t="shared" si="1"/>
        <v>1</v>
      </c>
      <c r="E50" s="29">
        <v>45405</v>
      </c>
      <c r="F50" s="29">
        <v>45405</v>
      </c>
      <c r="G50" s="120">
        <v>45404</v>
      </c>
      <c r="H50" s="120">
        <v>45412</v>
      </c>
      <c r="I50" s="65" t="s">
        <v>3</v>
      </c>
    </row>
    <row r="51" spans="2:9" outlineLevel="2" x14ac:dyDescent="0.35">
      <c r="B51" s="27"/>
      <c r="C51" s="5" t="s">
        <v>82</v>
      </c>
      <c r="D51" s="28">
        <f t="shared" si="1"/>
        <v>1</v>
      </c>
      <c r="E51" s="29">
        <v>45406</v>
      </c>
      <c r="F51" s="29">
        <v>45406</v>
      </c>
      <c r="G51" s="120">
        <v>45404</v>
      </c>
      <c r="H51" s="120">
        <v>45412</v>
      </c>
      <c r="I51" s="65" t="s">
        <v>3</v>
      </c>
    </row>
    <row r="52" spans="2:9" outlineLevel="2" x14ac:dyDescent="0.35">
      <c r="B52" s="98"/>
      <c r="C52" s="107" t="s">
        <v>87</v>
      </c>
      <c r="D52" s="108">
        <f t="shared" si="1"/>
        <v>36</v>
      </c>
      <c r="E52" s="101">
        <v>45377</v>
      </c>
      <c r="F52" s="101">
        <v>45412</v>
      </c>
      <c r="G52" s="120">
        <v>45404</v>
      </c>
      <c r="H52" s="120">
        <v>45412</v>
      </c>
      <c r="I52" s="109" t="s">
        <v>5</v>
      </c>
    </row>
    <row r="53" spans="2:9" outlineLevel="2" x14ac:dyDescent="0.35">
      <c r="B53" s="27"/>
      <c r="C53" s="5" t="s">
        <v>83</v>
      </c>
      <c r="D53" s="28">
        <f t="shared" si="1"/>
        <v>21</v>
      </c>
      <c r="E53" s="36">
        <v>45377</v>
      </c>
      <c r="F53" s="36">
        <v>45397</v>
      </c>
      <c r="G53" s="120">
        <v>45404</v>
      </c>
      <c r="H53" s="120">
        <v>45412</v>
      </c>
      <c r="I53" s="28" t="s">
        <v>5</v>
      </c>
    </row>
    <row r="54" spans="2:9" outlineLevel="2" x14ac:dyDescent="0.35">
      <c r="B54" s="27"/>
      <c r="C54" s="5" t="s">
        <v>84</v>
      </c>
      <c r="D54" s="28">
        <f t="shared" si="1"/>
        <v>15</v>
      </c>
      <c r="E54" s="36">
        <v>45398</v>
      </c>
      <c r="F54" s="36">
        <v>45412</v>
      </c>
      <c r="G54" s="120">
        <v>45404</v>
      </c>
      <c r="H54" s="120">
        <v>45412</v>
      </c>
      <c r="I54" s="28" t="s">
        <v>3</v>
      </c>
    </row>
    <row r="55" spans="2:9" outlineLevel="2" x14ac:dyDescent="0.35">
      <c r="B55" s="27"/>
      <c r="C55" s="5" t="s">
        <v>35</v>
      </c>
      <c r="D55" s="28">
        <f t="shared" si="1"/>
        <v>30</v>
      </c>
      <c r="E55" s="36">
        <v>45377</v>
      </c>
      <c r="F55" s="36">
        <v>45406</v>
      </c>
      <c r="G55" s="120">
        <v>45404</v>
      </c>
      <c r="H55" s="120">
        <v>45412</v>
      </c>
      <c r="I55" s="93" t="s">
        <v>3</v>
      </c>
    </row>
    <row r="56" spans="2:9" ht="27" outlineLevel="2" x14ac:dyDescent="0.35">
      <c r="B56" s="41" t="s">
        <v>109</v>
      </c>
      <c r="C56" s="5" t="s">
        <v>111</v>
      </c>
      <c r="D56" s="28">
        <f t="shared" si="1"/>
        <v>2</v>
      </c>
      <c r="E56" s="36">
        <f>F21+1</f>
        <v>45410</v>
      </c>
      <c r="F56" s="36">
        <f>E56+1</f>
        <v>45411</v>
      </c>
      <c r="G56" s="120">
        <v>45404</v>
      </c>
      <c r="H56" s="120">
        <v>45412</v>
      </c>
      <c r="I56" s="93" t="s">
        <v>3</v>
      </c>
    </row>
    <row r="57" spans="2:9" outlineLevel="2" x14ac:dyDescent="0.35">
      <c r="B57" s="41" t="s">
        <v>109</v>
      </c>
      <c r="C57" s="5" t="s">
        <v>112</v>
      </c>
      <c r="D57" s="28">
        <f t="shared" si="1"/>
        <v>2</v>
      </c>
      <c r="E57" s="29">
        <v>45379</v>
      </c>
      <c r="F57" s="29">
        <v>45380</v>
      </c>
      <c r="G57" s="120">
        <v>45404</v>
      </c>
      <c r="H57" s="120">
        <v>45412</v>
      </c>
      <c r="I57" s="93" t="s">
        <v>3</v>
      </c>
    </row>
    <row r="58" spans="2:9" outlineLevel="2" x14ac:dyDescent="0.35">
      <c r="B58" s="41" t="s">
        <v>109</v>
      </c>
      <c r="C58" s="5" t="s">
        <v>113</v>
      </c>
      <c r="D58" s="28">
        <f t="shared" si="1"/>
        <v>2</v>
      </c>
      <c r="E58" s="29">
        <v>45379</v>
      </c>
      <c r="F58" s="29">
        <v>45380</v>
      </c>
      <c r="G58" s="120">
        <v>45404</v>
      </c>
      <c r="H58" s="120">
        <v>45412</v>
      </c>
      <c r="I58" s="93" t="s">
        <v>3</v>
      </c>
    </row>
    <row r="59" spans="2:9" outlineLevel="2" x14ac:dyDescent="0.35">
      <c r="B59" s="41" t="s">
        <v>109</v>
      </c>
      <c r="C59" s="5" t="s">
        <v>114</v>
      </c>
      <c r="D59" s="28">
        <f t="shared" si="1"/>
        <v>2</v>
      </c>
      <c r="E59" s="29">
        <v>45379</v>
      </c>
      <c r="F59" s="29">
        <v>45380</v>
      </c>
      <c r="G59" s="120">
        <v>45404</v>
      </c>
      <c r="H59" s="120">
        <v>45412</v>
      </c>
      <c r="I59" s="93" t="s">
        <v>3</v>
      </c>
    </row>
    <row r="60" spans="2:9" outlineLevel="2" x14ac:dyDescent="0.35">
      <c r="B60" s="41" t="s">
        <v>109</v>
      </c>
      <c r="C60" s="5" t="s">
        <v>115</v>
      </c>
      <c r="D60" s="28">
        <f t="shared" si="1"/>
        <v>2</v>
      </c>
      <c r="E60" s="29">
        <v>45379</v>
      </c>
      <c r="F60" s="29">
        <v>45380</v>
      </c>
      <c r="G60" s="120">
        <v>45404</v>
      </c>
      <c r="H60" s="120">
        <v>45412</v>
      </c>
      <c r="I60" s="93" t="s">
        <v>3</v>
      </c>
    </row>
    <row r="61" spans="2:9" outlineLevel="2" x14ac:dyDescent="0.35">
      <c r="B61" s="41" t="s">
        <v>109</v>
      </c>
      <c r="C61" s="5" t="s">
        <v>116</v>
      </c>
      <c r="D61" s="28">
        <f t="shared" si="1"/>
        <v>2</v>
      </c>
      <c r="E61" s="29">
        <v>45379</v>
      </c>
      <c r="F61" s="29">
        <v>45380</v>
      </c>
      <c r="G61" s="120">
        <v>45404</v>
      </c>
      <c r="H61" s="120">
        <v>45412</v>
      </c>
      <c r="I61" s="93" t="s">
        <v>3</v>
      </c>
    </row>
    <row r="62" spans="2:9" outlineLevel="1" x14ac:dyDescent="0.35">
      <c r="B62" s="6" t="s">
        <v>85</v>
      </c>
      <c r="C62" s="4"/>
      <c r="D62" s="42">
        <f t="shared" si="1"/>
        <v>58</v>
      </c>
      <c r="E62" s="43">
        <v>45386</v>
      </c>
      <c r="F62" s="43">
        <v>45443</v>
      </c>
      <c r="G62" s="43"/>
      <c r="H62" s="43"/>
      <c r="I62" s="105"/>
    </row>
    <row r="63" spans="2:9" outlineLevel="2" x14ac:dyDescent="0.35">
      <c r="B63" s="27"/>
      <c r="C63" s="5" t="s">
        <v>91</v>
      </c>
      <c r="D63" s="28">
        <f t="shared" si="1"/>
        <v>20</v>
      </c>
      <c r="E63" s="29">
        <v>45397</v>
      </c>
      <c r="F63" s="29">
        <v>45416</v>
      </c>
      <c r="G63" s="29">
        <v>45413</v>
      </c>
      <c r="H63" s="29">
        <v>45453</v>
      </c>
      <c r="I63" s="28" t="s">
        <v>3</v>
      </c>
    </row>
    <row r="64" spans="2:9" outlineLevel="2" x14ac:dyDescent="0.35">
      <c r="B64" s="27"/>
      <c r="C64" s="40" t="s">
        <v>92</v>
      </c>
      <c r="D64" s="28">
        <f t="shared" si="1"/>
        <v>20</v>
      </c>
      <c r="E64" s="29">
        <v>45397</v>
      </c>
      <c r="F64" s="29">
        <v>45416</v>
      </c>
      <c r="G64" s="29">
        <v>45413</v>
      </c>
      <c r="H64" s="29">
        <v>45453</v>
      </c>
      <c r="I64" s="28" t="s">
        <v>3</v>
      </c>
    </row>
    <row r="65" spans="2:9" outlineLevel="2" x14ac:dyDescent="0.35">
      <c r="B65" s="27"/>
      <c r="C65" s="5" t="s">
        <v>93</v>
      </c>
      <c r="D65" s="28">
        <f t="shared" si="1"/>
        <v>16</v>
      </c>
      <c r="E65" s="29">
        <v>45401</v>
      </c>
      <c r="F65" s="29">
        <v>45416</v>
      </c>
      <c r="G65" s="29">
        <v>45427</v>
      </c>
      <c r="H65" s="29">
        <v>45463</v>
      </c>
      <c r="I65" s="28" t="s">
        <v>3</v>
      </c>
    </row>
    <row r="66" spans="2:9" outlineLevel="2" x14ac:dyDescent="0.35">
      <c r="B66" s="27"/>
      <c r="C66" s="5" t="s">
        <v>94</v>
      </c>
      <c r="D66" s="28">
        <f t="shared" si="1"/>
        <v>13</v>
      </c>
      <c r="E66" s="29">
        <v>45404</v>
      </c>
      <c r="F66" s="29">
        <v>45416</v>
      </c>
      <c r="G66" s="29">
        <v>45413</v>
      </c>
      <c r="H66" s="29">
        <v>45463</v>
      </c>
      <c r="I66" s="28" t="s">
        <v>3</v>
      </c>
    </row>
    <row r="67" spans="2:9" outlineLevel="2" x14ac:dyDescent="0.35">
      <c r="B67" s="27"/>
      <c r="C67" s="5" t="s">
        <v>95</v>
      </c>
      <c r="D67" s="28">
        <f t="shared" si="1"/>
        <v>13</v>
      </c>
      <c r="E67" s="29">
        <v>45404</v>
      </c>
      <c r="F67" s="29">
        <v>45416</v>
      </c>
      <c r="G67" s="29">
        <v>45413</v>
      </c>
      <c r="H67" s="29">
        <v>45463</v>
      </c>
      <c r="I67" s="28" t="s">
        <v>3</v>
      </c>
    </row>
    <row r="68" spans="2:9" ht="27" outlineLevel="2" x14ac:dyDescent="0.35">
      <c r="B68" s="27"/>
      <c r="C68" s="34" t="s">
        <v>96</v>
      </c>
      <c r="D68" s="35">
        <f t="shared" si="1"/>
        <v>3</v>
      </c>
      <c r="E68" s="36">
        <v>45416</v>
      </c>
      <c r="F68" s="36">
        <v>45418</v>
      </c>
      <c r="G68" s="29">
        <v>45463</v>
      </c>
      <c r="H68" s="29">
        <v>45466</v>
      </c>
      <c r="I68" s="35" t="s">
        <v>3</v>
      </c>
    </row>
    <row r="69" spans="2:9" ht="16.5" customHeight="1" outlineLevel="2" x14ac:dyDescent="0.35">
      <c r="B69" s="27"/>
      <c r="C69" s="5" t="s">
        <v>45</v>
      </c>
      <c r="D69" s="28">
        <f t="shared" ref="D69:D100" si="2">F69-E69+1</f>
        <v>2</v>
      </c>
      <c r="E69" s="29">
        <f>F68</f>
        <v>45418</v>
      </c>
      <c r="F69" s="29">
        <f>E69+1</f>
        <v>45419</v>
      </c>
      <c r="G69" s="29">
        <v>45467</v>
      </c>
      <c r="H69" s="29">
        <v>45467</v>
      </c>
      <c r="I69" s="28" t="s">
        <v>3</v>
      </c>
    </row>
    <row r="70" spans="2:9" ht="16.5" customHeight="1" outlineLevel="2" x14ac:dyDescent="0.35">
      <c r="B70" s="27"/>
      <c r="C70" s="5" t="s">
        <v>46</v>
      </c>
      <c r="D70" s="28">
        <f t="shared" si="2"/>
        <v>3</v>
      </c>
      <c r="E70" s="29">
        <f>F69+1</f>
        <v>45420</v>
      </c>
      <c r="F70" s="29">
        <f>E70+2</f>
        <v>45422</v>
      </c>
      <c r="G70" s="29">
        <v>45468</v>
      </c>
      <c r="H70" s="29">
        <v>45468</v>
      </c>
      <c r="I70" s="28" t="s">
        <v>3</v>
      </c>
    </row>
    <row r="71" spans="2:9" ht="16.5" customHeight="1" outlineLevel="2" x14ac:dyDescent="0.35">
      <c r="B71" s="27"/>
      <c r="C71" s="34" t="s">
        <v>50</v>
      </c>
      <c r="D71" s="35">
        <f t="shared" si="2"/>
        <v>8</v>
      </c>
      <c r="E71" s="36">
        <f>F70+1</f>
        <v>45423</v>
      </c>
      <c r="F71" s="36">
        <f>E71+7</f>
        <v>45430</v>
      </c>
      <c r="G71" s="29">
        <v>45469</v>
      </c>
      <c r="H71" s="36">
        <v>45473</v>
      </c>
      <c r="I71" s="104" t="s">
        <v>3</v>
      </c>
    </row>
    <row r="72" spans="2:9" ht="16.5" customHeight="1" outlineLevel="2" x14ac:dyDescent="0.35">
      <c r="B72" s="27"/>
      <c r="C72" s="34" t="s">
        <v>125</v>
      </c>
      <c r="D72" s="35">
        <f t="shared" si="2"/>
        <v>8</v>
      </c>
      <c r="E72" s="36">
        <f>E71</f>
        <v>45423</v>
      </c>
      <c r="F72" s="36">
        <f>F71</f>
        <v>45430</v>
      </c>
      <c r="G72" s="29">
        <v>45469</v>
      </c>
      <c r="H72" s="36">
        <v>45473</v>
      </c>
      <c r="I72" s="104" t="s">
        <v>3</v>
      </c>
    </row>
    <row r="73" spans="2:9" ht="16.5" customHeight="1" outlineLevel="2" x14ac:dyDescent="0.35">
      <c r="B73" s="27"/>
      <c r="C73" s="34" t="s">
        <v>126</v>
      </c>
      <c r="D73" s="35">
        <f t="shared" si="2"/>
        <v>4</v>
      </c>
      <c r="E73" s="36">
        <f>F72</f>
        <v>45430</v>
      </c>
      <c r="F73" s="36">
        <f>F72+3</f>
        <v>45433</v>
      </c>
      <c r="G73" s="36">
        <v>45473</v>
      </c>
      <c r="H73" s="36">
        <v>45476</v>
      </c>
      <c r="I73" s="104" t="s">
        <v>3</v>
      </c>
    </row>
    <row r="74" spans="2:9" outlineLevel="2" x14ac:dyDescent="0.35">
      <c r="B74" s="27"/>
      <c r="C74" s="34" t="s">
        <v>162</v>
      </c>
      <c r="D74" s="35">
        <f t="shared" si="2"/>
        <v>24</v>
      </c>
      <c r="E74" s="36">
        <f>F73+1</f>
        <v>45434</v>
      </c>
      <c r="F74" s="36">
        <v>45457</v>
      </c>
      <c r="G74" s="29">
        <v>45493</v>
      </c>
      <c r="H74" s="36">
        <v>45521</v>
      </c>
      <c r="I74" s="104" t="s">
        <v>6</v>
      </c>
    </row>
    <row r="75" spans="2:9" ht="16.5" customHeight="1" outlineLevel="2" x14ac:dyDescent="0.35">
      <c r="B75" s="27"/>
      <c r="C75" s="34" t="s">
        <v>47</v>
      </c>
      <c r="D75" s="35">
        <f t="shared" si="2"/>
        <v>27</v>
      </c>
      <c r="E75" s="36">
        <f>E74</f>
        <v>45434</v>
      </c>
      <c r="F75" s="36">
        <f>F74+3</f>
        <v>45460</v>
      </c>
      <c r="G75" s="29">
        <v>45493</v>
      </c>
      <c r="H75" s="36">
        <v>45521</v>
      </c>
      <c r="I75" s="35" t="s">
        <v>3</v>
      </c>
    </row>
    <row r="76" spans="2:9" ht="16.5" customHeight="1" outlineLevel="2" x14ac:dyDescent="0.35">
      <c r="B76" s="27"/>
      <c r="C76" s="34" t="s">
        <v>127</v>
      </c>
      <c r="D76" s="35">
        <f t="shared" si="2"/>
        <v>5</v>
      </c>
      <c r="E76" s="36">
        <f>F75+1</f>
        <v>45461</v>
      </c>
      <c r="F76" s="36">
        <f>E76+4</f>
        <v>45465</v>
      </c>
      <c r="G76" s="29">
        <v>45493</v>
      </c>
      <c r="H76" s="36">
        <v>45521</v>
      </c>
      <c r="I76" s="35" t="str">
        <f>I74</f>
        <v>RCL &amp; HBT</v>
      </c>
    </row>
    <row r="77" spans="2:9" ht="16.5" customHeight="1" outlineLevel="2" x14ac:dyDescent="0.35">
      <c r="B77" s="27"/>
      <c r="C77" s="34" t="s">
        <v>128</v>
      </c>
      <c r="D77" s="35">
        <f t="shared" si="2"/>
        <v>32</v>
      </c>
      <c r="E77" s="36">
        <f>E74</f>
        <v>45434</v>
      </c>
      <c r="F77" s="36">
        <f>F76</f>
        <v>45465</v>
      </c>
      <c r="G77" s="29">
        <v>45493</v>
      </c>
      <c r="H77" s="36">
        <v>45521</v>
      </c>
      <c r="I77" s="35" t="s">
        <v>5</v>
      </c>
    </row>
    <row r="78" spans="2:9" ht="16.5" customHeight="1" outlineLevel="2" x14ac:dyDescent="0.35">
      <c r="B78" s="27"/>
      <c r="C78" s="34" t="s">
        <v>148</v>
      </c>
      <c r="D78" s="35">
        <f t="shared" si="2"/>
        <v>1</v>
      </c>
      <c r="E78" s="36">
        <v>45430</v>
      </c>
      <c r="F78" s="36">
        <v>45430</v>
      </c>
      <c r="G78" s="36">
        <v>45518</v>
      </c>
      <c r="H78" s="36">
        <v>45521</v>
      </c>
      <c r="I78" s="35" t="s">
        <v>3</v>
      </c>
    </row>
    <row r="79" spans="2:9" ht="27" outlineLevel="2" x14ac:dyDescent="0.35">
      <c r="B79" s="27"/>
      <c r="C79" s="34" t="s">
        <v>48</v>
      </c>
      <c r="D79" s="35">
        <f t="shared" si="2"/>
        <v>3</v>
      </c>
      <c r="E79" s="36">
        <v>45432</v>
      </c>
      <c r="F79" s="36">
        <v>45434</v>
      </c>
      <c r="G79" s="36">
        <v>45518</v>
      </c>
      <c r="H79" s="36">
        <v>45521</v>
      </c>
      <c r="I79" s="35" t="s">
        <v>3</v>
      </c>
    </row>
    <row r="80" spans="2:9" ht="16.5" customHeight="1" outlineLevel="2" x14ac:dyDescent="0.35">
      <c r="B80" s="27"/>
      <c r="C80" s="34" t="s">
        <v>49</v>
      </c>
      <c r="D80" s="35">
        <f t="shared" si="2"/>
        <v>3</v>
      </c>
      <c r="E80" s="36">
        <v>45435</v>
      </c>
      <c r="F80" s="36">
        <v>45437</v>
      </c>
      <c r="G80" s="36">
        <v>45518</v>
      </c>
      <c r="H80" s="36">
        <v>45521</v>
      </c>
      <c r="I80" s="35" t="s">
        <v>3</v>
      </c>
    </row>
    <row r="81" spans="2:9" ht="16.5" customHeight="1" outlineLevel="2" x14ac:dyDescent="0.35">
      <c r="B81" s="37" t="s">
        <v>129</v>
      </c>
      <c r="C81" s="34" t="s">
        <v>90</v>
      </c>
      <c r="D81" s="35">
        <f t="shared" si="2"/>
        <v>8</v>
      </c>
      <c r="E81" s="36">
        <v>45376</v>
      </c>
      <c r="F81" s="36">
        <f>E81+7</f>
        <v>45383</v>
      </c>
      <c r="G81" s="36"/>
      <c r="H81" s="36"/>
      <c r="I81" s="35"/>
    </row>
    <row r="82" spans="2:9" ht="16.5" customHeight="1" outlineLevel="2" x14ac:dyDescent="0.35">
      <c r="B82" s="27"/>
      <c r="C82" s="34" t="s">
        <v>88</v>
      </c>
      <c r="D82" s="35">
        <f t="shared" si="2"/>
        <v>16</v>
      </c>
      <c r="E82" s="36">
        <v>45377</v>
      </c>
      <c r="F82" s="36">
        <f>E82+15</f>
        <v>45392</v>
      </c>
      <c r="G82" s="36">
        <v>45444</v>
      </c>
      <c r="H82" s="36">
        <v>45473</v>
      </c>
      <c r="I82" s="35" t="s">
        <v>3</v>
      </c>
    </row>
    <row r="83" spans="2:9" ht="16.5" customHeight="1" outlineLevel="2" x14ac:dyDescent="0.35">
      <c r="B83" s="27"/>
      <c r="C83" s="34" t="s">
        <v>98</v>
      </c>
      <c r="D83" s="35">
        <f t="shared" si="2"/>
        <v>4</v>
      </c>
      <c r="E83" s="36">
        <f>F82+1</f>
        <v>45393</v>
      </c>
      <c r="F83" s="36">
        <f>E83+3</f>
        <v>45396</v>
      </c>
      <c r="G83" s="36">
        <v>45444</v>
      </c>
      <c r="H83" s="36">
        <v>45473</v>
      </c>
      <c r="I83" s="35" t="s">
        <v>3</v>
      </c>
    </row>
    <row r="84" spans="2:9" ht="16.5" customHeight="1" outlineLevel="2" x14ac:dyDescent="0.35">
      <c r="B84" s="27"/>
      <c r="C84" s="34" t="s">
        <v>89</v>
      </c>
      <c r="D84" s="35">
        <f t="shared" si="2"/>
        <v>21</v>
      </c>
      <c r="E84" s="36">
        <f>F83+1</f>
        <v>45397</v>
      </c>
      <c r="F84" s="36">
        <f>E84+20</f>
        <v>45417</v>
      </c>
      <c r="G84" s="36">
        <v>45444</v>
      </c>
      <c r="H84" s="36">
        <v>45473</v>
      </c>
      <c r="I84" s="35" t="s">
        <v>3</v>
      </c>
    </row>
    <row r="85" spans="2:9" ht="16.5" customHeight="1" outlineLevel="2" x14ac:dyDescent="0.35">
      <c r="B85" s="27"/>
      <c r="C85" s="34" t="s">
        <v>99</v>
      </c>
      <c r="D85" s="35">
        <f t="shared" si="2"/>
        <v>61</v>
      </c>
      <c r="E85" s="36">
        <f>E84+3</f>
        <v>45400</v>
      </c>
      <c r="F85" s="36">
        <f>E85+60</f>
        <v>45460</v>
      </c>
      <c r="G85" s="36">
        <v>45458</v>
      </c>
      <c r="H85" s="36">
        <v>45488</v>
      </c>
      <c r="I85" s="104" t="s">
        <v>3</v>
      </c>
    </row>
    <row r="86" spans="2:9" ht="16.5" customHeight="1" outlineLevel="2" x14ac:dyDescent="0.35">
      <c r="B86" s="27"/>
      <c r="C86" s="34" t="s">
        <v>7</v>
      </c>
      <c r="D86" s="35">
        <f t="shared" si="2"/>
        <v>33</v>
      </c>
      <c r="E86" s="36">
        <v>45414</v>
      </c>
      <c r="F86" s="36">
        <v>45446</v>
      </c>
      <c r="G86" s="36" t="s">
        <v>174</v>
      </c>
      <c r="H86" s="36" t="s">
        <v>174</v>
      </c>
      <c r="I86" s="35" t="s">
        <v>3</v>
      </c>
    </row>
    <row r="87" spans="2:9" ht="16.5" customHeight="1" outlineLevel="2" x14ac:dyDescent="0.35">
      <c r="B87" s="27"/>
      <c r="C87" s="34" t="s">
        <v>14</v>
      </c>
      <c r="D87" s="35">
        <f t="shared" si="2"/>
        <v>62</v>
      </c>
      <c r="E87" s="36">
        <f>E85+3</f>
        <v>45403</v>
      </c>
      <c r="F87" s="36">
        <f>F85+4</f>
        <v>45464</v>
      </c>
      <c r="G87" s="36">
        <v>45458</v>
      </c>
      <c r="H87" s="36">
        <v>45493</v>
      </c>
      <c r="I87" s="35" t="s">
        <v>3</v>
      </c>
    </row>
    <row r="88" spans="2:9" ht="16.5" customHeight="1" outlineLevel="2" x14ac:dyDescent="0.35">
      <c r="B88" s="27"/>
      <c r="C88" s="34" t="s">
        <v>149</v>
      </c>
      <c r="D88" s="35">
        <f t="shared" si="2"/>
        <v>60</v>
      </c>
      <c r="E88" s="36">
        <f>E87+1</f>
        <v>45404</v>
      </c>
      <c r="F88" s="36">
        <f>F85+3</f>
        <v>45463</v>
      </c>
      <c r="G88" s="36">
        <v>45482</v>
      </c>
      <c r="H88" s="36">
        <v>45493</v>
      </c>
      <c r="I88" s="35" t="s">
        <v>5</v>
      </c>
    </row>
    <row r="89" spans="2:9" ht="16.5" customHeight="1" outlineLevel="2" x14ac:dyDescent="0.35">
      <c r="B89" s="27"/>
      <c r="C89" s="34" t="s">
        <v>15</v>
      </c>
      <c r="D89" s="35">
        <f t="shared" si="2"/>
        <v>60</v>
      </c>
      <c r="E89" s="36">
        <f>E88</f>
        <v>45404</v>
      </c>
      <c r="F89" s="36">
        <f>F88</f>
        <v>45463</v>
      </c>
      <c r="G89" s="36">
        <v>45493</v>
      </c>
      <c r="H89" s="36">
        <v>45518</v>
      </c>
      <c r="I89" s="35" t="s">
        <v>5</v>
      </c>
    </row>
    <row r="90" spans="2:9" ht="16.5" customHeight="1" outlineLevel="2" x14ac:dyDescent="0.35">
      <c r="B90" s="27"/>
      <c r="C90" s="34" t="s">
        <v>43</v>
      </c>
      <c r="D90" s="35">
        <f t="shared" si="2"/>
        <v>12</v>
      </c>
      <c r="E90" s="36">
        <v>45447</v>
      </c>
      <c r="F90" s="36">
        <v>45458</v>
      </c>
      <c r="G90" s="36">
        <v>45493</v>
      </c>
      <c r="H90" s="36">
        <v>45503</v>
      </c>
      <c r="I90" s="35" t="s">
        <v>6</v>
      </c>
    </row>
    <row r="91" spans="2:9" ht="16.5" customHeight="1" outlineLevel="2" x14ac:dyDescent="0.35">
      <c r="B91" s="27"/>
      <c r="C91" s="34" t="s">
        <v>39</v>
      </c>
      <c r="D91" s="35">
        <f t="shared" si="2"/>
        <v>3</v>
      </c>
      <c r="E91" s="36">
        <v>45447</v>
      </c>
      <c r="F91" s="36">
        <v>45449</v>
      </c>
      <c r="G91" s="36">
        <v>45493</v>
      </c>
      <c r="H91" s="36">
        <v>45504</v>
      </c>
      <c r="I91" s="35" t="s">
        <v>6</v>
      </c>
    </row>
    <row r="92" spans="2:9" ht="16.5" customHeight="1" outlineLevel="2" x14ac:dyDescent="0.35">
      <c r="B92" s="27"/>
      <c r="C92" s="34" t="s">
        <v>40</v>
      </c>
      <c r="D92" s="35">
        <f t="shared" si="2"/>
        <v>5</v>
      </c>
      <c r="E92" s="36">
        <v>45450</v>
      </c>
      <c r="F92" s="36">
        <v>45454</v>
      </c>
      <c r="G92" s="36">
        <v>45493</v>
      </c>
      <c r="H92" s="36">
        <v>45504</v>
      </c>
      <c r="I92" s="35" t="s">
        <v>6</v>
      </c>
    </row>
    <row r="93" spans="2:9" ht="16.5" customHeight="1" outlineLevel="2" x14ac:dyDescent="0.35">
      <c r="B93" s="27"/>
      <c r="C93" s="34" t="s">
        <v>41</v>
      </c>
      <c r="D93" s="35">
        <f t="shared" si="2"/>
        <v>4</v>
      </c>
      <c r="E93" s="36">
        <v>45455</v>
      </c>
      <c r="F93" s="36">
        <v>45458</v>
      </c>
      <c r="G93" s="36">
        <v>45493</v>
      </c>
      <c r="H93" s="36">
        <v>45504</v>
      </c>
      <c r="I93" s="35" t="s">
        <v>5</v>
      </c>
    </row>
    <row r="94" spans="2:9" ht="16.5" customHeight="1" outlineLevel="2" x14ac:dyDescent="0.35">
      <c r="B94" s="27"/>
      <c r="C94" s="34" t="s">
        <v>44</v>
      </c>
      <c r="D94" s="35">
        <f t="shared" si="2"/>
        <v>1</v>
      </c>
      <c r="E94" s="36">
        <v>45460</v>
      </c>
      <c r="F94" s="36">
        <f>E94</f>
        <v>45460</v>
      </c>
      <c r="G94" s="36">
        <v>45493</v>
      </c>
      <c r="H94" s="36">
        <v>45504</v>
      </c>
      <c r="I94" s="104" t="s">
        <v>3</v>
      </c>
    </row>
    <row r="95" spans="2:9" ht="16.5" customHeight="1" outlineLevel="2" x14ac:dyDescent="0.35">
      <c r="B95" s="27"/>
      <c r="C95" s="34" t="s">
        <v>42</v>
      </c>
      <c r="D95" s="35">
        <f t="shared" si="2"/>
        <v>1</v>
      </c>
      <c r="E95" s="36">
        <f>F94</f>
        <v>45460</v>
      </c>
      <c r="F95" s="36">
        <f>E95</f>
        <v>45460</v>
      </c>
      <c r="G95" s="36">
        <v>45493</v>
      </c>
      <c r="H95" s="36">
        <v>45504</v>
      </c>
      <c r="I95" s="35" t="s">
        <v>3</v>
      </c>
    </row>
    <row r="96" spans="2:9" ht="16.5" customHeight="1" outlineLevel="2" x14ac:dyDescent="0.35">
      <c r="B96" s="27"/>
      <c r="C96" s="34" t="s">
        <v>16</v>
      </c>
      <c r="D96" s="35">
        <f t="shared" si="2"/>
        <v>13</v>
      </c>
      <c r="E96" s="36">
        <v>45449</v>
      </c>
      <c r="F96" s="36">
        <v>45461</v>
      </c>
      <c r="G96" s="36">
        <v>45493</v>
      </c>
      <c r="H96" s="36">
        <v>45504</v>
      </c>
      <c r="I96" s="35" t="s">
        <v>3</v>
      </c>
    </row>
    <row r="97" spans="2:9" ht="16.5" customHeight="1" outlineLevel="2" x14ac:dyDescent="0.35">
      <c r="B97" s="98"/>
      <c r="C97" s="99" t="s">
        <v>17</v>
      </c>
      <c r="D97" s="100">
        <f t="shared" si="2"/>
        <v>8</v>
      </c>
      <c r="E97" s="101">
        <v>45462</v>
      </c>
      <c r="F97" s="101">
        <v>45469</v>
      </c>
      <c r="G97" s="36">
        <v>45493</v>
      </c>
      <c r="H97" s="36">
        <v>45504</v>
      </c>
      <c r="I97" s="100" t="s">
        <v>6</v>
      </c>
    </row>
    <row r="98" spans="2:9" ht="16.5" customHeight="1" outlineLevel="2" x14ac:dyDescent="0.35">
      <c r="B98" s="27"/>
      <c r="C98" s="34" t="s">
        <v>18</v>
      </c>
      <c r="D98" s="35">
        <f t="shared" si="2"/>
        <v>6</v>
      </c>
      <c r="E98" s="36">
        <v>45469</v>
      </c>
      <c r="F98" s="36">
        <v>45474</v>
      </c>
      <c r="G98" s="36">
        <v>45493</v>
      </c>
      <c r="H98" s="36">
        <v>45504</v>
      </c>
      <c r="I98" s="35" t="s">
        <v>6</v>
      </c>
    </row>
    <row r="99" spans="2:9" ht="16.5" customHeight="1" outlineLevel="2" x14ac:dyDescent="0.35">
      <c r="B99" s="27"/>
      <c r="C99" s="34" t="s">
        <v>130</v>
      </c>
      <c r="D99" s="35">
        <f t="shared" si="2"/>
        <v>8</v>
      </c>
      <c r="E99" s="36">
        <f>E77</f>
        <v>45434</v>
      </c>
      <c r="F99" s="36">
        <f>E99+7</f>
        <v>45441</v>
      </c>
      <c r="G99" s="36">
        <v>45493</v>
      </c>
      <c r="H99" s="36">
        <v>45504</v>
      </c>
      <c r="I99" s="104" t="s">
        <v>3</v>
      </c>
    </row>
    <row r="100" spans="2:9" ht="16.5" customHeight="1" outlineLevel="2" x14ac:dyDescent="0.35">
      <c r="B100" s="33" t="s">
        <v>109</v>
      </c>
      <c r="C100" s="34" t="s">
        <v>120</v>
      </c>
      <c r="D100" s="46">
        <f t="shared" si="2"/>
        <v>1</v>
      </c>
      <c r="E100" s="36">
        <f>F77+1</f>
        <v>45466</v>
      </c>
      <c r="F100" s="36">
        <f>E100</f>
        <v>45466</v>
      </c>
      <c r="G100" s="36">
        <v>45493</v>
      </c>
      <c r="H100" s="36">
        <v>45504</v>
      </c>
      <c r="I100" s="35" t="s">
        <v>3</v>
      </c>
    </row>
    <row r="101" spans="2:9" ht="16.5" customHeight="1" outlineLevel="2" x14ac:dyDescent="0.35">
      <c r="B101" s="33" t="s">
        <v>109</v>
      </c>
      <c r="C101" s="34" t="s">
        <v>121</v>
      </c>
      <c r="D101" s="46">
        <f t="shared" ref="D101:D132" si="3">F101-E101+1</f>
        <v>1</v>
      </c>
      <c r="E101" s="36">
        <f>E100</f>
        <v>45466</v>
      </c>
      <c r="F101" s="36">
        <f>E101</f>
        <v>45466</v>
      </c>
      <c r="G101" s="36">
        <v>45493</v>
      </c>
      <c r="H101" s="36">
        <v>45504</v>
      </c>
      <c r="I101" s="35" t="s">
        <v>3</v>
      </c>
    </row>
    <row r="102" spans="2:9" ht="16.5" customHeight="1" outlineLevel="2" x14ac:dyDescent="0.35">
      <c r="B102" s="33" t="s">
        <v>109</v>
      </c>
      <c r="C102" s="34" t="s">
        <v>122</v>
      </c>
      <c r="D102" s="46">
        <f t="shared" si="3"/>
        <v>1</v>
      </c>
      <c r="E102" s="36">
        <f>E101</f>
        <v>45466</v>
      </c>
      <c r="F102" s="36">
        <f>E102</f>
        <v>45466</v>
      </c>
      <c r="G102" s="36">
        <v>45493</v>
      </c>
      <c r="H102" s="36">
        <v>45504</v>
      </c>
      <c r="I102" s="35" t="s">
        <v>3</v>
      </c>
    </row>
    <row r="103" spans="2:9" ht="16.5" customHeight="1" outlineLevel="2" x14ac:dyDescent="0.35">
      <c r="B103" s="33" t="s">
        <v>109</v>
      </c>
      <c r="C103" s="34" t="s">
        <v>123</v>
      </c>
      <c r="D103" s="46">
        <f t="shared" si="3"/>
        <v>4</v>
      </c>
      <c r="E103" s="36">
        <v>45443</v>
      </c>
      <c r="F103" s="36">
        <f>E103+3</f>
        <v>45446</v>
      </c>
      <c r="G103" s="36">
        <v>45493</v>
      </c>
      <c r="H103" s="36">
        <v>45504</v>
      </c>
      <c r="I103" s="35" t="s">
        <v>3</v>
      </c>
    </row>
    <row r="104" spans="2:9" ht="16.5" customHeight="1" outlineLevel="2" x14ac:dyDescent="0.35">
      <c r="B104" s="33" t="s">
        <v>109</v>
      </c>
      <c r="C104" s="47" t="s">
        <v>124</v>
      </c>
      <c r="D104" s="46">
        <f t="shared" si="3"/>
        <v>1</v>
      </c>
      <c r="E104" s="36">
        <v>45443</v>
      </c>
      <c r="F104" s="36">
        <f>E104</f>
        <v>45443</v>
      </c>
      <c r="G104" s="36">
        <v>45493</v>
      </c>
      <c r="H104" s="36">
        <v>45504</v>
      </c>
      <c r="I104" s="35" t="s">
        <v>3</v>
      </c>
    </row>
    <row r="105" spans="2:9" ht="16.5" customHeight="1" outlineLevel="2" x14ac:dyDescent="0.35">
      <c r="B105" s="33" t="s">
        <v>109</v>
      </c>
      <c r="C105" s="47" t="s">
        <v>116</v>
      </c>
      <c r="D105" s="46">
        <f t="shared" si="3"/>
        <v>1</v>
      </c>
      <c r="E105" s="36">
        <f>E102</f>
        <v>45466</v>
      </c>
      <c r="F105" s="36">
        <f>E105</f>
        <v>45466</v>
      </c>
      <c r="G105" s="36">
        <v>45493</v>
      </c>
      <c r="H105" s="36">
        <v>45504</v>
      </c>
      <c r="I105" s="35"/>
    </row>
    <row r="106" spans="2:9" ht="17" customHeight="1" outlineLevel="1" x14ac:dyDescent="0.35">
      <c r="B106" s="6" t="s">
        <v>36</v>
      </c>
      <c r="C106" s="4"/>
      <c r="D106" s="42">
        <f t="shared" si="3"/>
        <v>38</v>
      </c>
      <c r="E106" s="43">
        <v>45444</v>
      </c>
      <c r="F106" s="43">
        <v>45481</v>
      </c>
      <c r="G106" s="36"/>
      <c r="H106" s="36"/>
      <c r="I106" s="105"/>
    </row>
    <row r="107" spans="2:9" outlineLevel="3" x14ac:dyDescent="0.35">
      <c r="B107" s="27"/>
      <c r="C107" s="34" t="s">
        <v>19</v>
      </c>
      <c r="D107" s="35">
        <f t="shared" si="3"/>
        <v>1</v>
      </c>
      <c r="E107" s="36">
        <v>45474</v>
      </c>
      <c r="F107" s="36">
        <v>45474</v>
      </c>
      <c r="G107" s="36">
        <v>45529</v>
      </c>
      <c r="H107" s="36">
        <v>45535</v>
      </c>
      <c r="I107" s="35" t="s">
        <v>3</v>
      </c>
    </row>
    <row r="108" spans="2:9" outlineLevel="3" x14ac:dyDescent="0.35">
      <c r="B108" s="27"/>
      <c r="C108" s="5" t="s">
        <v>20</v>
      </c>
      <c r="D108" s="28">
        <f t="shared" si="3"/>
        <v>2</v>
      </c>
      <c r="E108" s="29">
        <v>45475</v>
      </c>
      <c r="F108" s="29">
        <v>45476</v>
      </c>
      <c r="G108" s="36">
        <v>45529</v>
      </c>
      <c r="H108" s="36">
        <v>45535</v>
      </c>
      <c r="I108" s="28" t="s">
        <v>3</v>
      </c>
    </row>
    <row r="109" spans="2:9" outlineLevel="3" x14ac:dyDescent="0.35">
      <c r="B109" s="27"/>
      <c r="C109" s="5" t="s">
        <v>21</v>
      </c>
      <c r="D109" s="28">
        <f t="shared" si="3"/>
        <v>2</v>
      </c>
      <c r="E109" s="29">
        <v>45475</v>
      </c>
      <c r="F109" s="29">
        <v>45476</v>
      </c>
      <c r="G109" s="36">
        <v>45529</v>
      </c>
      <c r="H109" s="36">
        <v>45535</v>
      </c>
      <c r="I109" s="28" t="s">
        <v>3</v>
      </c>
    </row>
    <row r="110" spans="2:9" outlineLevel="3" x14ac:dyDescent="0.35">
      <c r="B110" s="27"/>
      <c r="C110" s="5" t="s">
        <v>33</v>
      </c>
      <c r="D110" s="28">
        <f t="shared" si="3"/>
        <v>6</v>
      </c>
      <c r="E110" s="29">
        <v>45432</v>
      </c>
      <c r="F110" s="29">
        <v>45437</v>
      </c>
      <c r="G110" s="36">
        <v>45529</v>
      </c>
      <c r="H110" s="36">
        <v>45535</v>
      </c>
      <c r="I110" s="93" t="s">
        <v>3</v>
      </c>
    </row>
    <row r="111" spans="2:9" outlineLevel="3" x14ac:dyDescent="0.35">
      <c r="B111" s="27"/>
      <c r="C111" s="5" t="s">
        <v>13</v>
      </c>
      <c r="D111" s="28">
        <f t="shared" si="3"/>
        <v>3</v>
      </c>
      <c r="E111" s="29">
        <v>45432</v>
      </c>
      <c r="F111" s="29">
        <v>45434</v>
      </c>
      <c r="G111" s="36">
        <v>45519</v>
      </c>
      <c r="H111" s="36">
        <v>45529</v>
      </c>
      <c r="I111" s="28" t="s">
        <v>6</v>
      </c>
    </row>
    <row r="112" spans="2:9" outlineLevel="3" x14ac:dyDescent="0.35">
      <c r="B112" s="27"/>
      <c r="C112" s="5" t="s">
        <v>22</v>
      </c>
      <c r="D112" s="28">
        <f t="shared" si="3"/>
        <v>1</v>
      </c>
      <c r="E112" s="29">
        <v>45435</v>
      </c>
      <c r="F112" s="29">
        <v>45435</v>
      </c>
      <c r="G112" s="36">
        <v>45519</v>
      </c>
      <c r="H112" s="36">
        <v>45529</v>
      </c>
      <c r="I112" s="28" t="s">
        <v>6</v>
      </c>
    </row>
    <row r="113" spans="2:9" outlineLevel="3" x14ac:dyDescent="0.35">
      <c r="B113" s="27"/>
      <c r="C113" s="5" t="s">
        <v>23</v>
      </c>
      <c r="D113" s="28">
        <f t="shared" si="3"/>
        <v>3</v>
      </c>
      <c r="E113" s="29">
        <v>45435</v>
      </c>
      <c r="F113" s="29">
        <v>45437</v>
      </c>
      <c r="G113" s="36">
        <v>45519</v>
      </c>
      <c r="H113" s="36">
        <v>45529</v>
      </c>
      <c r="I113" s="28" t="s">
        <v>6</v>
      </c>
    </row>
    <row r="114" spans="2:9" outlineLevel="3" x14ac:dyDescent="0.35">
      <c r="B114" s="27"/>
      <c r="C114" s="34" t="s">
        <v>34</v>
      </c>
      <c r="D114" s="35">
        <f t="shared" si="3"/>
        <v>26</v>
      </c>
      <c r="E114" s="36">
        <v>45447</v>
      </c>
      <c r="F114" s="36">
        <v>45472</v>
      </c>
      <c r="G114" s="36">
        <v>45529</v>
      </c>
      <c r="H114" s="36">
        <v>45535</v>
      </c>
      <c r="I114" s="28" t="s">
        <v>6</v>
      </c>
    </row>
    <row r="115" spans="2:9" outlineLevel="3" x14ac:dyDescent="0.35">
      <c r="B115" s="27"/>
      <c r="C115" s="34" t="s">
        <v>24</v>
      </c>
      <c r="D115" s="35">
        <f t="shared" si="3"/>
        <v>12</v>
      </c>
      <c r="E115" s="36">
        <v>45447</v>
      </c>
      <c r="F115" s="36">
        <v>45458</v>
      </c>
      <c r="G115" s="36">
        <v>45529</v>
      </c>
      <c r="H115" s="36">
        <v>45535</v>
      </c>
      <c r="I115" s="35" t="s">
        <v>5</v>
      </c>
    </row>
    <row r="116" spans="2:9" outlineLevel="3" x14ac:dyDescent="0.35">
      <c r="B116" s="27"/>
      <c r="C116" s="34" t="s">
        <v>25</v>
      </c>
      <c r="D116" s="35">
        <f t="shared" si="3"/>
        <v>2</v>
      </c>
      <c r="E116" s="36">
        <v>45460</v>
      </c>
      <c r="F116" s="36">
        <v>45461</v>
      </c>
      <c r="G116" s="36">
        <v>45529</v>
      </c>
      <c r="H116" s="36">
        <v>45535</v>
      </c>
      <c r="I116" s="35" t="s">
        <v>5</v>
      </c>
    </row>
    <row r="117" spans="2:9" outlineLevel="3" x14ac:dyDescent="0.35">
      <c r="B117" s="27"/>
      <c r="C117" s="34" t="s">
        <v>26</v>
      </c>
      <c r="D117" s="35">
        <f t="shared" si="3"/>
        <v>3</v>
      </c>
      <c r="E117" s="36">
        <f>F116</f>
        <v>45461</v>
      </c>
      <c r="F117" s="36">
        <f>E117+2</f>
        <v>45463</v>
      </c>
      <c r="G117" s="36">
        <v>45529</v>
      </c>
      <c r="H117" s="36">
        <v>45535</v>
      </c>
      <c r="I117" s="35" t="s">
        <v>3</v>
      </c>
    </row>
    <row r="118" spans="2:9" outlineLevel="3" x14ac:dyDescent="0.35">
      <c r="B118" s="27"/>
      <c r="C118" s="34" t="s">
        <v>27</v>
      </c>
      <c r="D118" s="35">
        <f t="shared" si="3"/>
        <v>2</v>
      </c>
      <c r="E118" s="36">
        <f>F117</f>
        <v>45463</v>
      </c>
      <c r="F118" s="36">
        <f>E118+1</f>
        <v>45464</v>
      </c>
      <c r="G118" s="36">
        <v>45529</v>
      </c>
      <c r="H118" s="36">
        <v>45535</v>
      </c>
      <c r="I118" s="35" t="s">
        <v>5</v>
      </c>
    </row>
    <row r="119" spans="2:9" ht="15" customHeight="1" outlineLevel="3" x14ac:dyDescent="0.35">
      <c r="B119" s="27"/>
      <c r="C119" s="34" t="s">
        <v>28</v>
      </c>
      <c r="D119" s="35">
        <f t="shared" si="3"/>
        <v>1</v>
      </c>
      <c r="E119" s="36">
        <v>45463</v>
      </c>
      <c r="F119" s="36">
        <f>E119</f>
        <v>45463</v>
      </c>
      <c r="G119" s="36">
        <v>45529</v>
      </c>
      <c r="H119" s="36">
        <v>45535</v>
      </c>
      <c r="I119" s="35" t="s">
        <v>5</v>
      </c>
    </row>
    <row r="120" spans="2:9" ht="15" customHeight="1" outlineLevel="3" x14ac:dyDescent="0.35">
      <c r="B120" s="27"/>
      <c r="C120" s="34" t="s">
        <v>29</v>
      </c>
      <c r="D120" s="35">
        <f t="shared" si="3"/>
        <v>3</v>
      </c>
      <c r="E120" s="36">
        <f>F119</f>
        <v>45463</v>
      </c>
      <c r="F120" s="36">
        <f>E120+2</f>
        <v>45465</v>
      </c>
      <c r="G120" s="36">
        <v>45529</v>
      </c>
      <c r="H120" s="36">
        <v>45535</v>
      </c>
      <c r="I120" s="35" t="s">
        <v>5</v>
      </c>
    </row>
    <row r="121" spans="2:9" ht="15" customHeight="1" outlineLevel="3" x14ac:dyDescent="0.35">
      <c r="B121" s="27"/>
      <c r="C121" s="34" t="s">
        <v>30</v>
      </c>
      <c r="D121" s="35">
        <f t="shared" si="3"/>
        <v>7</v>
      </c>
      <c r="E121" s="36">
        <f>F120+1</f>
        <v>45466</v>
      </c>
      <c r="F121" s="36">
        <f>E121+6</f>
        <v>45472</v>
      </c>
      <c r="G121" s="36">
        <v>45529</v>
      </c>
      <c r="H121" s="36">
        <v>45535</v>
      </c>
      <c r="I121" s="35" t="s">
        <v>3</v>
      </c>
    </row>
    <row r="122" spans="2:9" ht="15" customHeight="1" outlineLevel="3" x14ac:dyDescent="0.35">
      <c r="B122" s="27"/>
      <c r="C122" s="34" t="s">
        <v>31</v>
      </c>
      <c r="D122" s="35">
        <f t="shared" si="3"/>
        <v>2</v>
      </c>
      <c r="E122" s="36">
        <v>45474</v>
      </c>
      <c r="F122" s="36">
        <v>45475</v>
      </c>
      <c r="G122" s="36">
        <v>45529</v>
      </c>
      <c r="H122" s="36">
        <v>45535</v>
      </c>
      <c r="I122" s="35" t="s">
        <v>6</v>
      </c>
    </row>
    <row r="123" spans="2:9" ht="15" customHeight="1" outlineLevel="3" x14ac:dyDescent="0.35">
      <c r="B123" s="27"/>
      <c r="C123" s="34" t="s">
        <v>32</v>
      </c>
      <c r="D123" s="35">
        <f t="shared" si="3"/>
        <v>11</v>
      </c>
      <c r="E123" s="36">
        <f>E119</f>
        <v>45463</v>
      </c>
      <c r="F123" s="36">
        <f>E123+10</f>
        <v>45473</v>
      </c>
      <c r="G123" s="36">
        <v>45529</v>
      </c>
      <c r="H123" s="36">
        <v>45536</v>
      </c>
      <c r="I123" s="35" t="s">
        <v>6</v>
      </c>
    </row>
    <row r="124" spans="2:9" ht="15" customHeight="1" outlineLevel="3" x14ac:dyDescent="0.35">
      <c r="B124" s="27"/>
      <c r="C124" s="5" t="s">
        <v>35</v>
      </c>
      <c r="D124" s="28">
        <f t="shared" si="3"/>
        <v>73</v>
      </c>
      <c r="E124" s="29">
        <v>45406</v>
      </c>
      <c r="F124" s="29">
        <v>45478</v>
      </c>
      <c r="G124" s="29"/>
      <c r="H124" s="29"/>
      <c r="I124" s="93"/>
    </row>
    <row r="125" spans="2:9" ht="15" customHeight="1" outlineLevel="3" x14ac:dyDescent="0.35">
      <c r="B125" s="33" t="s">
        <v>109</v>
      </c>
      <c r="C125" s="5" t="s">
        <v>131</v>
      </c>
      <c r="D125" s="28">
        <f t="shared" si="3"/>
        <v>8</v>
      </c>
      <c r="E125" s="29">
        <v>45432</v>
      </c>
      <c r="F125" s="29">
        <f>E125+7</f>
        <v>45439</v>
      </c>
      <c r="G125" s="29">
        <v>45509</v>
      </c>
      <c r="H125" s="29">
        <v>45516</v>
      </c>
      <c r="I125" s="28" t="s">
        <v>3</v>
      </c>
    </row>
    <row r="126" spans="2:9" ht="15" customHeight="1" outlineLevel="3" x14ac:dyDescent="0.35">
      <c r="B126" s="33" t="s">
        <v>109</v>
      </c>
      <c r="C126" s="5" t="s">
        <v>132</v>
      </c>
      <c r="D126" s="28">
        <f t="shared" si="3"/>
        <v>5</v>
      </c>
      <c r="E126" s="29">
        <v>45450</v>
      </c>
      <c r="F126" s="29">
        <v>45454</v>
      </c>
      <c r="G126" s="36">
        <v>45529</v>
      </c>
      <c r="H126" s="36">
        <v>45536</v>
      </c>
      <c r="I126" s="28" t="s">
        <v>3</v>
      </c>
    </row>
    <row r="127" spans="2:9" ht="15" customHeight="1" outlineLevel="3" x14ac:dyDescent="0.35">
      <c r="B127" s="33" t="s">
        <v>109</v>
      </c>
      <c r="C127" s="5" t="s">
        <v>133</v>
      </c>
      <c r="D127" s="28">
        <f t="shared" si="3"/>
        <v>3</v>
      </c>
      <c r="E127" s="29">
        <v>45404</v>
      </c>
      <c r="F127" s="29">
        <v>45406</v>
      </c>
      <c r="G127" s="36">
        <v>45529</v>
      </c>
      <c r="H127" s="36">
        <v>45536</v>
      </c>
      <c r="I127" s="28" t="s">
        <v>3</v>
      </c>
    </row>
    <row r="128" spans="2:9" ht="15" customHeight="1" outlineLevel="3" x14ac:dyDescent="0.35">
      <c r="B128" s="33" t="s">
        <v>109</v>
      </c>
      <c r="C128" s="5" t="s">
        <v>134</v>
      </c>
      <c r="D128" s="28">
        <f t="shared" si="3"/>
        <v>4</v>
      </c>
      <c r="E128" s="29">
        <v>45455</v>
      </c>
      <c r="F128" s="29">
        <f>E128+3</f>
        <v>45458</v>
      </c>
      <c r="G128" s="36">
        <v>45529</v>
      </c>
      <c r="H128" s="36">
        <v>45536</v>
      </c>
      <c r="I128" s="28" t="s">
        <v>3</v>
      </c>
    </row>
    <row r="129" spans="1:9" ht="15" customHeight="1" outlineLevel="3" x14ac:dyDescent="0.35">
      <c r="B129" s="33" t="s">
        <v>109</v>
      </c>
      <c r="C129" s="5" t="s">
        <v>135</v>
      </c>
      <c r="D129" s="28">
        <f t="shared" si="3"/>
        <v>1</v>
      </c>
      <c r="E129" s="29">
        <v>45438</v>
      </c>
      <c r="F129" s="29">
        <f>E129</f>
        <v>45438</v>
      </c>
      <c r="G129" s="29">
        <v>45514</v>
      </c>
      <c r="H129" s="29">
        <v>45529</v>
      </c>
      <c r="I129" s="35" t="s">
        <v>6</v>
      </c>
    </row>
    <row r="130" spans="1:9" ht="15" customHeight="1" outlineLevel="3" x14ac:dyDescent="0.35">
      <c r="B130" s="33" t="s">
        <v>109</v>
      </c>
      <c r="C130" s="47" t="s">
        <v>116</v>
      </c>
      <c r="D130" s="28">
        <f t="shared" si="3"/>
        <v>1</v>
      </c>
      <c r="E130" s="29">
        <v>45478</v>
      </c>
      <c r="F130" s="29">
        <v>45478</v>
      </c>
      <c r="G130" s="29">
        <v>45514</v>
      </c>
      <c r="H130" s="29">
        <v>45529</v>
      </c>
      <c r="I130" s="93" t="s">
        <v>5</v>
      </c>
    </row>
    <row r="131" spans="1:9" outlineLevel="3" x14ac:dyDescent="0.35">
      <c r="B131" s="27"/>
      <c r="C131" s="49" t="s">
        <v>37</v>
      </c>
      <c r="D131" s="50">
        <f t="shared" si="3"/>
        <v>1</v>
      </c>
      <c r="E131" s="51">
        <v>45474</v>
      </c>
      <c r="F131" s="51">
        <f>E131</f>
        <v>45474</v>
      </c>
      <c r="G131" s="51">
        <v>45519</v>
      </c>
      <c r="H131" s="51">
        <v>45537</v>
      </c>
      <c r="I131" s="50" t="s">
        <v>6</v>
      </c>
    </row>
    <row r="132" spans="1:9" outlineLevel="1" x14ac:dyDescent="0.35">
      <c r="B132" s="7" t="s">
        <v>141</v>
      </c>
      <c r="C132" s="1" t="s">
        <v>38</v>
      </c>
      <c r="D132" s="52">
        <f t="shared" si="3"/>
        <v>7</v>
      </c>
      <c r="E132" s="53">
        <f>E131</f>
        <v>45474</v>
      </c>
      <c r="F132" s="53">
        <f>E132+6</f>
        <v>45480</v>
      </c>
      <c r="G132" s="121">
        <v>45514</v>
      </c>
      <c r="H132" s="121">
        <v>45537</v>
      </c>
      <c r="I132" s="106"/>
    </row>
    <row r="133" spans="1:9" outlineLevel="1" x14ac:dyDescent="0.35">
      <c r="B133" s="27"/>
      <c r="C133" s="5" t="s">
        <v>139</v>
      </c>
      <c r="D133" s="28">
        <v>24</v>
      </c>
      <c r="E133" s="29">
        <v>45474</v>
      </c>
      <c r="F133" s="29">
        <f>F132</f>
        <v>45480</v>
      </c>
      <c r="G133" s="39">
        <v>45537</v>
      </c>
      <c r="H133" s="39">
        <v>45544</v>
      </c>
      <c r="I133" s="28" t="s">
        <v>6</v>
      </c>
    </row>
    <row r="134" spans="1:9" outlineLevel="1" x14ac:dyDescent="0.35">
      <c r="B134" s="33" t="s">
        <v>109</v>
      </c>
      <c r="C134" s="5" t="s">
        <v>136</v>
      </c>
      <c r="D134" s="28">
        <v>1</v>
      </c>
      <c r="E134" s="54">
        <f>F133</f>
        <v>45480</v>
      </c>
      <c r="F134" s="54">
        <f>E134</f>
        <v>45480</v>
      </c>
      <c r="G134" s="39">
        <v>45537</v>
      </c>
      <c r="H134" s="39">
        <v>45544</v>
      </c>
      <c r="I134" s="28" t="s">
        <v>3</v>
      </c>
    </row>
    <row r="135" spans="1:9" outlineLevel="1" x14ac:dyDescent="0.35">
      <c r="B135" s="33" t="s">
        <v>109</v>
      </c>
      <c r="C135" s="5" t="s">
        <v>137</v>
      </c>
      <c r="D135" s="28">
        <v>1</v>
      </c>
      <c r="E135" s="54">
        <f>F134</f>
        <v>45480</v>
      </c>
      <c r="F135" s="54">
        <f>E135</f>
        <v>45480</v>
      </c>
      <c r="G135" s="39">
        <v>45537</v>
      </c>
      <c r="H135" s="39">
        <v>45544</v>
      </c>
      <c r="I135" s="28" t="s">
        <v>3</v>
      </c>
    </row>
    <row r="136" spans="1:9" ht="19.75" customHeight="1" outlineLevel="1" x14ac:dyDescent="0.35">
      <c r="B136" s="33" t="s">
        <v>109</v>
      </c>
      <c r="C136" s="5" t="s">
        <v>151</v>
      </c>
      <c r="D136" s="28">
        <v>1</v>
      </c>
      <c r="E136" s="54">
        <f>F135</f>
        <v>45480</v>
      </c>
      <c r="F136" s="54">
        <f>E136</f>
        <v>45480</v>
      </c>
      <c r="G136" s="39">
        <v>45537</v>
      </c>
      <c r="H136" s="39">
        <v>45544</v>
      </c>
      <c r="I136" s="28" t="s">
        <v>3</v>
      </c>
    </row>
    <row r="137" spans="1:9" ht="19.75" customHeight="1" outlineLevel="1" thickBot="1" x14ac:dyDescent="0.4">
      <c r="B137" s="55" t="s">
        <v>109</v>
      </c>
      <c r="C137" s="8" t="s">
        <v>138</v>
      </c>
      <c r="D137" s="44">
        <v>1</v>
      </c>
      <c r="E137" s="56">
        <f>F136</f>
        <v>45480</v>
      </c>
      <c r="F137" s="56">
        <f>E137</f>
        <v>45480</v>
      </c>
      <c r="G137" s="39">
        <v>45537</v>
      </c>
      <c r="H137" s="39">
        <v>45544</v>
      </c>
      <c r="I137" s="44" t="s">
        <v>3</v>
      </c>
    </row>
    <row r="138" spans="1:9" x14ac:dyDescent="0.35">
      <c r="A138" s="9" t="s">
        <v>167</v>
      </c>
      <c r="B138" s="16" t="s">
        <v>140</v>
      </c>
      <c r="C138" s="17" t="s">
        <v>142</v>
      </c>
      <c r="D138" s="18">
        <f>F138-E138+1</f>
        <v>122</v>
      </c>
      <c r="E138" s="19">
        <v>45359</v>
      </c>
      <c r="F138" s="19">
        <f>F137</f>
        <v>45480</v>
      </c>
      <c r="G138" s="19">
        <v>45516</v>
      </c>
      <c r="H138" s="19">
        <v>45535</v>
      </c>
      <c r="I138" s="17"/>
    </row>
    <row r="139" spans="1:9" outlineLevel="1" x14ac:dyDescent="0.35">
      <c r="B139" s="127" t="s">
        <v>104</v>
      </c>
      <c r="C139" s="5" t="s">
        <v>63</v>
      </c>
      <c r="D139" s="28">
        <f>F139-E139+1</f>
        <v>1</v>
      </c>
      <c r="E139" s="29">
        <v>45359</v>
      </c>
      <c r="F139" s="29">
        <v>45359</v>
      </c>
      <c r="G139" s="29">
        <v>45516</v>
      </c>
      <c r="H139" s="29">
        <v>45519</v>
      </c>
      <c r="I139" s="93" t="s">
        <v>3</v>
      </c>
    </row>
    <row r="140" spans="1:9" outlineLevel="1" x14ac:dyDescent="0.35">
      <c r="B140" s="127"/>
      <c r="C140" s="5" t="s">
        <v>52</v>
      </c>
      <c r="D140" s="28">
        <f>F140-E140+1</f>
        <v>1</v>
      </c>
      <c r="E140" s="29">
        <v>45359</v>
      </c>
      <c r="F140" s="29">
        <f>E140</f>
        <v>45359</v>
      </c>
      <c r="G140" s="29">
        <v>45516</v>
      </c>
      <c r="H140" s="29">
        <v>45519</v>
      </c>
      <c r="I140" s="93" t="s">
        <v>3</v>
      </c>
    </row>
    <row r="141" spans="1:9" outlineLevel="1" x14ac:dyDescent="0.35">
      <c r="B141" s="127"/>
      <c r="C141" s="5" t="s">
        <v>53</v>
      </c>
      <c r="D141" s="28">
        <f>F141-E141+1</f>
        <v>1</v>
      </c>
      <c r="E141" s="29">
        <v>45359</v>
      </c>
      <c r="F141" s="29">
        <v>45359</v>
      </c>
      <c r="G141" s="29">
        <v>45516</v>
      </c>
      <c r="H141" s="29">
        <v>45519</v>
      </c>
      <c r="I141" s="93" t="s">
        <v>5</v>
      </c>
    </row>
    <row r="142" spans="1:9" outlineLevel="1" x14ac:dyDescent="0.35">
      <c r="B142" s="127" t="s">
        <v>66</v>
      </c>
      <c r="C142" s="1"/>
      <c r="D142" s="1"/>
      <c r="E142" s="53">
        <f>E143</f>
        <v>45397</v>
      </c>
      <c r="F142" s="53">
        <f>F143</f>
        <v>45412</v>
      </c>
      <c r="G142" s="53"/>
      <c r="H142" s="53"/>
      <c r="I142" s="1" t="s">
        <v>6</v>
      </c>
    </row>
    <row r="143" spans="1:9" outlineLevel="1" x14ac:dyDescent="0.35">
      <c r="B143" s="127"/>
      <c r="C143" s="57" t="s">
        <v>143</v>
      </c>
      <c r="D143" s="28">
        <f>F143-E143+1</f>
        <v>16</v>
      </c>
      <c r="E143" s="58">
        <v>45397</v>
      </c>
      <c r="F143" s="58">
        <f>E143+15</f>
        <v>45412</v>
      </c>
      <c r="G143" s="58">
        <v>45520</v>
      </c>
      <c r="H143" s="58">
        <v>45524</v>
      </c>
      <c r="I143" s="28"/>
    </row>
    <row r="144" spans="1:9" outlineLevel="1" x14ac:dyDescent="0.35">
      <c r="B144" s="127" t="s">
        <v>85</v>
      </c>
      <c r="C144" s="1"/>
      <c r="D144" s="1"/>
      <c r="E144" s="53">
        <f>E145</f>
        <v>45413</v>
      </c>
      <c r="F144" s="53">
        <f>F145</f>
        <v>45458</v>
      </c>
      <c r="G144" s="53"/>
      <c r="H144" s="53"/>
      <c r="I144" s="1" t="s">
        <v>6</v>
      </c>
    </row>
    <row r="145" spans="2:9" outlineLevel="1" x14ac:dyDescent="0.35">
      <c r="B145" s="127"/>
      <c r="C145" s="57" t="s">
        <v>144</v>
      </c>
      <c r="D145" s="28">
        <f>F145-E145+1</f>
        <v>46</v>
      </c>
      <c r="E145" s="58">
        <f>F143+1</f>
        <v>45413</v>
      </c>
      <c r="F145" s="58">
        <f>E145+45</f>
        <v>45458</v>
      </c>
      <c r="G145" s="58">
        <v>45524</v>
      </c>
      <c r="H145" s="58">
        <v>45529</v>
      </c>
      <c r="I145" s="28"/>
    </row>
    <row r="146" spans="2:9" outlineLevel="1" x14ac:dyDescent="0.35">
      <c r="B146" s="127" t="s">
        <v>36</v>
      </c>
      <c r="C146" s="1"/>
      <c r="D146" s="1"/>
      <c r="E146" s="53">
        <f>E147</f>
        <v>45458</v>
      </c>
      <c r="F146" s="53">
        <f>F147</f>
        <v>45473</v>
      </c>
      <c r="G146" s="53"/>
      <c r="H146" s="53"/>
      <c r="I146" s="1" t="s">
        <v>3</v>
      </c>
    </row>
    <row r="147" spans="2:9" outlineLevel="1" x14ac:dyDescent="0.35">
      <c r="B147" s="127"/>
      <c r="C147" s="57" t="s">
        <v>145</v>
      </c>
      <c r="D147" s="28">
        <f>F147-E147+1</f>
        <v>16</v>
      </c>
      <c r="E147" s="58">
        <f>F145</f>
        <v>45458</v>
      </c>
      <c r="F147" s="58">
        <f>E147+15</f>
        <v>45473</v>
      </c>
      <c r="G147" s="58">
        <v>45529</v>
      </c>
      <c r="H147" s="58">
        <v>45535</v>
      </c>
      <c r="I147" s="93"/>
    </row>
    <row r="148" spans="2:9" outlineLevel="1" x14ac:dyDescent="0.35">
      <c r="B148" s="127" t="s">
        <v>141</v>
      </c>
      <c r="C148" s="1"/>
      <c r="D148" s="1"/>
      <c r="E148" s="31">
        <f>F147+1</f>
        <v>45474</v>
      </c>
      <c r="F148" s="31">
        <f>E148+91</f>
        <v>45565</v>
      </c>
      <c r="G148" s="31"/>
      <c r="H148" s="31"/>
      <c r="I148" s="1" t="s">
        <v>3</v>
      </c>
    </row>
    <row r="149" spans="2:9" ht="14" outlineLevel="1" thickBot="1" x14ac:dyDescent="0.4">
      <c r="B149" s="128"/>
      <c r="C149" s="48" t="s">
        <v>38</v>
      </c>
      <c r="D149" s="44">
        <f>F149-E149+1</f>
        <v>92</v>
      </c>
      <c r="E149" s="59">
        <f>E148</f>
        <v>45474</v>
      </c>
      <c r="F149" s="59">
        <f>F148</f>
        <v>45565</v>
      </c>
      <c r="G149" s="58">
        <v>45536</v>
      </c>
      <c r="H149" s="58">
        <v>45626</v>
      </c>
      <c r="I149" s="97"/>
    </row>
  </sheetData>
  <mergeCells count="7">
    <mergeCell ref="B146:B147"/>
    <mergeCell ref="B148:B149"/>
    <mergeCell ref="B2:I2"/>
    <mergeCell ref="B3:F3"/>
    <mergeCell ref="B139:B141"/>
    <mergeCell ref="B142:B143"/>
    <mergeCell ref="B144:B145"/>
  </mergeCells>
  <pageMargins left="0.25" right="0.25" top="0.75" bottom="0.75" header="0.3" footer="0.3"/>
  <pageSetup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826f086-2d5b-4c6c-a144-9ca66c72bc42">
      <Terms xmlns="http://schemas.microsoft.com/office/infopath/2007/PartnerControls"/>
    </lcf76f155ced4ddcb4097134ff3c332f>
    <TaxCatchAll xmlns="4e80f4f2-a221-42c9-b5c4-b9698048259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B90268D4098841AD0A033DED133DD6" ma:contentTypeVersion="12" ma:contentTypeDescription="Create a new document." ma:contentTypeScope="" ma:versionID="475a28d61f098758815388fb8d3bc9d2">
  <xsd:schema xmlns:xsd="http://www.w3.org/2001/XMLSchema" xmlns:xs="http://www.w3.org/2001/XMLSchema" xmlns:p="http://schemas.microsoft.com/office/2006/metadata/properties" xmlns:ns2="c826f086-2d5b-4c6c-a144-9ca66c72bc42" xmlns:ns3="4e80f4f2-a221-42c9-b5c4-b96980482593" targetNamespace="http://schemas.microsoft.com/office/2006/metadata/properties" ma:root="true" ma:fieldsID="0424002eb9bfb028a2aeec7d6535e79c" ns2:_="" ns3:_="">
    <xsd:import namespace="c826f086-2d5b-4c6c-a144-9ca66c72bc42"/>
    <xsd:import namespace="4e80f4f2-a221-42c9-b5c4-b969804825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26f086-2d5b-4c6c-a144-9ca66c72bc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fceff11-8ec1-4d61-84f5-36b52992e57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80f4f2-a221-42c9-b5c4-b9698048259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d3ac7ba-1fea-4f37-9394-4c4586b2ba4c}" ma:internalName="TaxCatchAll" ma:showField="CatchAllData" ma:web="4e80f4f2-a221-42c9-b5c4-b969804825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0707C91-CCDC-4735-AA96-3C2C2D1D40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F818D1-CE04-4012-A5C3-B2ADCF63B303}">
  <ds:schemaRefs>
    <ds:schemaRef ds:uri="http://www.w3.org/XML/1998/namespace"/>
    <ds:schemaRef ds:uri="http://purl.org/dc/terms/"/>
    <ds:schemaRef ds:uri="http://purl.org/dc/elements/1.1/"/>
    <ds:schemaRef ds:uri="http://schemas.microsoft.com/office/2006/metadata/properties"/>
    <ds:schemaRef ds:uri="c826f086-2d5b-4c6c-a144-9ca66c72bc42"/>
    <ds:schemaRef ds:uri="http://schemas.microsoft.com/office/infopath/2007/PartnerControls"/>
    <ds:schemaRef ds:uri="4e80f4f2-a221-42c9-b5c4-b96980482593"/>
    <ds:schemaRef ds:uri="http://schemas.microsoft.com/office/2006/documentManagement/type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97177D1-20E9-44E3-A4EB-6FFBA17E2465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c826f086-2d5b-4c6c-a144-9ca66c72bc42"/>
    <ds:schemaRef ds:uri="4e80f4f2-a221-42c9-b5c4-b96980482593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07592c02-34f8-4f8b-b13b-488aaa365614}" enabled="0" method="" siteId="{07592c02-34f8-4f8b-b13b-488aaa36561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Plan Gantt Chart</vt:lpstr>
      <vt:lpstr>Project Plan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2024-08-10T07:11:24Z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0x010100DDB90268D4098841AD0A033DED133DD6</vt:lpwstr>
  </property>
  <property fmtid="{D5CDD505-2E9C-101B-9397-08002B2CF9AE}" pid="3" name="MediaServiceImageTags">
    <vt:lpwstr/>
  </property>
</Properties>
</file>