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highbartechnocrat-my.sharepoint.com/personal/karan_jha_highbartech_com/Documents/Desktop/KJ/M3M/Gurgaon/14 Priority Points/"/>
    </mc:Choice>
  </mc:AlternateContent>
  <xr:revisionPtr revIDLastSave="621" documentId="13_ncr:1_{12A7DF3B-23C9-488E-A962-F06BC3F2150B}" xr6:coauthVersionLast="47" xr6:coauthVersionMax="47" xr10:uidLastSave="{1B8C4BF1-7853-453F-8D9F-0C6199D98069}"/>
  <bookViews>
    <workbookView xWindow="-120" yWindow="-120" windowWidth="20730" windowHeight="11160" xr2:uid="{22295421-2F3A-46E9-82E4-02B31C183C4C}"/>
  </bookViews>
  <sheets>
    <sheet name="P1" sheetId="1" r:id="rId1"/>
    <sheet name="Critical objects tracker" sheetId="2" r:id="rId2"/>
  </sheets>
  <definedNames>
    <definedName name="_xlnm._FilterDatabase" localSheetId="1" hidden="1">'Critical objects tracker'!$B$2:$AE$75</definedName>
    <definedName name="_xlnm._FilterDatabase" localSheetId="0" hidden="1">'P1'!$A$3:$AB$18</definedName>
    <definedName name="_xlnm.Print_Area" localSheetId="1">'Critical objects tracker'!$B$1:$AE$2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78" i="2" l="1"/>
  <c r="AC77" i="2"/>
  <c r="AC29" i="2"/>
  <c r="AC30" i="2" s="1"/>
  <c r="AB29" i="2"/>
  <c r="AB30" i="2" s="1"/>
  <c r="AC28" i="2"/>
  <c r="AB28" i="2"/>
  <c r="AC27" i="2"/>
  <c r="AB27" i="2"/>
  <c r="AB26" i="2"/>
  <c r="AB25" i="2"/>
  <c r="AB23" i="2"/>
  <c r="AB24" i="2"/>
  <c r="AC22" i="2"/>
  <c r="AC23" i="2" s="1"/>
  <c r="AC24" i="2" s="1"/>
  <c r="AB22" i="2"/>
  <c r="AC21" i="2"/>
  <c r="AB21" i="2"/>
  <c r="AC20" i="2"/>
  <c r="AB20" i="2"/>
  <c r="AC17" i="2"/>
  <c r="AB17" i="2"/>
  <c r="AC16" i="2"/>
  <c r="AB16" i="2"/>
  <c r="Q67" i="2"/>
  <c r="T67" i="2" s="1"/>
  <c r="U67" i="2" s="1"/>
  <c r="X67" i="2" s="1"/>
  <c r="Y67" i="2" s="1"/>
  <c r="AB67" i="2" s="1"/>
  <c r="AC67" i="2" s="1"/>
  <c r="M67" i="2"/>
  <c r="AC75" i="2"/>
  <c r="AC26" i="2"/>
  <c r="AE17" i="2"/>
  <c r="M72" i="2" l="1"/>
  <c r="P72" i="2" s="1"/>
  <c r="Q72" i="2" s="1"/>
  <c r="T72" i="2" s="1"/>
  <c r="U72" i="2" s="1"/>
  <c r="X72" i="2" s="1"/>
  <c r="Y72" i="2" s="1"/>
  <c r="AB72" i="2" s="1"/>
  <c r="AC72" i="2" s="1"/>
  <c r="P33" i="2"/>
  <c r="Q33" i="2" s="1"/>
  <c r="T33" i="2" s="1"/>
  <c r="U33" i="2" s="1"/>
  <c r="X33" i="2" s="1"/>
  <c r="Y33" i="2" s="1"/>
  <c r="AB33" i="2" s="1"/>
  <c r="AC33" i="2" s="1"/>
  <c r="P34" i="2"/>
  <c r="Q34" i="2" s="1"/>
  <c r="T34" i="2" s="1"/>
  <c r="U34" i="2" s="1"/>
  <c r="X34" i="2" s="1"/>
  <c r="Y34" i="2" s="1"/>
  <c r="AB34" i="2" s="1"/>
  <c r="AC34" i="2" s="1"/>
  <c r="P35" i="2"/>
  <c r="Q35" i="2" s="1"/>
  <c r="T35" i="2" s="1"/>
  <c r="U35" i="2" s="1"/>
  <c r="X35" i="2" s="1"/>
  <c r="Y35" i="2" s="1"/>
  <c r="AB35" i="2" s="1"/>
  <c r="AC35" i="2" s="1"/>
  <c r="P36" i="2"/>
  <c r="Q36" i="2" s="1"/>
  <c r="T36" i="2" s="1"/>
  <c r="U36" i="2" s="1"/>
  <c r="X36" i="2" s="1"/>
  <c r="Y36" i="2" s="1"/>
  <c r="AB36" i="2" s="1"/>
  <c r="AC36" i="2" s="1"/>
  <c r="P37" i="2"/>
  <c r="Q37" i="2" s="1"/>
  <c r="T37" i="2" s="1"/>
  <c r="U37" i="2" s="1"/>
  <c r="X37" i="2" s="1"/>
  <c r="Y37" i="2" s="1"/>
  <c r="AB37" i="2" s="1"/>
  <c r="AC37" i="2" s="1"/>
  <c r="P38" i="2"/>
  <c r="Q38" i="2" s="1"/>
  <c r="T38" i="2" s="1"/>
  <c r="U38" i="2" s="1"/>
  <c r="X38" i="2" s="1"/>
  <c r="Y38" i="2" s="1"/>
  <c r="AB38" i="2" s="1"/>
  <c r="AC38" i="2" s="1"/>
  <c r="P39" i="2"/>
  <c r="Q39" i="2" s="1"/>
  <c r="T39" i="2" s="1"/>
  <c r="U39" i="2" s="1"/>
  <c r="X39" i="2" s="1"/>
  <c r="Y39" i="2" s="1"/>
  <c r="AB39" i="2" s="1"/>
  <c r="AC39" i="2" s="1"/>
  <c r="P40" i="2"/>
  <c r="Q40" i="2" s="1"/>
  <c r="T40" i="2" s="1"/>
  <c r="U40" i="2" s="1"/>
  <c r="X40" i="2" s="1"/>
  <c r="Y40" i="2" s="1"/>
  <c r="AB40" i="2" s="1"/>
  <c r="AC40" i="2" s="1"/>
  <c r="P41" i="2"/>
  <c r="Q41" i="2" s="1"/>
  <c r="T41" i="2" s="1"/>
  <c r="U41" i="2" s="1"/>
  <c r="X41" i="2" s="1"/>
  <c r="Y41" i="2" s="1"/>
  <c r="AB41" i="2" s="1"/>
  <c r="AC41" i="2" s="1"/>
  <c r="P42" i="2"/>
  <c r="Q42" i="2" s="1"/>
  <c r="T42" i="2" s="1"/>
  <c r="U42" i="2" s="1"/>
  <c r="X42" i="2" s="1"/>
  <c r="Y42" i="2" s="1"/>
  <c r="AB42" i="2" s="1"/>
  <c r="AC42" i="2" s="1"/>
  <c r="P43" i="2"/>
  <c r="Q43" i="2" s="1"/>
  <c r="T43" i="2" s="1"/>
  <c r="U43" i="2" s="1"/>
  <c r="X43" i="2" s="1"/>
  <c r="Y43" i="2" s="1"/>
  <c r="AB43" i="2" s="1"/>
  <c r="AC43" i="2" s="1"/>
  <c r="P44" i="2"/>
  <c r="Q44" i="2" s="1"/>
  <c r="T44" i="2" s="1"/>
  <c r="U44" i="2" s="1"/>
  <c r="X44" i="2" s="1"/>
  <c r="Y44" i="2" s="1"/>
  <c r="AB44" i="2" s="1"/>
  <c r="AC44" i="2" s="1"/>
  <c r="P45" i="2"/>
  <c r="Q45" i="2" s="1"/>
  <c r="T45" i="2" s="1"/>
  <c r="U45" i="2" s="1"/>
  <c r="X45" i="2" s="1"/>
  <c r="Y45" i="2" s="1"/>
  <c r="AB45" i="2" s="1"/>
  <c r="AC45" i="2" s="1"/>
  <c r="P46" i="2"/>
  <c r="Q46" i="2" s="1"/>
  <c r="T46" i="2" s="1"/>
  <c r="U46" i="2" s="1"/>
  <c r="X46" i="2" s="1"/>
  <c r="Y46" i="2" s="1"/>
  <c r="AB46" i="2" s="1"/>
  <c r="AC46" i="2" s="1"/>
  <c r="P47" i="2"/>
  <c r="Q47" i="2" s="1"/>
  <c r="T47" i="2" s="1"/>
  <c r="U47" i="2" s="1"/>
  <c r="X47" i="2" s="1"/>
  <c r="Y47" i="2" s="1"/>
  <c r="AB47" i="2" s="1"/>
  <c r="AC47" i="2" s="1"/>
  <c r="P48" i="2"/>
  <c r="Q48" i="2" s="1"/>
  <c r="T48" i="2" s="1"/>
  <c r="U48" i="2" s="1"/>
  <c r="X48" i="2" s="1"/>
  <c r="Y48" i="2" s="1"/>
  <c r="AB48" i="2" s="1"/>
  <c r="AC48" i="2" s="1"/>
  <c r="P49" i="2"/>
  <c r="Q49" i="2" s="1"/>
  <c r="T49" i="2" s="1"/>
  <c r="U49" i="2" s="1"/>
  <c r="X49" i="2" s="1"/>
  <c r="Y49" i="2" s="1"/>
  <c r="AB49" i="2" s="1"/>
  <c r="AC49" i="2" s="1"/>
  <c r="P50" i="2"/>
  <c r="Q50" i="2" s="1"/>
  <c r="T50" i="2" s="1"/>
  <c r="U50" i="2" s="1"/>
  <c r="X50" i="2" s="1"/>
  <c r="Y50" i="2" s="1"/>
  <c r="AB50" i="2" s="1"/>
  <c r="AC50" i="2" s="1"/>
  <c r="P51" i="2"/>
  <c r="Q51" i="2" s="1"/>
  <c r="T51" i="2" s="1"/>
  <c r="U51" i="2" s="1"/>
  <c r="X51" i="2" s="1"/>
  <c r="Y51" i="2" s="1"/>
  <c r="AB51" i="2" s="1"/>
  <c r="AC51" i="2" s="1"/>
  <c r="P52" i="2"/>
  <c r="Q52" i="2" s="1"/>
  <c r="T52" i="2" s="1"/>
  <c r="U52" i="2" s="1"/>
  <c r="X52" i="2" s="1"/>
  <c r="Y52" i="2" s="1"/>
  <c r="AB52" i="2" s="1"/>
  <c r="AC52" i="2" s="1"/>
  <c r="P53" i="2"/>
  <c r="Q53" i="2" s="1"/>
  <c r="T53" i="2" s="1"/>
  <c r="U53" i="2" s="1"/>
  <c r="X53" i="2" s="1"/>
  <c r="Y53" i="2" s="1"/>
  <c r="AB53" i="2" s="1"/>
  <c r="AC53" i="2" s="1"/>
  <c r="P54" i="2"/>
  <c r="Q54" i="2" s="1"/>
  <c r="T54" i="2" s="1"/>
  <c r="U54" i="2" s="1"/>
  <c r="X54" i="2" s="1"/>
  <c r="Y54" i="2" s="1"/>
  <c r="AB54" i="2" s="1"/>
  <c r="AC54" i="2" s="1"/>
  <c r="P55" i="2"/>
  <c r="Q55" i="2" s="1"/>
  <c r="T55" i="2" s="1"/>
  <c r="U55" i="2" s="1"/>
  <c r="X55" i="2" s="1"/>
  <c r="Y55" i="2" s="1"/>
  <c r="AB55" i="2" s="1"/>
  <c r="AC55" i="2" s="1"/>
  <c r="P56" i="2"/>
  <c r="Q56" i="2" s="1"/>
  <c r="T56" i="2" s="1"/>
  <c r="U56" i="2" s="1"/>
  <c r="X56" i="2" s="1"/>
  <c r="Y56" i="2" s="1"/>
  <c r="AB56" i="2" s="1"/>
  <c r="AC56" i="2" s="1"/>
  <c r="P57" i="2"/>
  <c r="Q57" i="2" s="1"/>
  <c r="T57" i="2" s="1"/>
  <c r="U57" i="2" s="1"/>
  <c r="X57" i="2" s="1"/>
  <c r="Y57" i="2" s="1"/>
  <c r="AB57" i="2" s="1"/>
  <c r="AC57" i="2" s="1"/>
  <c r="P58" i="2"/>
  <c r="Q58" i="2" s="1"/>
  <c r="T58" i="2" s="1"/>
  <c r="U58" i="2" s="1"/>
  <c r="X58" i="2" s="1"/>
  <c r="Y58" i="2" s="1"/>
  <c r="AB58" i="2" s="1"/>
  <c r="AC58" i="2" s="1"/>
  <c r="P59" i="2"/>
  <c r="Q59" i="2" s="1"/>
  <c r="T59" i="2" s="1"/>
  <c r="U59" i="2" s="1"/>
  <c r="X59" i="2" s="1"/>
  <c r="Y59" i="2" s="1"/>
  <c r="AB59" i="2" s="1"/>
  <c r="AC59" i="2" s="1"/>
  <c r="P60" i="2"/>
  <c r="Q60" i="2" s="1"/>
  <c r="T60" i="2" s="1"/>
  <c r="U60" i="2" s="1"/>
  <c r="X60" i="2" s="1"/>
  <c r="Y60" i="2" s="1"/>
  <c r="AB60" i="2" s="1"/>
  <c r="AC60" i="2" s="1"/>
  <c r="P61" i="2"/>
  <c r="Q61" i="2" s="1"/>
  <c r="T61" i="2" s="1"/>
  <c r="U61" i="2" s="1"/>
  <c r="X61" i="2" s="1"/>
  <c r="Y61" i="2" s="1"/>
  <c r="AB61" i="2" s="1"/>
  <c r="AC61" i="2" s="1"/>
  <c r="P62" i="2"/>
  <c r="Q62" i="2" s="1"/>
  <c r="T62" i="2" s="1"/>
  <c r="U62" i="2" s="1"/>
  <c r="X62" i="2" s="1"/>
  <c r="Y62" i="2" s="1"/>
  <c r="AB62" i="2" s="1"/>
  <c r="AC62" i="2" s="1"/>
  <c r="P63" i="2"/>
  <c r="Q63" i="2" s="1"/>
  <c r="T63" i="2" s="1"/>
  <c r="U63" i="2" s="1"/>
  <c r="X63" i="2" s="1"/>
  <c r="Y63" i="2" s="1"/>
  <c r="AB63" i="2" s="1"/>
  <c r="AC63" i="2" s="1"/>
  <c r="P64" i="2"/>
  <c r="Q64" i="2" s="1"/>
  <c r="T64" i="2" s="1"/>
  <c r="U64" i="2" s="1"/>
  <c r="X64" i="2" s="1"/>
  <c r="Y64" i="2" s="1"/>
  <c r="AB64" i="2" s="1"/>
  <c r="AC64" i="2" s="1"/>
  <c r="P65" i="2"/>
  <c r="Q65" i="2" s="1"/>
  <c r="T65" i="2" s="1"/>
  <c r="U65" i="2" s="1"/>
  <c r="X65" i="2" s="1"/>
  <c r="Y65" i="2" s="1"/>
  <c r="AB65" i="2" s="1"/>
  <c r="AC65" i="2" s="1"/>
  <c r="P66" i="2"/>
  <c r="Q66" i="2" s="1"/>
  <c r="T66" i="2" s="1"/>
  <c r="U66" i="2" s="1"/>
  <c r="X66" i="2" s="1"/>
  <c r="Y66" i="2" s="1"/>
  <c r="AB66" i="2" s="1"/>
  <c r="AC66" i="2" s="1"/>
  <c r="P32" i="2"/>
  <c r="Q32" i="2" s="1"/>
  <c r="T32" i="2" s="1"/>
  <c r="U32" i="2" s="1"/>
  <c r="X32" i="2" s="1"/>
  <c r="Y32" i="2" s="1"/>
  <c r="AB32" i="2" s="1"/>
  <c r="AC32" i="2" s="1"/>
  <c r="P31" i="2"/>
  <c r="Q31" i="2" s="1"/>
  <c r="T31" i="2" s="1"/>
  <c r="U31" i="2" s="1"/>
  <c r="X31" i="2" s="1"/>
  <c r="Y31" i="2" s="1"/>
  <c r="AB31" i="2" s="1"/>
  <c r="AC31" i="2" s="1"/>
  <c r="X30" i="2"/>
  <c r="Y30" i="2" s="1"/>
  <c r="X29" i="2"/>
  <c r="Y29" i="2" s="1"/>
  <c r="X28" i="2"/>
  <c r="Y28" i="2" s="1"/>
  <c r="X27" i="2"/>
  <c r="Y27" i="2" s="1"/>
  <c r="P21" i="2"/>
  <c r="Q21" i="2" s="1"/>
  <c r="T21" i="2" s="1"/>
  <c r="U21" i="2" s="1"/>
  <c r="X21" i="2" s="1"/>
  <c r="Y21" i="2" s="1"/>
  <c r="P22" i="2"/>
  <c r="Q22" i="2" s="1"/>
  <c r="T22" i="2" s="1"/>
  <c r="U22" i="2" s="1"/>
  <c r="X22" i="2" s="1"/>
  <c r="Y22" i="2" s="1"/>
  <c r="P23" i="2"/>
  <c r="Q23" i="2" s="1"/>
  <c r="T23" i="2" s="1"/>
  <c r="U23" i="2" s="1"/>
  <c r="X23" i="2" s="1"/>
  <c r="Y23" i="2" s="1"/>
  <c r="P24" i="2"/>
  <c r="Q24" i="2" s="1"/>
  <c r="T24" i="2" s="1"/>
  <c r="U24" i="2" s="1"/>
  <c r="X24" i="2" s="1"/>
  <c r="Y24" i="2" s="1"/>
  <c r="P20" i="2"/>
  <c r="Q20" i="2" s="1"/>
  <c r="T20" i="2" s="1"/>
  <c r="U20" i="2" s="1"/>
  <c r="X20" i="2" s="1"/>
  <c r="Y20" i="2" s="1"/>
  <c r="AC19" i="2"/>
  <c r="AC18" i="2"/>
  <c r="AF17" i="2"/>
  <c r="AD17" i="2"/>
  <c r="AA17" i="2"/>
  <c r="H18" i="1"/>
  <c r="L18" i="1" s="1"/>
  <c r="M18" i="1" s="1"/>
  <c r="Q18" i="1" s="1"/>
  <c r="R18" i="1" s="1"/>
  <c r="W18" i="1" s="1"/>
  <c r="X18" i="1" s="1"/>
  <c r="AC25" i="2" l="1"/>
  <c r="AB17" i="1"/>
  <c r="L9" i="1" l="1"/>
  <c r="M9" i="1" s="1"/>
  <c r="X15" i="1"/>
  <c r="X14" i="1" l="1"/>
  <c r="X13" i="1"/>
  <c r="R12" i="1"/>
  <c r="W12" i="1" s="1"/>
  <c r="X12" i="1" s="1"/>
  <c r="X10" i="1"/>
  <c r="X8" i="1"/>
  <c r="X7" i="1"/>
  <c r="X6" i="1"/>
  <c r="X5" i="1"/>
  <c r="X4" i="1"/>
  <c r="W11" i="1"/>
  <c r="X11" i="1" s="1"/>
  <c r="Q9" i="1"/>
  <c r="R9" i="1" s="1"/>
  <c r="H16" i="1"/>
  <c r="H17" i="1" s="1"/>
  <c r="G17" i="1"/>
  <c r="J8" i="1"/>
  <c r="V8" i="1"/>
  <c r="U8" i="1"/>
  <c r="T8" i="1"/>
  <c r="R8" i="1"/>
  <c r="Q8" i="1"/>
  <c r="P8" i="1"/>
  <c r="O8" i="1"/>
  <c r="N8" i="1"/>
  <c r="M8" i="1"/>
  <c r="L8" i="1"/>
  <c r="K8" i="1"/>
  <c r="H8" i="1"/>
  <c r="G8" i="1"/>
  <c r="W9" i="1" l="1"/>
  <c r="L16" i="1"/>
  <c r="H4" i="1"/>
  <c r="M16" i="1" l="1"/>
  <c r="Q16" i="1" s="1"/>
  <c r="R16" i="1" s="1"/>
  <c r="L17" i="1"/>
  <c r="M17" i="1" l="1"/>
  <c r="Q17" i="1"/>
  <c r="W16" i="1" l="1"/>
  <c r="X16" i="1" s="1"/>
  <c r="R17" i="1"/>
  <c r="W17" i="1" l="1"/>
  <c r="X17" i="1" s="1"/>
</calcChain>
</file>

<file path=xl/sharedStrings.xml><?xml version="1.0" encoding="utf-8"?>
<sst xmlns="http://schemas.openxmlformats.org/spreadsheetml/2006/main" count="1333" uniqueCount="217">
  <si>
    <t>Amarjeet Singh</t>
  </si>
  <si>
    <t>Karan Jha</t>
  </si>
  <si>
    <t>-</t>
  </si>
  <si>
    <t>Not Started</t>
  </si>
  <si>
    <t>P1</t>
  </si>
  <si>
    <t>Harkesh Jolly,              Ankur Gupta</t>
  </si>
  <si>
    <t>WIP</t>
  </si>
  <si>
    <t>Post Handover</t>
  </si>
  <si>
    <t>UAT</t>
  </si>
  <si>
    <t>Pre Handover</t>
  </si>
  <si>
    <t>Anjali</t>
  </si>
  <si>
    <t>Booking Category</t>
  </si>
  <si>
    <t>E-Invoicing</t>
  </si>
  <si>
    <t>Rajan Kapoor</t>
  </si>
  <si>
    <t>Satyendra Jha</t>
  </si>
  <si>
    <t>Auto GST Reversal/ Forfeiture amount GST Calculation</t>
  </si>
  <si>
    <t>Mukesh Kumar Khan ( Gurugram)</t>
  </si>
  <si>
    <t>Harkesh Jolly,             Ankur Gupta</t>
  </si>
  <si>
    <t>Stamp Duty Calculation</t>
  </si>
  <si>
    <t>Possession</t>
  </si>
  <si>
    <t>Area Change</t>
  </si>
  <si>
    <t>To</t>
  </si>
  <si>
    <t>From</t>
  </si>
  <si>
    <t>Technical Consultant</t>
  </si>
  <si>
    <t>Functional Consultant</t>
  </si>
  <si>
    <t>UAT Signed-off By</t>
  </si>
  <si>
    <t>RGS Signed-off By</t>
  </si>
  <si>
    <t>Status</t>
  </si>
  <si>
    <t>Priority</t>
  </si>
  <si>
    <t>Objects</t>
  </si>
  <si>
    <t>S.No.</t>
  </si>
  <si>
    <t>Actual</t>
  </si>
  <si>
    <t>Planned</t>
  </si>
  <si>
    <t>Development</t>
  </si>
  <si>
    <t>FSD</t>
  </si>
  <si>
    <t>RGS</t>
  </si>
  <si>
    <t>TPR TPD</t>
  </si>
  <si>
    <t>Brokerage Module</t>
  </si>
  <si>
    <t>Comfort Letter</t>
  </si>
  <si>
    <t>Dunning Letters</t>
  </si>
  <si>
    <t>BBA Printing, Dispatch, Received date for exectuion, Execution Date, Schedued Date of Registraion, Registraion Date Vasika Number to be catpure in SAP, BBA Handover Date and Status.</t>
  </si>
  <si>
    <t>Hrishikesh Bagul/Saddam</t>
  </si>
  <si>
    <t>Harkesh Jolly,              Rajan Kapoor,               Ankur Gupta,              Satyendra Jha</t>
  </si>
  <si>
    <t>Document Flow from SAP to SFDC (PDF Document)</t>
  </si>
  <si>
    <t>UAT to start</t>
  </si>
  <si>
    <t>Depending on Interest closure</t>
  </si>
  <si>
    <t>UAT given. Few observarions provided. Re UAT to be done</t>
  </si>
  <si>
    <t>Done</t>
  </si>
  <si>
    <t>Saddam</t>
  </si>
  <si>
    <t>Shubham Parashar, Saddam</t>
  </si>
  <si>
    <t>Pratik Mandlik</t>
  </si>
  <si>
    <t xml:space="preserve">Santosh </t>
  </si>
  <si>
    <t>P2</t>
  </si>
  <si>
    <t>CD Printing, Schedued Date of Registraion, Registeration Date, Vasika Number to be catpure in SAP, CD Handover Date and Status.</t>
  </si>
  <si>
    <t>Remarks on 15.07.2024</t>
  </si>
  <si>
    <t>Development Done, changes in internal testing noted. Working on those changes. Changes - Stamp Duty Calcualtion, Interest Logic to be implement.</t>
  </si>
  <si>
    <t>UAT Given on 9-July-24 including FI as well as GST team as well. Feedbacks in UAT Received, Clarification feedbacks are there. Saddam and Tanuj need to re schedule the UAT again.</t>
  </si>
  <si>
    <t>WIP (Changes)</t>
  </si>
  <si>
    <t>Re-UAT</t>
  </si>
  <si>
    <t>Revised</t>
  </si>
  <si>
    <t>Development Done, UAT given on 12-July-24. Change feedback received. Working on that. Changes - Report Column Additon, Revised Rate Functionality, Credit Note Liability Date calculation. Mail sent for confirmation.</t>
  </si>
  <si>
    <t>UAT Given on 12-July-2024, It was concluded that user will do the testing. Mail to sent for the testing.</t>
  </si>
  <si>
    <t>RGS Submitted by 2 July 2024, re RGS Submited by 4 July 2024, reminder mail already sent. Awaiting RGS Sign off from Sumit Seghal and Ankur Gupta.</t>
  </si>
  <si>
    <t>API Development have been done from SAP side, and the same was shared with team manras. Waiting for their response.</t>
  </si>
  <si>
    <t>It was planned to be geiven UAT to users, but new 35 forms to be development request have been received.</t>
  </si>
  <si>
    <t>Remarks on 17.07.2024</t>
  </si>
  <si>
    <t>To prepare the plan for testing, in concurrence with Ankur Gupta, Rakesh Sharma and Vikas Sharma during urbana visit on 18th July 2024.</t>
  </si>
  <si>
    <t>In case of any query come during the UAT of Auto GST (pt. 4) then same to address.</t>
  </si>
  <si>
    <t>Remarks on 18.07.2024</t>
  </si>
  <si>
    <t>Final UAT to be scheduled on Monday post the disucssion with Harkesh Jolly.</t>
  </si>
  <si>
    <t>UAT will be scheduled post the CPIs activity will be resolved. It will resolve by Saturday morning confirmed by Vinod.</t>
  </si>
  <si>
    <t>Will be cater once area change UAT will be done.</t>
  </si>
  <si>
    <t>Segement plan have been prepared with Rakesh and Vikas from M3M. This will be proceed further once Comfort Letter and Booking Category will be delivered.</t>
  </si>
  <si>
    <t>I have deliver the JSON keeping in mind that API route will SFDC-SAP then data will be flow back from SAP to SFDC. But today it was finalized that SAP will send form immediately post generation of Document. Style will be Template + Digital Signature (new requirement).</t>
  </si>
  <si>
    <t>Shubham and Kaushal will work on this post 6:30PM and deliver this.</t>
  </si>
  <si>
    <t>5 out of 35 formats have been received from Navneet Ved. Tomorrow I will conduct one meeting these forms to gather the logic for dynamic field and take the RGS signoff.</t>
  </si>
  <si>
    <t>Remarks on 24.07.2024</t>
  </si>
  <si>
    <t>UAT Done on Tuesday, mail for the confirmation received from Satyendra Jha. Reminder mail has been sent to Ankur Sir as well as Harish Sir.</t>
  </si>
  <si>
    <t>Test cases to be create by Saddam, now re UAT will be plan. Gap while receiving payment in against of demands (F-28).</t>
  </si>
  <si>
    <t>RGS have been submitted, waiting for the confirmation. Today it is not possible because Harkesh Sir is on leave and M3M team is occupied in possession activity.</t>
  </si>
  <si>
    <t>Entire segement have been planned. But as per Harkesh Sir, there is dependency of Comfort Letter as well as Booking Category. Once this will be done plan will be flow on.</t>
  </si>
  <si>
    <t>Mail to be sent for UAT.</t>
  </si>
  <si>
    <t>This will be cater once done with Booking Category.</t>
  </si>
  <si>
    <t>9 out of 35 formats have been received from Navneet Ved. RGS to be submit today. And FSD will be created by today.</t>
  </si>
  <si>
    <t>Remarks on 29.07.2024</t>
  </si>
  <si>
    <t>UAT Sign off received from CTMs, BPO sign off to be received post user UAT. User Manual to be create.</t>
  </si>
  <si>
    <t>Testing to be done by today.</t>
  </si>
  <si>
    <t>Facing challenge while receiving payment against demand. F-28 issue.</t>
  </si>
  <si>
    <t>Reminder mail have been sent for the final RGS sign off mail. Although parallel development have been started.</t>
  </si>
  <si>
    <t>RGS to be created by today. And will be sent for approval.</t>
  </si>
  <si>
    <t>Remarks on 07.08.2024</t>
  </si>
  <si>
    <t>1. User Manual to be share on 07.08.2024.
2. Call with sunny on 08.08.2024. RGS to be sign off with him on 08.08.2024. Post signoff development will start and end by 12.08.2024. UAT on 13.08.2024.</t>
  </si>
  <si>
    <t>Karan Jha/Deepak Baviskar.</t>
  </si>
  <si>
    <t>User Manual to be create and UAT Mail to be sent to Gurgaon team by 09.08.2024.</t>
  </si>
  <si>
    <t>Mail to be sent by 07.08.2024 to Harish Bansal, Ankur Gupta and Sunny to Gurgaon UAT.</t>
  </si>
  <si>
    <t>Depending in Comfort Letter and Booking Category.</t>
  </si>
  <si>
    <t>API from SAP to SFDC have been shared. Now awaiting Manras to be share SFDC to SAP document.</t>
  </si>
  <si>
    <t>Change Development under process.</t>
  </si>
  <si>
    <t>Dunning Cockpit to be develop by Tanuj.</t>
  </si>
  <si>
    <t>TBD</t>
  </si>
  <si>
    <t>Remarks on 18.08.2024</t>
  </si>
  <si>
    <t>All CTM sign off received.
Change in process, Requirement gathering meeting have been done Sunny and Sunil Sharma waiting for the confirmation.
Post confirmation, it will take 4 days to develop and test the scenerio.
Follow up mail have been sent. On mail and whatsapp both.</t>
  </si>
  <si>
    <t>UAT to be given by 21.08.2024.</t>
  </si>
  <si>
    <r>
      <t xml:space="preserve">RGS to be create and signoff to be done.
Highly Dependent on </t>
    </r>
    <r>
      <rPr>
        <b/>
        <sz val="11"/>
        <color rgb="FFFF0000"/>
        <rFont val="Calibri"/>
        <family val="2"/>
        <scheme val="minor"/>
      </rPr>
      <t>Dunning Cockpit</t>
    </r>
    <r>
      <rPr>
        <sz val="11"/>
        <rFont val="Calibri"/>
        <family val="2"/>
        <scheme val="minor"/>
      </rPr>
      <t>.</t>
    </r>
  </si>
  <si>
    <t>Out of 35 forms.
- 19 forms received, RGS Created and Submitted. (Partial Signed off by CTM only)
- 16 forms received on 13.08.2024. Remaining RGS to be submitted by 20.08.2024 EOD.</t>
  </si>
  <si>
    <t>Depending on Comfort Letter and Booking Category.</t>
  </si>
  <si>
    <t>Development to be done by 22.08.2024.</t>
  </si>
  <si>
    <t>Dunning Cockpit to be develop by Tanuj</t>
  </si>
  <si>
    <t>Remarks on 21.08.2024</t>
  </si>
  <si>
    <t>All CTM sign off received.
Change in process, Requirement gathering meeting have been done Sunny and Sunil Sharma. Confirmation received yesterday i.e. 20.08.2024.
By 23.08.2024, we will provide the development.</t>
  </si>
  <si>
    <r>
      <t xml:space="preserve">UAT to be given by </t>
    </r>
    <r>
      <rPr>
        <b/>
        <sz val="11"/>
        <color rgb="FFFF0000"/>
        <rFont val="Calibri"/>
        <family val="2"/>
        <scheme val="minor"/>
      </rPr>
      <t>27.08.2024</t>
    </r>
    <r>
      <rPr>
        <sz val="11"/>
        <color theme="1"/>
        <rFont val="Calibri"/>
        <family val="2"/>
        <scheme val="minor"/>
      </rPr>
      <t>.
Mail to be sent by today post discussion with Arpit and Saddam.</t>
    </r>
  </si>
  <si>
    <t>Module</t>
  </si>
  <si>
    <t>Process</t>
  </si>
  <si>
    <t>Description</t>
  </si>
  <si>
    <t>Development Type</t>
  </si>
  <si>
    <t>Complexity</t>
  </si>
  <si>
    <t>Function Consultant</t>
  </si>
  <si>
    <t>Functional Specification</t>
  </si>
  <si>
    <t>ABAP Development</t>
  </si>
  <si>
    <t>Functional Testing</t>
  </si>
  <si>
    <t>CTM Testing</t>
  </si>
  <si>
    <t>Duration</t>
  </si>
  <si>
    <t>Start Date</t>
  </si>
  <si>
    <t>End Date</t>
  </si>
  <si>
    <t>Module Pool</t>
  </si>
  <si>
    <t>Completed</t>
  </si>
  <si>
    <t>Complex</t>
  </si>
  <si>
    <t>SD</t>
  </si>
  <si>
    <t>Sign off</t>
  </si>
  <si>
    <t>Change Development under process. Will be done by 23.08.2024.</t>
  </si>
  <si>
    <t>3 Area Change Database Creation</t>
  </si>
  <si>
    <t>Area Main Screen To Access</t>
  </si>
  <si>
    <t>Report to Capture New Area Change Detail</t>
  </si>
  <si>
    <t>Report to Approve New Area Change Detail</t>
  </si>
  <si>
    <t>Enhancement to Change Unit Master Area</t>
  </si>
  <si>
    <t>Report to Capture New Booking Amendment Detail</t>
  </si>
  <si>
    <t>Report to Approve New Booking Amendment Detail</t>
  </si>
  <si>
    <t>Enhancement to Change Booking Payment Plan</t>
  </si>
  <si>
    <t>Enhancement to Change Booking and Component Pricing</t>
  </si>
  <si>
    <t>Enhancement to Create Credit Note Request Number</t>
  </si>
  <si>
    <t>Enhancement for Finance to approve credit note request</t>
  </si>
  <si>
    <t>Report for History for Area Change</t>
  </si>
  <si>
    <t>Possession Form</t>
  </si>
  <si>
    <t>Auto GST Reversal</t>
  </si>
  <si>
    <t>Auto GST Reversal UAT</t>
  </si>
  <si>
    <t>5 Post Handover Database Creation</t>
  </si>
  <si>
    <t>Rule Set Creation Screen</t>
  </si>
  <si>
    <t>Approval Screen on Tenant Data</t>
  </si>
  <si>
    <t>Payout Report</t>
  </si>
  <si>
    <t>FI Payout Post Report</t>
  </si>
  <si>
    <t>Document API</t>
  </si>
  <si>
    <t>Antaliya Hills Format</t>
  </si>
  <si>
    <t>Antaliya Hills Phase 1 &amp;2 Pre Emi Subvention Letter</t>
  </si>
  <si>
    <t>Antalya 26 White Goods Letter</t>
  </si>
  <si>
    <t>BBA Discount Antalya Hills</t>
  </si>
  <si>
    <t>BBA Discount Golf Hills</t>
  </si>
  <si>
    <t>Capital 26 White Goods Letter</t>
  </si>
  <si>
    <t>Car Parking Letter For All Projects</t>
  </si>
  <si>
    <t>Commercial Accumaltion Format</t>
  </si>
  <si>
    <t>Commercial Format</t>
  </si>
  <si>
    <t>Crown 26 White Goods Letter</t>
  </si>
  <si>
    <t>Crown Pre Emi Subvention Letter</t>
  </si>
  <si>
    <t>First Transfer Free Letter for All Projects</t>
  </si>
  <si>
    <t>Golf Hills Format</t>
  </si>
  <si>
    <t>Golf Hills Lawn Letter Only for Ground Floor</t>
  </si>
  <si>
    <t>Golf Hills Phase 1 &amp; 2 Pre Emi Subvention Letter</t>
  </si>
  <si>
    <t>Golf Hills Phase 1 Tpr Non-Subvention Letter</t>
  </si>
  <si>
    <t>Golf Hills Phase 1Tpr Subvention Letter</t>
  </si>
  <si>
    <t>Golf Hills Phase 2 Tpr Non-Subvention Format</t>
  </si>
  <si>
    <t>Maintainance Letter for All Projects</t>
  </si>
  <si>
    <t>One Time Discount All Commercial Projects Letter</t>
  </si>
  <si>
    <t>One Time Discount All Residential Preojects Letter</t>
  </si>
  <si>
    <t>One Time Rebate All Commercial Projects Letter</t>
  </si>
  <si>
    <t>One Time Rebate All Residential Project Letter</t>
  </si>
  <si>
    <t>Pre Payment Letter For All Projects</t>
  </si>
  <si>
    <t>Recovery Clause For Residential Format</t>
  </si>
  <si>
    <t>Recovery Clause Format</t>
  </si>
  <si>
    <t>Residential Accumation Format</t>
  </si>
  <si>
    <t>Residential Format</t>
  </si>
  <si>
    <t>Soulitude Format</t>
  </si>
  <si>
    <t>Timely Payment Discount  Residential Project</t>
  </si>
  <si>
    <t>Timely Payment Discount Commercial Project</t>
  </si>
  <si>
    <t>Timely Payment Rebate Commercial Project</t>
  </si>
  <si>
    <t>Timely Payment Rebate Resdential Project</t>
  </si>
  <si>
    <t>Tpd Antaliya Hills</t>
  </si>
  <si>
    <t>Tpr 400</t>
  </si>
  <si>
    <t>Reminder 1</t>
  </si>
  <si>
    <t>Pre Cancellation Letter</t>
  </si>
  <si>
    <t>Last and Final Opportunity</t>
  </si>
  <si>
    <t>Cancellation Sent</t>
  </si>
  <si>
    <t>Smartform</t>
  </si>
  <si>
    <t>Interface</t>
  </si>
  <si>
    <t>Tanuj</t>
  </si>
  <si>
    <t>Satish Bhakt</t>
  </si>
  <si>
    <t>Kaushal Sharma</t>
  </si>
  <si>
    <t>CTM</t>
  </si>
  <si>
    <t>BPO</t>
  </si>
  <si>
    <t>In Progress</t>
  </si>
  <si>
    <t>4 Booking Category Database Creation</t>
  </si>
  <si>
    <t>Screen Creation to Capture tags</t>
  </si>
  <si>
    <t>Approval Process on each category</t>
  </si>
  <si>
    <t>Enhacements for each category</t>
  </si>
  <si>
    <t>Report for Booking Category</t>
  </si>
  <si>
    <t>BBA Printing</t>
  </si>
  <si>
    <t>CD Printing</t>
  </si>
  <si>
    <t>Head</t>
  </si>
  <si>
    <t>Sub-Head</t>
  </si>
  <si>
    <t>Sr.No.</t>
  </si>
  <si>
    <t>Report</t>
  </si>
  <si>
    <t>Medium</t>
  </si>
  <si>
    <t>Simple</t>
  </si>
  <si>
    <t>Dunning Cockpit</t>
  </si>
  <si>
    <t>Credit Note Posting Screen</t>
  </si>
  <si>
    <t>Dependency</t>
  </si>
  <si>
    <t>Shubham Parashar</t>
  </si>
  <si>
    <t>Maximum</t>
  </si>
  <si>
    <t>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</si>
</sst>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2"/>
      <color rgb="FF0070C0"/>
      <name val="Calibri"/>
      <family val="2"/>
      <scheme val="minor"/>
    </font>
    <font>
      <b/>
      <sz val="12"/>
      <color rgb="FFFF0000"/>
      <name val="Calibri"/>
      <family val="2"/>
      <scheme val="minor"/>
    </font>
    <font>
      <b/>
      <sz val="12"/>
      <color theme="0"/>
      <name val="Calibri"/>
      <family val="2"/>
      <scheme val="minor"/>
    </font>
    <font>
      <sz val="12"/>
      <color theme="0"/>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vertical="center"/>
    </xf>
    <xf numFmtId="0" fontId="2" fillId="4" borderId="4"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2" fillId="6" borderId="1" xfId="0" applyFont="1" applyFill="1" applyBorder="1" applyAlignment="1">
      <alignment vertical="center"/>
    </xf>
    <xf numFmtId="0" fontId="2" fillId="6" borderId="4"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wrapText="1"/>
    </xf>
    <xf numFmtId="15" fontId="3" fillId="0" borderId="1" xfId="0" applyNumberFormat="1" applyFont="1" applyBorder="1" applyAlignment="1">
      <alignment horizontal="center" vertical="center"/>
    </xf>
    <xf numFmtId="0" fontId="3" fillId="0" borderId="0" xfId="0" applyFont="1" applyAlignment="1">
      <alignment vertical="center"/>
    </xf>
    <xf numFmtId="0" fontId="1" fillId="5"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8" borderId="1" xfId="0" applyFont="1" applyFill="1" applyBorder="1" applyAlignment="1">
      <alignment vertical="center"/>
    </xf>
    <xf numFmtId="0" fontId="4" fillId="8" borderId="1" xfId="0" applyFont="1" applyFill="1" applyBorder="1" applyAlignment="1">
      <alignment horizontal="center" vertical="center" wrapText="1"/>
    </xf>
    <xf numFmtId="15" fontId="4" fillId="8" borderId="1" xfId="0" applyNumberFormat="1" applyFont="1" applyFill="1" applyBorder="1" applyAlignment="1">
      <alignment horizontal="center" vertical="center"/>
    </xf>
    <xf numFmtId="0" fontId="4" fillId="8" borderId="0" xfId="0" applyFont="1" applyFill="1" applyAlignment="1">
      <alignment vertical="center"/>
    </xf>
    <xf numFmtId="0" fontId="4" fillId="8" borderId="1" xfId="0" applyFont="1" applyFill="1" applyBorder="1" applyAlignment="1">
      <alignment vertical="center" wrapText="1"/>
    </xf>
    <xf numFmtId="0" fontId="3" fillId="0" borderId="1" xfId="0" applyFont="1" applyBorder="1" applyAlignment="1">
      <alignment vertical="center" wrapText="1"/>
    </xf>
    <xf numFmtId="15" fontId="5" fillId="0" borderId="1" xfId="0" applyNumberFormat="1" applyFont="1" applyBorder="1" applyAlignment="1">
      <alignment horizontal="center" vertical="center"/>
    </xf>
    <xf numFmtId="0" fontId="2" fillId="6"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wrapText="1"/>
    </xf>
    <xf numFmtId="0" fontId="3" fillId="9" borderId="1" xfId="0" applyFont="1" applyFill="1" applyBorder="1" applyAlignment="1">
      <alignment horizontal="center" vertical="center"/>
    </xf>
    <xf numFmtId="0" fontId="3" fillId="9" borderId="1" xfId="0" applyFont="1" applyFill="1" applyBorder="1" applyAlignment="1">
      <alignment vertical="center"/>
    </xf>
    <xf numFmtId="0" fontId="3" fillId="9" borderId="1" xfId="0" applyFont="1" applyFill="1" applyBorder="1" applyAlignment="1">
      <alignment horizontal="center" vertical="center" wrapText="1"/>
    </xf>
    <xf numFmtId="15" fontId="3" fillId="9" borderId="1" xfId="0" applyNumberFormat="1" applyFont="1" applyFill="1" applyBorder="1" applyAlignment="1">
      <alignment horizontal="center" vertical="center"/>
    </xf>
    <xf numFmtId="15" fontId="0" fillId="9" borderId="1" xfId="0" applyNumberFormat="1" applyFill="1" applyBorder="1" applyAlignment="1">
      <alignment horizontal="center" vertical="center"/>
    </xf>
    <xf numFmtId="0" fontId="3" fillId="9" borderId="1" xfId="0" applyFont="1" applyFill="1" applyBorder="1" applyAlignment="1">
      <alignment vertical="center" wrapText="1"/>
    </xf>
    <xf numFmtId="0" fontId="3" fillId="9" borderId="0" xfId="0" applyFont="1" applyFill="1" applyAlignment="1">
      <alignment vertical="center"/>
    </xf>
    <xf numFmtId="0" fontId="7" fillId="0" borderId="0" xfId="0" applyFont="1" applyAlignment="1">
      <alignment horizontal="left" vertical="center"/>
    </xf>
    <xf numFmtId="0" fontId="6" fillId="0" borderId="0" xfId="0" applyFont="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0" xfId="0" applyFont="1" applyAlignment="1">
      <alignment horizontal="center" vertical="center"/>
    </xf>
    <xf numFmtId="15" fontId="7" fillId="0" borderId="1" xfId="0" applyNumberFormat="1" applyFont="1" applyBorder="1" applyAlignment="1">
      <alignment horizontal="center" vertical="center"/>
    </xf>
    <xf numFmtId="0" fontId="10" fillId="8" borderId="1" xfId="0" applyFont="1" applyFill="1" applyBorder="1" applyAlignment="1">
      <alignment horizontal="left" vertical="center"/>
    </xf>
    <xf numFmtId="0" fontId="10" fillId="8" borderId="1" xfId="0" applyFont="1" applyFill="1" applyBorder="1" applyAlignment="1">
      <alignment horizontal="center" vertical="center"/>
    </xf>
    <xf numFmtId="0" fontId="10" fillId="8" borderId="1" xfId="0" applyFont="1" applyFill="1" applyBorder="1" applyAlignment="1">
      <alignment horizontal="center" vertical="center" wrapText="1"/>
    </xf>
    <xf numFmtId="15" fontId="10" fillId="8" borderId="1" xfId="0" applyNumberFormat="1" applyFont="1" applyFill="1" applyBorder="1" applyAlignment="1">
      <alignment horizontal="center" vertical="center"/>
    </xf>
    <xf numFmtId="0" fontId="10" fillId="8" borderId="0" xfId="0" applyFont="1" applyFill="1" applyAlignment="1">
      <alignment horizontal="left" vertical="center"/>
    </xf>
    <xf numFmtId="0" fontId="11" fillId="7" borderId="1" xfId="0" applyFont="1" applyFill="1" applyBorder="1" applyAlignment="1">
      <alignment horizontal="left"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2" fillId="7" borderId="1" xfId="0" applyFont="1" applyFill="1" applyBorder="1" applyAlignment="1">
      <alignment horizontal="left" vertical="center"/>
    </xf>
    <xf numFmtId="0" fontId="12" fillId="7" borderId="1" xfId="0" applyFont="1" applyFill="1" applyBorder="1" applyAlignment="1">
      <alignment horizontal="center" vertical="center"/>
    </xf>
    <xf numFmtId="0" fontId="12" fillId="7" borderId="1" xfId="0" applyFont="1" applyFill="1" applyBorder="1" applyAlignment="1">
      <alignment horizontal="center"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7" fillId="3" borderId="0" xfId="0" applyFont="1" applyFill="1" applyAlignment="1">
      <alignment horizontal="left" vertical="center"/>
    </xf>
    <xf numFmtId="15" fontId="7" fillId="3" borderId="1" xfId="0" applyNumberFormat="1" applyFont="1" applyFill="1" applyBorder="1" applyAlignment="1">
      <alignment horizontal="center" vertical="center"/>
    </xf>
    <xf numFmtId="0" fontId="7" fillId="3" borderId="0" xfId="0" applyFont="1" applyFill="1" applyAlignment="1">
      <alignment horizontal="center" vertical="center"/>
    </xf>
    <xf numFmtId="0" fontId="7" fillId="3" borderId="1" xfId="0" applyFont="1" applyFill="1" applyBorder="1"/>
    <xf numFmtId="0" fontId="7" fillId="3" borderId="1" xfId="0" applyFont="1" applyFill="1" applyBorder="1" applyAlignment="1">
      <alignment horizontal="left"/>
    </xf>
    <xf numFmtId="0" fontId="8" fillId="3" borderId="1" xfId="0" applyFont="1" applyFill="1" applyBorder="1"/>
    <xf numFmtId="15" fontId="6" fillId="3" borderId="1" xfId="0" applyNumberFormat="1"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2" xfId="0" applyFont="1" applyFill="1" applyBorder="1" applyAlignment="1">
      <alignment horizontal="center" vertical="center"/>
    </xf>
    <xf numFmtId="0" fontId="11" fillId="7" borderId="1" xfId="0" applyFont="1" applyFill="1" applyBorder="1" applyAlignment="1">
      <alignment horizontal="center" vertic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46A8-5CF3-43A9-AC3C-262BE5580BB7}">
  <sheetPr filterMode="1"/>
  <dimension ref="A1:AI18"/>
  <sheetViews>
    <sheetView showGridLines="0" tabSelected="1" zoomScaleNormal="100" workbookViewId="0">
      <pane xSplit="2" ySplit="3" topLeftCell="C9" activePane="bottomRight" state="frozen"/>
      <selection pane="topRight" activeCell="C1" sqref="C1"/>
      <selection pane="bottomLeft" activeCell="A4" sqref="A4"/>
      <selection pane="bottomRight" activeCell="B1" sqref="B1"/>
    </sheetView>
  </sheetViews>
  <sheetFormatPr defaultColWidth="5.85546875" defaultRowHeight="15" x14ac:dyDescent="0.25"/>
  <cols>
    <col min="1" max="1" width="10.28515625" style="2" bestFit="1" customWidth="1"/>
    <col min="2" max="2" width="29.5703125" style="1" customWidth="1"/>
    <col min="3" max="3" width="12.140625" style="2" bestFit="1" customWidth="1"/>
    <col min="4" max="4" width="12" style="3" customWidth="1"/>
    <col min="5" max="5" width="21.5703125" style="3" bestFit="1" customWidth="1"/>
    <col min="6" max="6" width="30.7109375" style="2" bestFit="1" customWidth="1"/>
    <col min="7" max="7" width="10.140625" style="2" bestFit="1" customWidth="1"/>
    <col min="8" max="8" width="9.85546875" style="2" bestFit="1" customWidth="1"/>
    <col min="9" max="9" width="9.42578125" style="2" customWidth="1"/>
    <col min="10" max="10" width="10.140625" style="2" bestFit="1" customWidth="1"/>
    <col min="11" max="11" width="12.7109375" style="3" bestFit="1" customWidth="1"/>
    <col min="12" max="12" width="10.140625" style="2" bestFit="1" customWidth="1"/>
    <col min="13" max="13" width="9.85546875" style="2" bestFit="1" customWidth="1"/>
    <col min="14" max="14" width="10.140625" style="2" bestFit="1" customWidth="1"/>
    <col min="15" max="15" width="9.42578125" style="2" bestFit="1" customWidth="1"/>
    <col min="16" max="16" width="25.140625" style="2" bestFit="1" customWidth="1"/>
    <col min="17" max="17" width="10.140625" style="2" bestFit="1" customWidth="1"/>
    <col min="18" max="18" width="9.85546875" style="2" bestFit="1" customWidth="1"/>
    <col min="19" max="19" width="9.42578125" style="2" customWidth="1"/>
    <col min="20" max="20" width="10.140625" style="2" bestFit="1" customWidth="1"/>
    <col min="21" max="21" width="9.42578125" style="2" bestFit="1" customWidth="1"/>
    <col min="22" max="22" width="24.140625" style="2" bestFit="1" customWidth="1"/>
    <col min="23" max="23" width="10.140625" style="2" bestFit="1" customWidth="1"/>
    <col min="24" max="24" width="9.85546875" style="2" bestFit="1" customWidth="1"/>
    <col min="25" max="25" width="9.85546875" style="2" customWidth="1"/>
    <col min="26" max="26" width="10.140625" style="2" bestFit="1" customWidth="1"/>
    <col min="27" max="27" width="9.28515625" style="2" bestFit="1" customWidth="1"/>
    <col min="28" max="28" width="45.140625" style="1" hidden="1" customWidth="1"/>
    <col min="29" max="29" width="33.140625" style="38" hidden="1" customWidth="1"/>
    <col min="30" max="34" width="38.7109375" style="38" hidden="1" customWidth="1"/>
    <col min="35" max="35" width="38.7109375" style="38" customWidth="1"/>
    <col min="36" max="16384" width="5.85546875" style="1"/>
  </cols>
  <sheetData>
    <row r="1" spans="1:35" x14ac:dyDescent="0.25">
      <c r="A1" s="18"/>
      <c r="B1" s="18"/>
      <c r="C1" s="18"/>
      <c r="D1" s="19"/>
      <c r="E1" s="19"/>
      <c r="F1" s="18"/>
      <c r="G1" s="79" t="s">
        <v>35</v>
      </c>
      <c r="H1" s="80"/>
      <c r="I1" s="80"/>
      <c r="J1" s="80"/>
      <c r="K1" s="81"/>
      <c r="L1" s="84" t="s">
        <v>34</v>
      </c>
      <c r="M1" s="85"/>
      <c r="N1" s="85"/>
      <c r="O1" s="85"/>
      <c r="P1" s="86"/>
      <c r="Q1" s="79" t="s">
        <v>33</v>
      </c>
      <c r="R1" s="80"/>
      <c r="S1" s="80"/>
      <c r="T1" s="80"/>
      <c r="U1" s="81"/>
      <c r="V1" s="17"/>
      <c r="W1" s="84" t="s">
        <v>8</v>
      </c>
      <c r="X1" s="85"/>
      <c r="Y1" s="85"/>
      <c r="Z1" s="85"/>
      <c r="AA1" s="86"/>
      <c r="AB1" s="16"/>
      <c r="AC1" s="36"/>
      <c r="AD1" s="36"/>
      <c r="AE1" s="36"/>
      <c r="AF1" s="36"/>
      <c r="AG1" s="36"/>
      <c r="AH1" s="36"/>
      <c r="AI1" s="36"/>
    </row>
    <row r="2" spans="1:35" x14ac:dyDescent="0.25">
      <c r="A2" s="14"/>
      <c r="B2" s="14"/>
      <c r="C2" s="14"/>
      <c r="D2" s="15"/>
      <c r="E2" s="15"/>
      <c r="F2" s="14"/>
      <c r="G2" s="77" t="s">
        <v>32</v>
      </c>
      <c r="H2" s="78"/>
      <c r="I2" s="12" t="s">
        <v>59</v>
      </c>
      <c r="J2" s="77" t="s">
        <v>31</v>
      </c>
      <c r="K2" s="78"/>
      <c r="L2" s="82" t="s">
        <v>32</v>
      </c>
      <c r="M2" s="83"/>
      <c r="N2" s="82" t="s">
        <v>31</v>
      </c>
      <c r="O2" s="83"/>
      <c r="P2" s="13"/>
      <c r="Q2" s="77" t="s">
        <v>32</v>
      </c>
      <c r="R2" s="78"/>
      <c r="S2" s="12" t="s">
        <v>59</v>
      </c>
      <c r="T2" s="77" t="s">
        <v>31</v>
      </c>
      <c r="U2" s="78"/>
      <c r="V2" s="12"/>
      <c r="W2" s="82" t="s">
        <v>32</v>
      </c>
      <c r="X2" s="83"/>
      <c r="Y2" s="27" t="s">
        <v>59</v>
      </c>
      <c r="Z2" s="82" t="s">
        <v>31</v>
      </c>
      <c r="AA2" s="83"/>
      <c r="AB2" s="11"/>
      <c r="AC2" s="37"/>
      <c r="AD2" s="37"/>
      <c r="AE2" s="37"/>
      <c r="AF2" s="37"/>
      <c r="AG2" s="37"/>
      <c r="AH2" s="37"/>
      <c r="AI2" s="37"/>
    </row>
    <row r="3" spans="1:35" x14ac:dyDescent="0.25">
      <c r="A3" s="9" t="s">
        <v>30</v>
      </c>
      <c r="B3" s="9" t="s">
        <v>29</v>
      </c>
      <c r="C3" s="9" t="s">
        <v>28</v>
      </c>
      <c r="D3" s="10" t="s">
        <v>27</v>
      </c>
      <c r="E3" s="10" t="s">
        <v>26</v>
      </c>
      <c r="F3" s="9" t="s">
        <v>25</v>
      </c>
      <c r="G3" s="8" t="s">
        <v>22</v>
      </c>
      <c r="H3" s="8" t="s">
        <v>21</v>
      </c>
      <c r="I3" s="8"/>
      <c r="J3" s="8" t="s">
        <v>22</v>
      </c>
      <c r="K3" s="20" t="s">
        <v>21</v>
      </c>
      <c r="L3" s="9" t="s">
        <v>22</v>
      </c>
      <c r="M3" s="9" t="s">
        <v>21</v>
      </c>
      <c r="N3" s="9" t="s">
        <v>22</v>
      </c>
      <c r="O3" s="9" t="s">
        <v>21</v>
      </c>
      <c r="P3" s="9" t="s">
        <v>24</v>
      </c>
      <c r="Q3" s="8" t="s">
        <v>22</v>
      </c>
      <c r="R3" s="8" t="s">
        <v>21</v>
      </c>
      <c r="S3" s="8"/>
      <c r="T3" s="8" t="s">
        <v>22</v>
      </c>
      <c r="U3" s="8" t="s">
        <v>21</v>
      </c>
      <c r="V3" s="8" t="s">
        <v>23</v>
      </c>
      <c r="W3" s="9" t="s">
        <v>22</v>
      </c>
      <c r="X3" s="9" t="s">
        <v>21</v>
      </c>
      <c r="Y3" s="9"/>
      <c r="Z3" s="9" t="s">
        <v>22</v>
      </c>
      <c r="AA3" s="9" t="s">
        <v>21</v>
      </c>
      <c r="AB3" s="8" t="s">
        <v>54</v>
      </c>
      <c r="AC3" s="20" t="s">
        <v>65</v>
      </c>
      <c r="AD3" s="20" t="s">
        <v>68</v>
      </c>
      <c r="AE3" s="20" t="s">
        <v>76</v>
      </c>
      <c r="AF3" s="20" t="s">
        <v>84</v>
      </c>
      <c r="AG3" s="20" t="s">
        <v>90</v>
      </c>
      <c r="AH3" s="20" t="s">
        <v>100</v>
      </c>
      <c r="AI3" s="20" t="s">
        <v>108</v>
      </c>
    </row>
    <row r="4" spans="1:35" ht="135" hidden="1" x14ac:dyDescent="0.25">
      <c r="A4" s="5">
        <v>1</v>
      </c>
      <c r="B4" s="4" t="s">
        <v>20</v>
      </c>
      <c r="C4" s="5" t="s">
        <v>4</v>
      </c>
      <c r="D4" s="7" t="s">
        <v>47</v>
      </c>
      <c r="E4" s="7" t="s">
        <v>17</v>
      </c>
      <c r="F4" s="5" t="s">
        <v>2</v>
      </c>
      <c r="G4" s="6">
        <v>45453</v>
      </c>
      <c r="H4" s="6">
        <f>G4+1</f>
        <v>45454</v>
      </c>
      <c r="I4" s="6"/>
      <c r="J4" s="6" t="s">
        <v>47</v>
      </c>
      <c r="K4" s="6" t="s">
        <v>47</v>
      </c>
      <c r="L4" s="6">
        <v>45455</v>
      </c>
      <c r="M4" s="6">
        <v>45456</v>
      </c>
      <c r="N4" s="6" t="s">
        <v>47</v>
      </c>
      <c r="O4" s="6" t="s">
        <v>47</v>
      </c>
      <c r="P4" s="5" t="s">
        <v>1</v>
      </c>
      <c r="Q4" s="6">
        <v>45460</v>
      </c>
      <c r="R4" s="6">
        <v>45482</v>
      </c>
      <c r="S4" s="6">
        <v>45489</v>
      </c>
      <c r="T4" s="6">
        <v>45460</v>
      </c>
      <c r="U4" s="6"/>
      <c r="V4" s="5" t="s">
        <v>0</v>
      </c>
      <c r="W4" s="6">
        <v>45483</v>
      </c>
      <c r="X4" s="6">
        <f>W4+2</f>
        <v>45485</v>
      </c>
      <c r="Y4" s="35">
        <v>45496</v>
      </c>
      <c r="Z4" s="5"/>
      <c r="AA4" s="5"/>
      <c r="AB4" s="21" t="s">
        <v>60</v>
      </c>
      <c r="AC4" s="21"/>
      <c r="AD4" s="21" t="s">
        <v>69</v>
      </c>
      <c r="AE4" s="21" t="s">
        <v>77</v>
      </c>
      <c r="AF4" s="21" t="s">
        <v>85</v>
      </c>
      <c r="AG4" s="21" t="s">
        <v>91</v>
      </c>
      <c r="AH4" s="21" t="s">
        <v>101</v>
      </c>
      <c r="AI4" s="21" t="s">
        <v>109</v>
      </c>
    </row>
    <row r="5" spans="1:35" ht="60" hidden="1" x14ac:dyDescent="0.25">
      <c r="A5" s="5">
        <v>2</v>
      </c>
      <c r="B5" s="4" t="s">
        <v>19</v>
      </c>
      <c r="C5" s="5" t="s">
        <v>4</v>
      </c>
      <c r="D5" s="7" t="s">
        <v>57</v>
      </c>
      <c r="E5" s="7" t="s">
        <v>17</v>
      </c>
      <c r="F5" s="5" t="s">
        <v>16</v>
      </c>
      <c r="G5" s="6">
        <v>45457</v>
      </c>
      <c r="H5" s="6">
        <v>45457</v>
      </c>
      <c r="I5" s="6"/>
      <c r="J5" s="6" t="s">
        <v>47</v>
      </c>
      <c r="K5" s="6" t="s">
        <v>47</v>
      </c>
      <c r="L5" s="6">
        <v>45462</v>
      </c>
      <c r="M5" s="6">
        <v>45463</v>
      </c>
      <c r="N5" s="6" t="s">
        <v>47</v>
      </c>
      <c r="O5" s="6" t="s">
        <v>47</v>
      </c>
      <c r="P5" s="5" t="s">
        <v>92</v>
      </c>
      <c r="Q5" s="6">
        <v>45475</v>
      </c>
      <c r="R5" s="6">
        <v>45479</v>
      </c>
      <c r="S5" s="6">
        <v>45489</v>
      </c>
      <c r="T5" s="6">
        <v>45475</v>
      </c>
      <c r="U5" s="6"/>
      <c r="V5" s="5" t="s">
        <v>10</v>
      </c>
      <c r="W5" s="6">
        <v>45481</v>
      </c>
      <c r="X5" s="6">
        <f>W5+1</f>
        <v>45482</v>
      </c>
      <c r="Y5" s="6">
        <v>45502</v>
      </c>
      <c r="Z5" s="5"/>
      <c r="AA5" s="5"/>
      <c r="AB5" s="21" t="s">
        <v>55</v>
      </c>
      <c r="AC5" s="21"/>
      <c r="AD5" s="21"/>
      <c r="AE5" s="21" t="s">
        <v>81</v>
      </c>
      <c r="AF5" s="21" t="s">
        <v>86</v>
      </c>
      <c r="AG5" s="21" t="s">
        <v>93</v>
      </c>
      <c r="AH5" s="21" t="s">
        <v>106</v>
      </c>
      <c r="AI5" s="21" t="s">
        <v>106</v>
      </c>
    </row>
    <row r="6" spans="1:35" ht="60" hidden="1" x14ac:dyDescent="0.25">
      <c r="A6" s="5">
        <v>3</v>
      </c>
      <c r="B6" s="4" t="s">
        <v>18</v>
      </c>
      <c r="C6" s="5" t="s">
        <v>4</v>
      </c>
      <c r="D6" s="7" t="s">
        <v>57</v>
      </c>
      <c r="E6" s="7" t="s">
        <v>17</v>
      </c>
      <c r="F6" s="5" t="s">
        <v>16</v>
      </c>
      <c r="G6" s="6">
        <v>45457</v>
      </c>
      <c r="H6" s="6">
        <v>45457</v>
      </c>
      <c r="I6" s="6"/>
      <c r="J6" s="6" t="s">
        <v>47</v>
      </c>
      <c r="K6" s="6" t="s">
        <v>47</v>
      </c>
      <c r="L6" s="6">
        <v>45462</v>
      </c>
      <c r="M6" s="6">
        <v>45463</v>
      </c>
      <c r="N6" s="6" t="s">
        <v>47</v>
      </c>
      <c r="O6" s="6" t="s">
        <v>47</v>
      </c>
      <c r="P6" s="5" t="s">
        <v>92</v>
      </c>
      <c r="Q6" s="6">
        <v>45475</v>
      </c>
      <c r="R6" s="6">
        <v>45479</v>
      </c>
      <c r="S6" s="6">
        <v>45489</v>
      </c>
      <c r="T6" s="6">
        <v>45475</v>
      </c>
      <c r="U6" s="6"/>
      <c r="V6" s="5" t="s">
        <v>10</v>
      </c>
      <c r="W6" s="6">
        <v>45481</v>
      </c>
      <c r="X6" s="6">
        <f>W6+1</f>
        <v>45482</v>
      </c>
      <c r="Y6" s="6">
        <v>45502</v>
      </c>
      <c r="Z6" s="5"/>
      <c r="AA6" s="5"/>
      <c r="AB6" s="21" t="s">
        <v>55</v>
      </c>
      <c r="AC6" s="21"/>
      <c r="AD6" s="21"/>
      <c r="AE6" s="21" t="s">
        <v>81</v>
      </c>
      <c r="AF6" s="21" t="s">
        <v>86</v>
      </c>
      <c r="AG6" s="21" t="s">
        <v>93</v>
      </c>
      <c r="AH6" s="21" t="s">
        <v>106</v>
      </c>
      <c r="AI6" s="21" t="s">
        <v>106</v>
      </c>
    </row>
    <row r="7" spans="1:35" ht="60" hidden="1" x14ac:dyDescent="0.25">
      <c r="A7" s="5">
        <v>4</v>
      </c>
      <c r="B7" s="21" t="s">
        <v>15</v>
      </c>
      <c r="C7" s="5" t="s">
        <v>4</v>
      </c>
      <c r="D7" s="7" t="s">
        <v>58</v>
      </c>
      <c r="E7" s="7" t="s">
        <v>14</v>
      </c>
      <c r="F7" s="5" t="s">
        <v>13</v>
      </c>
      <c r="G7" s="6" t="s">
        <v>2</v>
      </c>
      <c r="H7" s="6" t="s">
        <v>2</v>
      </c>
      <c r="I7" s="6"/>
      <c r="J7" s="5" t="s">
        <v>2</v>
      </c>
      <c r="K7" s="7" t="s">
        <v>2</v>
      </c>
      <c r="L7" s="5" t="s">
        <v>2</v>
      </c>
      <c r="M7" s="5" t="s">
        <v>2</v>
      </c>
      <c r="N7" s="5" t="s">
        <v>2</v>
      </c>
      <c r="O7" s="5" t="s">
        <v>2</v>
      </c>
      <c r="P7" s="5" t="s">
        <v>48</v>
      </c>
      <c r="Q7" s="5" t="s">
        <v>2</v>
      </c>
      <c r="R7" s="5" t="s">
        <v>2</v>
      </c>
      <c r="S7" s="6">
        <v>45490</v>
      </c>
      <c r="T7" s="5" t="s">
        <v>2</v>
      </c>
      <c r="U7" s="5" t="s">
        <v>2</v>
      </c>
      <c r="V7" s="5" t="s">
        <v>2</v>
      </c>
      <c r="W7" s="6">
        <v>45476</v>
      </c>
      <c r="X7" s="6">
        <f>W7+6</f>
        <v>45482</v>
      </c>
      <c r="Y7" s="6">
        <v>45503</v>
      </c>
      <c r="Z7" s="5"/>
      <c r="AA7" s="5"/>
      <c r="AB7" s="21" t="s">
        <v>56</v>
      </c>
      <c r="AC7" s="21"/>
      <c r="AD7" s="21" t="s">
        <v>70</v>
      </c>
      <c r="AE7" s="21" t="s">
        <v>78</v>
      </c>
      <c r="AF7" s="21" t="s">
        <v>87</v>
      </c>
      <c r="AG7" s="21" t="s">
        <v>94</v>
      </c>
      <c r="AH7" s="21" t="s">
        <v>102</v>
      </c>
      <c r="AI7" s="21" t="s">
        <v>110</v>
      </c>
    </row>
    <row r="8" spans="1:35" ht="45" hidden="1" x14ac:dyDescent="0.25">
      <c r="A8" s="5">
        <v>5</v>
      </c>
      <c r="B8" s="4" t="s">
        <v>12</v>
      </c>
      <c r="C8" s="5" t="s">
        <v>4</v>
      </c>
      <c r="D8" s="7" t="s">
        <v>58</v>
      </c>
      <c r="E8" s="7" t="s">
        <v>2</v>
      </c>
      <c r="F8" s="5" t="s">
        <v>2</v>
      </c>
      <c r="G8" s="6" t="str">
        <f t="shared" ref="G8:V8" si="0">G7</f>
        <v>-</v>
      </c>
      <c r="H8" s="6" t="str">
        <f t="shared" si="0"/>
        <v>-</v>
      </c>
      <c r="I8" s="6"/>
      <c r="J8" s="6" t="str">
        <f>J7</f>
        <v>-</v>
      </c>
      <c r="K8" s="6" t="str">
        <f t="shared" si="0"/>
        <v>-</v>
      </c>
      <c r="L8" s="6" t="str">
        <f t="shared" si="0"/>
        <v>-</v>
      </c>
      <c r="M8" s="6" t="str">
        <f t="shared" si="0"/>
        <v>-</v>
      </c>
      <c r="N8" s="6" t="str">
        <f t="shared" si="0"/>
        <v>-</v>
      </c>
      <c r="O8" s="6" t="str">
        <f t="shared" si="0"/>
        <v>-</v>
      </c>
      <c r="P8" s="6" t="str">
        <f t="shared" si="0"/>
        <v>Saddam</v>
      </c>
      <c r="Q8" s="6" t="str">
        <f t="shared" si="0"/>
        <v>-</v>
      </c>
      <c r="R8" s="6" t="str">
        <f t="shared" si="0"/>
        <v>-</v>
      </c>
      <c r="S8" s="6"/>
      <c r="T8" s="6" t="str">
        <f t="shared" si="0"/>
        <v>-</v>
      </c>
      <c r="U8" s="6" t="str">
        <f t="shared" si="0"/>
        <v>-</v>
      </c>
      <c r="V8" s="6" t="str">
        <f t="shared" si="0"/>
        <v>-</v>
      </c>
      <c r="W8" s="6">
        <v>45476</v>
      </c>
      <c r="X8" s="6">
        <f>W8+6</f>
        <v>45482</v>
      </c>
      <c r="Y8" s="6">
        <v>45503</v>
      </c>
      <c r="Z8" s="6"/>
      <c r="AA8" s="6"/>
      <c r="AB8" s="4"/>
      <c r="AC8" s="21" t="s">
        <v>67</v>
      </c>
      <c r="AD8" s="21" t="s">
        <v>67</v>
      </c>
      <c r="AE8" s="21" t="s">
        <v>67</v>
      </c>
      <c r="AF8" s="21" t="s">
        <v>67</v>
      </c>
      <c r="AG8" s="21" t="s">
        <v>67</v>
      </c>
      <c r="AH8" s="21" t="s">
        <v>67</v>
      </c>
      <c r="AI8" s="21" t="s">
        <v>67</v>
      </c>
    </row>
    <row r="9" spans="1:35" s="45" customFormat="1" ht="60" x14ac:dyDescent="0.25">
      <c r="A9" s="39">
        <v>6</v>
      </c>
      <c r="B9" s="40" t="s">
        <v>11</v>
      </c>
      <c r="C9" s="39" t="s">
        <v>4</v>
      </c>
      <c r="D9" s="41" t="s">
        <v>6</v>
      </c>
      <c r="E9" s="41" t="s">
        <v>2</v>
      </c>
      <c r="F9" s="39" t="s">
        <v>2</v>
      </c>
      <c r="G9" s="42">
        <v>45476</v>
      </c>
      <c r="H9" s="42">
        <v>45478</v>
      </c>
      <c r="I9" s="42"/>
      <c r="J9" s="42"/>
      <c r="K9" s="41"/>
      <c r="L9" s="42">
        <f>H9+1</f>
        <v>45479</v>
      </c>
      <c r="M9" s="42">
        <f>L9</f>
        <v>45479</v>
      </c>
      <c r="N9" s="39"/>
      <c r="O9" s="39"/>
      <c r="P9" s="39" t="s">
        <v>1</v>
      </c>
      <c r="Q9" s="42">
        <f>M9+2</f>
        <v>45481</v>
      </c>
      <c r="R9" s="42">
        <f>Q9+3</f>
        <v>45484</v>
      </c>
      <c r="S9" s="42"/>
      <c r="T9" s="39"/>
      <c r="U9" s="39"/>
      <c r="V9" s="39" t="s">
        <v>10</v>
      </c>
      <c r="W9" s="42">
        <f>R9+1</f>
        <v>45485</v>
      </c>
      <c r="X9" s="42">
        <v>45493</v>
      </c>
      <c r="Y9" s="43">
        <v>45503</v>
      </c>
      <c r="Z9" s="39"/>
      <c r="AA9" s="39"/>
      <c r="AB9" s="40"/>
      <c r="AC9" s="44"/>
      <c r="AD9" s="44" t="s">
        <v>71</v>
      </c>
      <c r="AE9" s="44" t="s">
        <v>79</v>
      </c>
      <c r="AF9" s="44" t="s">
        <v>88</v>
      </c>
      <c r="AG9" s="44"/>
      <c r="AH9" s="44" t="s">
        <v>103</v>
      </c>
      <c r="AI9" s="44" t="s">
        <v>103</v>
      </c>
    </row>
    <row r="10" spans="1:35" s="32" customFormat="1" ht="75" hidden="1" x14ac:dyDescent="0.25">
      <c r="A10" s="28">
        <v>7</v>
      </c>
      <c r="B10" s="29" t="s">
        <v>9</v>
      </c>
      <c r="C10" s="28" t="s">
        <v>4</v>
      </c>
      <c r="D10" s="30" t="s">
        <v>47</v>
      </c>
      <c r="E10" s="30" t="s">
        <v>42</v>
      </c>
      <c r="F10" s="28" t="s">
        <v>14</v>
      </c>
      <c r="G10" s="31" t="s">
        <v>2</v>
      </c>
      <c r="H10" s="31" t="s">
        <v>2</v>
      </c>
      <c r="I10" s="31"/>
      <c r="J10" s="28" t="s">
        <v>2</v>
      </c>
      <c r="K10" s="30" t="s">
        <v>2</v>
      </c>
      <c r="L10" s="28" t="s">
        <v>2</v>
      </c>
      <c r="M10" s="28" t="s">
        <v>2</v>
      </c>
      <c r="N10" s="28" t="s">
        <v>2</v>
      </c>
      <c r="O10" s="28" t="s">
        <v>2</v>
      </c>
      <c r="P10" s="28" t="s">
        <v>1</v>
      </c>
      <c r="Q10" s="28"/>
      <c r="R10" s="28"/>
      <c r="S10" s="28"/>
      <c r="T10" s="28"/>
      <c r="U10" s="28"/>
      <c r="V10" s="28" t="s">
        <v>2</v>
      </c>
      <c r="W10" s="31">
        <v>45481</v>
      </c>
      <c r="X10" s="31">
        <f>W10+5</f>
        <v>45486</v>
      </c>
      <c r="Y10" s="31">
        <v>45503</v>
      </c>
      <c r="Z10" s="28"/>
      <c r="AA10" s="28"/>
      <c r="AB10" s="33" t="s">
        <v>61</v>
      </c>
      <c r="AC10" s="33" t="s">
        <v>66</v>
      </c>
      <c r="AD10" s="33" t="s">
        <v>72</v>
      </c>
      <c r="AE10" s="33" t="s">
        <v>80</v>
      </c>
      <c r="AF10" s="33" t="s">
        <v>80</v>
      </c>
      <c r="AG10" s="33"/>
      <c r="AH10" s="33" t="s">
        <v>95</v>
      </c>
      <c r="AI10" s="33" t="s">
        <v>105</v>
      </c>
    </row>
    <row r="11" spans="1:35" s="26" customFormat="1" ht="30" x14ac:dyDescent="0.25">
      <c r="A11" s="22">
        <v>8</v>
      </c>
      <c r="B11" s="23" t="s">
        <v>7</v>
      </c>
      <c r="C11" s="22" t="s">
        <v>4</v>
      </c>
      <c r="D11" s="24" t="s">
        <v>6</v>
      </c>
      <c r="E11" s="24" t="s">
        <v>5</v>
      </c>
      <c r="F11" s="22"/>
      <c r="G11" s="25" t="s">
        <v>2</v>
      </c>
      <c r="H11" s="25" t="s">
        <v>2</v>
      </c>
      <c r="I11" s="25"/>
      <c r="J11" s="25" t="s">
        <v>47</v>
      </c>
      <c r="K11" s="25" t="s">
        <v>47</v>
      </c>
      <c r="L11" s="22"/>
      <c r="M11" s="22"/>
      <c r="N11" s="25" t="s">
        <v>47</v>
      </c>
      <c r="O11" s="25" t="s">
        <v>47</v>
      </c>
      <c r="P11" s="22" t="s">
        <v>50</v>
      </c>
      <c r="Q11" s="25">
        <v>45474</v>
      </c>
      <c r="R11" s="25">
        <v>45481</v>
      </c>
      <c r="S11" s="25">
        <v>45492</v>
      </c>
      <c r="T11" s="22"/>
      <c r="U11" s="22"/>
      <c r="V11" s="22" t="s">
        <v>51</v>
      </c>
      <c r="W11" s="25">
        <f>R11+2</f>
        <v>45483</v>
      </c>
      <c r="X11" s="25">
        <f>W11+4</f>
        <v>45487</v>
      </c>
      <c r="Y11" s="25">
        <v>45505</v>
      </c>
      <c r="Z11" s="22"/>
      <c r="AA11" s="22"/>
      <c r="AB11" s="23"/>
      <c r="AC11" s="34"/>
      <c r="AD11" s="34"/>
      <c r="AE11" s="34" t="s">
        <v>82</v>
      </c>
      <c r="AF11" s="34" t="s">
        <v>82</v>
      </c>
      <c r="AG11" s="34"/>
      <c r="AH11" s="34" t="s">
        <v>106</v>
      </c>
      <c r="AI11" s="34" t="s">
        <v>106</v>
      </c>
    </row>
    <row r="12" spans="1:35" s="32" customFormat="1" ht="105" hidden="1" x14ac:dyDescent="0.25">
      <c r="A12" s="28">
        <v>9</v>
      </c>
      <c r="B12" s="33" t="s">
        <v>43</v>
      </c>
      <c r="C12" s="28" t="s">
        <v>4</v>
      </c>
      <c r="D12" s="30" t="s">
        <v>47</v>
      </c>
      <c r="E12" s="30" t="s">
        <v>2</v>
      </c>
      <c r="F12" s="28" t="s">
        <v>2</v>
      </c>
      <c r="G12" s="31" t="s">
        <v>2</v>
      </c>
      <c r="H12" s="31" t="s">
        <v>2</v>
      </c>
      <c r="I12" s="31"/>
      <c r="J12" s="28" t="s">
        <v>2</v>
      </c>
      <c r="K12" s="30" t="s">
        <v>2</v>
      </c>
      <c r="L12" s="31" t="s">
        <v>2</v>
      </c>
      <c r="M12" s="31" t="s">
        <v>2</v>
      </c>
      <c r="N12" s="28" t="s">
        <v>2</v>
      </c>
      <c r="O12" s="28" t="s">
        <v>2</v>
      </c>
      <c r="P12" s="28" t="s">
        <v>2</v>
      </c>
      <c r="Q12" s="31">
        <v>45483</v>
      </c>
      <c r="R12" s="31">
        <f>Q12+3</f>
        <v>45486</v>
      </c>
      <c r="S12" s="31"/>
      <c r="T12" s="28" t="s">
        <v>2</v>
      </c>
      <c r="U12" s="28" t="s">
        <v>2</v>
      </c>
      <c r="V12" s="28" t="s">
        <v>2</v>
      </c>
      <c r="W12" s="31">
        <f>R12+2</f>
        <v>45488</v>
      </c>
      <c r="X12" s="31">
        <f>W12</f>
        <v>45488</v>
      </c>
      <c r="Y12" s="31"/>
      <c r="Z12" s="28" t="s">
        <v>2</v>
      </c>
      <c r="AA12" s="28" t="s">
        <v>2</v>
      </c>
      <c r="AB12" s="33" t="s">
        <v>63</v>
      </c>
      <c r="AC12" s="33"/>
      <c r="AD12" s="33" t="s">
        <v>73</v>
      </c>
      <c r="AE12" s="33" t="s">
        <v>73</v>
      </c>
      <c r="AF12" s="33" t="s">
        <v>73</v>
      </c>
      <c r="AG12" s="33"/>
      <c r="AH12" s="33" t="s">
        <v>96</v>
      </c>
      <c r="AI12" s="33" t="s">
        <v>96</v>
      </c>
    </row>
    <row r="13" spans="1:35" s="26" customFormat="1" ht="30" x14ac:dyDescent="0.25">
      <c r="A13" s="22">
        <v>10</v>
      </c>
      <c r="B13" s="23" t="s">
        <v>37</v>
      </c>
      <c r="C13" s="22" t="s">
        <v>4</v>
      </c>
      <c r="D13" s="24" t="s">
        <v>6</v>
      </c>
      <c r="E13" s="24" t="s">
        <v>2</v>
      </c>
      <c r="F13" s="22" t="s">
        <v>2</v>
      </c>
      <c r="G13" s="22" t="s">
        <v>2</v>
      </c>
      <c r="H13" s="22" t="s">
        <v>2</v>
      </c>
      <c r="I13" s="22"/>
      <c r="J13" s="22" t="s">
        <v>2</v>
      </c>
      <c r="K13" s="24" t="s">
        <v>2</v>
      </c>
      <c r="L13" s="25">
        <v>45480</v>
      </c>
      <c r="M13" s="25">
        <v>45480</v>
      </c>
      <c r="N13" s="22" t="s">
        <v>2</v>
      </c>
      <c r="O13" s="22" t="s">
        <v>2</v>
      </c>
      <c r="P13" s="22" t="s">
        <v>49</v>
      </c>
      <c r="Q13" s="25">
        <v>45481</v>
      </c>
      <c r="R13" s="25">
        <v>45482</v>
      </c>
      <c r="S13" s="25">
        <v>45490</v>
      </c>
      <c r="T13" s="22" t="s">
        <v>2</v>
      </c>
      <c r="U13" s="22" t="s">
        <v>2</v>
      </c>
      <c r="V13" s="22" t="s">
        <v>2</v>
      </c>
      <c r="W13" s="25">
        <v>45483</v>
      </c>
      <c r="X13" s="25">
        <f>W13+2</f>
        <v>45485</v>
      </c>
      <c r="Y13" s="25">
        <v>45506</v>
      </c>
      <c r="Z13" s="22"/>
      <c r="AA13" s="22"/>
      <c r="AB13" s="34" t="s">
        <v>46</v>
      </c>
      <c r="AC13" s="34"/>
      <c r="AD13" s="34" t="s">
        <v>74</v>
      </c>
      <c r="AE13" s="34"/>
      <c r="AF13" s="34"/>
      <c r="AG13" s="34"/>
      <c r="AH13" s="34" t="s">
        <v>97</v>
      </c>
      <c r="AI13" s="34" t="s">
        <v>129</v>
      </c>
    </row>
    <row r="14" spans="1:35" s="32" customFormat="1" ht="105" x14ac:dyDescent="0.25">
      <c r="A14" s="28">
        <v>11</v>
      </c>
      <c r="B14" s="29" t="s">
        <v>38</v>
      </c>
      <c r="C14" s="28" t="s">
        <v>4</v>
      </c>
      <c r="D14" s="30" t="s">
        <v>6</v>
      </c>
      <c r="E14" s="30" t="s">
        <v>2</v>
      </c>
      <c r="F14" s="28" t="s">
        <v>2</v>
      </c>
      <c r="G14" s="28" t="s">
        <v>2</v>
      </c>
      <c r="H14" s="28" t="s">
        <v>2</v>
      </c>
      <c r="I14" s="28"/>
      <c r="J14" s="28" t="s">
        <v>2</v>
      </c>
      <c r="K14" s="30" t="s">
        <v>2</v>
      </c>
      <c r="L14" s="28" t="s">
        <v>2</v>
      </c>
      <c r="M14" s="28" t="s">
        <v>2</v>
      </c>
      <c r="N14" s="28" t="s">
        <v>2</v>
      </c>
      <c r="O14" s="28" t="s">
        <v>2</v>
      </c>
      <c r="P14" s="28" t="s">
        <v>41</v>
      </c>
      <c r="Q14" s="28" t="s">
        <v>2</v>
      </c>
      <c r="R14" s="28" t="s">
        <v>2</v>
      </c>
      <c r="S14" s="28"/>
      <c r="T14" s="28" t="s">
        <v>2</v>
      </c>
      <c r="U14" s="28" t="s">
        <v>2</v>
      </c>
      <c r="V14" s="28" t="s">
        <v>2</v>
      </c>
      <c r="W14" s="31">
        <v>45475</v>
      </c>
      <c r="X14" s="31">
        <f>W14+1</f>
        <v>45476</v>
      </c>
      <c r="Y14" s="31">
        <v>45503</v>
      </c>
      <c r="Z14" s="28"/>
      <c r="AA14" s="28"/>
      <c r="AB14" s="33" t="s">
        <v>64</v>
      </c>
      <c r="AC14" s="33"/>
      <c r="AD14" s="33" t="s">
        <v>75</v>
      </c>
      <c r="AE14" s="33" t="s">
        <v>83</v>
      </c>
      <c r="AF14" s="33" t="s">
        <v>89</v>
      </c>
      <c r="AG14" s="33"/>
      <c r="AH14" s="33" t="s">
        <v>104</v>
      </c>
      <c r="AI14" s="33" t="s">
        <v>104</v>
      </c>
    </row>
    <row r="15" spans="1:35" hidden="1" x14ac:dyDescent="0.25">
      <c r="A15" s="5">
        <v>12</v>
      </c>
      <c r="B15" s="4" t="s">
        <v>39</v>
      </c>
      <c r="C15" s="5" t="s">
        <v>4</v>
      </c>
      <c r="D15" s="7" t="s">
        <v>44</v>
      </c>
      <c r="E15" s="7" t="s">
        <v>2</v>
      </c>
      <c r="F15" s="5" t="s">
        <v>2</v>
      </c>
      <c r="G15" s="5" t="s">
        <v>2</v>
      </c>
      <c r="H15" s="5" t="s">
        <v>2</v>
      </c>
      <c r="I15" s="5"/>
      <c r="J15" s="5" t="s">
        <v>2</v>
      </c>
      <c r="K15" s="7" t="s">
        <v>2</v>
      </c>
      <c r="L15" s="5" t="s">
        <v>2</v>
      </c>
      <c r="M15" s="5" t="s">
        <v>2</v>
      </c>
      <c r="N15" s="5" t="s">
        <v>2</v>
      </c>
      <c r="O15" s="5" t="s">
        <v>2</v>
      </c>
      <c r="P15" s="5" t="s">
        <v>41</v>
      </c>
      <c r="Q15" s="5" t="s">
        <v>2</v>
      </c>
      <c r="R15" s="5" t="s">
        <v>2</v>
      </c>
      <c r="S15" s="5"/>
      <c r="T15" s="5" t="s">
        <v>2</v>
      </c>
      <c r="U15" s="5" t="s">
        <v>2</v>
      </c>
      <c r="V15" s="5" t="s">
        <v>2</v>
      </c>
      <c r="W15" s="6">
        <v>45488</v>
      </c>
      <c r="X15" s="6">
        <f>W15</f>
        <v>45488</v>
      </c>
      <c r="Y15" s="6">
        <v>45505</v>
      </c>
      <c r="Z15" s="5"/>
      <c r="AA15" s="5"/>
      <c r="AB15" s="4" t="s">
        <v>45</v>
      </c>
      <c r="AC15" s="21"/>
      <c r="AD15" s="21"/>
      <c r="AE15" s="21"/>
      <c r="AF15" s="21"/>
      <c r="AG15" s="21"/>
      <c r="AH15" s="21" t="s">
        <v>98</v>
      </c>
      <c r="AI15" s="21" t="s">
        <v>107</v>
      </c>
    </row>
    <row r="16" spans="1:35" ht="105" x14ac:dyDescent="0.25">
      <c r="A16" s="5">
        <v>13</v>
      </c>
      <c r="B16" s="21" t="s">
        <v>40</v>
      </c>
      <c r="C16" s="5" t="s">
        <v>4</v>
      </c>
      <c r="D16" s="7" t="s">
        <v>47</v>
      </c>
      <c r="E16" s="7"/>
      <c r="F16" s="5"/>
      <c r="G16" s="6">
        <v>45475</v>
      </c>
      <c r="H16" s="6">
        <f>G16+1</f>
        <v>45476</v>
      </c>
      <c r="I16" s="6"/>
      <c r="J16" s="5"/>
      <c r="K16" s="7"/>
      <c r="L16" s="6">
        <f>H16+1</f>
        <v>45477</v>
      </c>
      <c r="M16" s="6">
        <f>L16</f>
        <v>45477</v>
      </c>
      <c r="N16" s="5"/>
      <c r="O16" s="5"/>
      <c r="P16" s="5" t="s">
        <v>41</v>
      </c>
      <c r="Q16" s="6">
        <f>M16+1</f>
        <v>45478</v>
      </c>
      <c r="R16" s="6">
        <f>Q16+3</f>
        <v>45481</v>
      </c>
      <c r="S16" s="6"/>
      <c r="T16" s="5"/>
      <c r="U16" s="5"/>
      <c r="V16" s="5"/>
      <c r="W16" s="6">
        <f>R16+1</f>
        <v>45482</v>
      </c>
      <c r="X16" s="6">
        <f>W16+1</f>
        <v>45483</v>
      </c>
      <c r="Y16" s="6">
        <v>45505</v>
      </c>
      <c r="Z16" s="5"/>
      <c r="AA16" s="5"/>
      <c r="AB16" s="21" t="s">
        <v>62</v>
      </c>
      <c r="AC16" s="21"/>
      <c r="AD16" s="21"/>
      <c r="AE16" s="21"/>
      <c r="AF16" s="21"/>
      <c r="AG16" s="21"/>
      <c r="AH16" s="21"/>
      <c r="AI16" s="21"/>
    </row>
    <row r="17" spans="1:35" ht="75" x14ac:dyDescent="0.25">
      <c r="A17" s="5">
        <v>14</v>
      </c>
      <c r="B17" s="21" t="s">
        <v>53</v>
      </c>
      <c r="C17" s="5" t="s">
        <v>4</v>
      </c>
      <c r="D17" s="7" t="s">
        <v>47</v>
      </c>
      <c r="E17" s="7"/>
      <c r="F17" s="5"/>
      <c r="G17" s="6">
        <f>G16</f>
        <v>45475</v>
      </c>
      <c r="H17" s="6">
        <f>H16</f>
        <v>45476</v>
      </c>
      <c r="I17" s="6"/>
      <c r="J17" s="5"/>
      <c r="K17" s="7"/>
      <c r="L17" s="6">
        <f>L16</f>
        <v>45477</v>
      </c>
      <c r="M17" s="6">
        <f>M16</f>
        <v>45477</v>
      </c>
      <c r="N17" s="5"/>
      <c r="O17" s="5"/>
      <c r="P17" s="5" t="s">
        <v>41</v>
      </c>
      <c r="Q17" s="6">
        <f>Q16</f>
        <v>45478</v>
      </c>
      <c r="R17" s="6">
        <f>R16</f>
        <v>45481</v>
      </c>
      <c r="S17" s="6"/>
      <c r="T17" s="5"/>
      <c r="U17" s="5"/>
      <c r="V17" s="5"/>
      <c r="W17" s="6">
        <f>W16</f>
        <v>45482</v>
      </c>
      <c r="X17" s="6">
        <f>W17+1</f>
        <v>45483</v>
      </c>
      <c r="Y17" s="6">
        <v>45505</v>
      </c>
      <c r="Z17" s="5"/>
      <c r="AA17" s="5"/>
      <c r="AB17" s="21" t="str">
        <f>AB16</f>
        <v>RGS Submitted by 2 July 2024, re RGS Submited by 4 July 2024, reminder mail already sent. Awaiting RGS Sign off from Sumit Seghal and Ankur Gupta.</v>
      </c>
      <c r="AC17" s="21"/>
      <c r="AD17" s="21"/>
      <c r="AE17" s="21"/>
      <c r="AF17" s="21"/>
      <c r="AG17" s="21"/>
      <c r="AH17" s="21"/>
      <c r="AI17" s="21"/>
    </row>
    <row r="18" spans="1:35" s="32" customFormat="1" x14ac:dyDescent="0.25">
      <c r="A18" s="28">
        <v>15</v>
      </c>
      <c r="B18" s="29" t="s">
        <v>36</v>
      </c>
      <c r="C18" s="28" t="s">
        <v>52</v>
      </c>
      <c r="D18" s="30" t="s">
        <v>3</v>
      </c>
      <c r="E18" s="30"/>
      <c r="F18" s="28"/>
      <c r="G18" s="31">
        <v>45526</v>
      </c>
      <c r="H18" s="31">
        <f>G18+5</f>
        <v>45531</v>
      </c>
      <c r="I18" s="31"/>
      <c r="J18" s="28"/>
      <c r="K18" s="30"/>
      <c r="L18" s="31">
        <f>H18+1</f>
        <v>45532</v>
      </c>
      <c r="M18" s="31">
        <f>L18+2</f>
        <v>45534</v>
      </c>
      <c r="N18" s="28"/>
      <c r="O18" s="28"/>
      <c r="P18" s="28" t="s">
        <v>1</v>
      </c>
      <c r="Q18" s="31">
        <f>M18+1</f>
        <v>45535</v>
      </c>
      <c r="R18" s="31">
        <f>Q18+8</f>
        <v>45543</v>
      </c>
      <c r="S18" s="31"/>
      <c r="T18" s="28"/>
      <c r="U18" s="28"/>
      <c r="V18" s="28"/>
      <c r="W18" s="31">
        <f>R18+1</f>
        <v>45544</v>
      </c>
      <c r="X18" s="31">
        <f>W18+2</f>
        <v>45546</v>
      </c>
      <c r="Y18" s="31"/>
      <c r="Z18" s="28"/>
      <c r="AA18" s="28"/>
      <c r="AB18" s="29"/>
      <c r="AC18" s="33"/>
      <c r="AD18" s="33"/>
      <c r="AE18" s="33"/>
      <c r="AF18" s="33"/>
      <c r="AG18" s="33"/>
      <c r="AH18" s="33" t="s">
        <v>99</v>
      </c>
      <c r="AI18" s="33"/>
    </row>
  </sheetData>
  <autoFilter ref="A3:AB18" xr:uid="{8E8446A8-5CF3-43A9-AC3C-262BE5580BB7}">
    <filterColumn colId="1">
      <filters>
        <filter val="BBA Printing, Dispatch, Received date for exectuion, Execution Date, Schedued Date of Registraion, Registraion Date Vasika Number to be catpure in SAP, BBA Handover Date and Status."/>
        <filter val="Booking Category"/>
        <filter val="Brokerage Module"/>
        <filter val="CD Printing, Schedued Date of Registraion, Registeration Date, Vasika Number to be catpure in SAP, CD Handover Date and Status."/>
        <filter val="Comfort Letter"/>
        <filter val="Post Handover"/>
        <filter val="TPR TPD"/>
      </filters>
    </filterColumn>
  </autoFilter>
  <mergeCells count="12">
    <mergeCell ref="W1:AA1"/>
    <mergeCell ref="W2:X2"/>
    <mergeCell ref="Z2:AA2"/>
    <mergeCell ref="L2:M2"/>
    <mergeCell ref="Q1:U1"/>
    <mergeCell ref="Q2:R2"/>
    <mergeCell ref="L1:P1"/>
    <mergeCell ref="J2:K2"/>
    <mergeCell ref="G2:H2"/>
    <mergeCell ref="G1:K1"/>
    <mergeCell ref="N2:O2"/>
    <mergeCell ref="T2:U2"/>
  </mergeCells>
  <conditionalFormatting sqref="B1:B3">
    <cfRule type="duplicateValues" dxfId="8" priority="2"/>
  </conditionalFormatting>
  <conditionalFormatting sqref="B1:B1048576">
    <cfRule type="duplicateValues" dxfId="7" priority="1"/>
  </conditionalFormatting>
  <pageMargins left="0.7" right="0.7" top="0.75" bottom="0.75" header="0.3" footer="0.3"/>
  <ignoredErrors>
    <ignoredError sqref="W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4B4F-2CEF-4662-8C5E-87E9722EAF7F}">
  <dimension ref="A1:AF78"/>
  <sheetViews>
    <sheetView showGridLines="0" zoomScale="90" zoomScaleNormal="90" zoomScaleSheetLayoutView="100" workbookViewId="0">
      <pane xSplit="5" ySplit="2" topLeftCell="Z60" activePane="bottomRight" state="frozen"/>
      <selection pane="topRight" activeCell="E1" sqref="E1"/>
      <selection pane="bottomLeft" activeCell="A3" sqref="A3"/>
      <selection pane="bottomRight" activeCell="E69" sqref="E69"/>
    </sheetView>
  </sheetViews>
  <sheetFormatPr defaultColWidth="5.7109375" defaultRowHeight="15.75" x14ac:dyDescent="0.25"/>
  <cols>
    <col min="1" max="1" width="7" style="46" bestFit="1" customWidth="1"/>
    <col min="2" max="2" width="10.42578125" style="46" bestFit="1" customWidth="1"/>
    <col min="3" max="3" width="8.5703125" style="46" bestFit="1" customWidth="1"/>
    <col min="4" max="4" width="21.85546875" style="52" bestFit="1" customWidth="1"/>
    <col min="5" max="5" width="55.140625" style="46" bestFit="1" customWidth="1"/>
    <col min="6" max="6" width="19.140625" style="52" bestFit="1" customWidth="1"/>
    <col min="7" max="7" width="18.5703125" style="52" bestFit="1" customWidth="1"/>
    <col min="8" max="8" width="11.28515625" style="52" bestFit="1" customWidth="1"/>
    <col min="9" max="9" width="19.7109375" style="52" bestFit="1" customWidth="1"/>
    <col min="10" max="10" width="20.7109375" style="52" bestFit="1" customWidth="1"/>
    <col min="11" max="11" width="12" style="52" bestFit="1" customWidth="1"/>
    <col min="12" max="12" width="13.28515625" style="52" bestFit="1" customWidth="1"/>
    <col min="13" max="14" width="12.140625" style="52" bestFit="1" customWidth="1"/>
    <col min="15" max="15" width="12" style="52" bestFit="1" customWidth="1"/>
    <col min="16" max="16" width="13.28515625" style="52" bestFit="1" customWidth="1"/>
    <col min="17" max="18" width="12.140625" style="52" bestFit="1" customWidth="1"/>
    <col min="19" max="19" width="12" style="52" bestFit="1" customWidth="1"/>
    <col min="20" max="20" width="13.28515625" style="52" bestFit="1" customWidth="1"/>
    <col min="21" max="22" width="12.140625" style="52" bestFit="1" customWidth="1"/>
    <col min="23" max="23" width="12" style="52" bestFit="1" customWidth="1"/>
    <col min="24" max="24" width="13.28515625" style="52" bestFit="1" customWidth="1"/>
    <col min="25" max="26" width="12.140625" style="52" bestFit="1" customWidth="1"/>
    <col min="27" max="27" width="12" style="52" bestFit="1" customWidth="1"/>
    <col min="28" max="28" width="13.28515625" style="52" bestFit="1" customWidth="1"/>
    <col min="29" max="30" width="12.140625" style="52" bestFit="1" customWidth="1"/>
    <col min="31" max="31" width="10.28515625" style="52" bestFit="1" customWidth="1"/>
    <col min="32" max="32" width="10.42578125" style="52" customWidth="1"/>
    <col min="33" max="16384" width="5.7109375" style="46"/>
  </cols>
  <sheetData>
    <row r="1" spans="1:32" s="47" customFormat="1" ht="31.5" x14ac:dyDescent="0.25">
      <c r="A1" s="59" t="s">
        <v>205</v>
      </c>
      <c r="B1" s="59" t="s">
        <v>206</v>
      </c>
      <c r="C1" s="59" t="s">
        <v>111</v>
      </c>
      <c r="D1" s="60" t="s">
        <v>112</v>
      </c>
      <c r="E1" s="59" t="s">
        <v>113</v>
      </c>
      <c r="F1" s="60"/>
      <c r="G1" s="60" t="s">
        <v>114</v>
      </c>
      <c r="H1" s="60" t="s">
        <v>115</v>
      </c>
      <c r="I1" s="61" t="s">
        <v>116</v>
      </c>
      <c r="J1" s="61" t="s">
        <v>23</v>
      </c>
      <c r="K1" s="87" t="s">
        <v>35</v>
      </c>
      <c r="L1" s="87"/>
      <c r="M1" s="87"/>
      <c r="N1" s="87"/>
      <c r="O1" s="87" t="s">
        <v>117</v>
      </c>
      <c r="P1" s="87"/>
      <c r="Q1" s="87"/>
      <c r="R1" s="87"/>
      <c r="S1" s="87" t="s">
        <v>118</v>
      </c>
      <c r="T1" s="87"/>
      <c r="U1" s="87"/>
      <c r="V1" s="87"/>
      <c r="W1" s="87" t="s">
        <v>119</v>
      </c>
      <c r="X1" s="87"/>
      <c r="Y1" s="87"/>
      <c r="Z1" s="87"/>
      <c r="AA1" s="87" t="s">
        <v>120</v>
      </c>
      <c r="AB1" s="87"/>
      <c r="AC1" s="87"/>
      <c r="AD1" s="87"/>
      <c r="AE1" s="87" t="s">
        <v>128</v>
      </c>
      <c r="AF1" s="87"/>
    </row>
    <row r="2" spans="1:32" ht="20.65" customHeight="1" x14ac:dyDescent="0.25">
      <c r="A2" s="59" t="s">
        <v>207</v>
      </c>
      <c r="B2" s="59" t="s">
        <v>207</v>
      </c>
      <c r="C2" s="59"/>
      <c r="D2" s="60"/>
      <c r="E2" s="62"/>
      <c r="F2" s="63" t="s">
        <v>213</v>
      </c>
      <c r="G2" s="63"/>
      <c r="H2" s="63"/>
      <c r="I2" s="64"/>
      <c r="J2" s="64"/>
      <c r="K2" s="60" t="s">
        <v>121</v>
      </c>
      <c r="L2" s="60" t="s">
        <v>122</v>
      </c>
      <c r="M2" s="60" t="s">
        <v>123</v>
      </c>
      <c r="N2" s="60" t="s">
        <v>27</v>
      </c>
      <c r="O2" s="60" t="s">
        <v>121</v>
      </c>
      <c r="P2" s="60" t="s">
        <v>122</v>
      </c>
      <c r="Q2" s="60" t="s">
        <v>123</v>
      </c>
      <c r="R2" s="60" t="s">
        <v>27</v>
      </c>
      <c r="S2" s="60" t="s">
        <v>121</v>
      </c>
      <c r="T2" s="60" t="s">
        <v>122</v>
      </c>
      <c r="U2" s="60" t="s">
        <v>123</v>
      </c>
      <c r="V2" s="60" t="s">
        <v>27</v>
      </c>
      <c r="W2" s="60" t="s">
        <v>121</v>
      </c>
      <c r="X2" s="60" t="s">
        <v>122</v>
      </c>
      <c r="Y2" s="60" t="s">
        <v>123</v>
      </c>
      <c r="Z2" s="60" t="s">
        <v>27</v>
      </c>
      <c r="AA2" s="60" t="s">
        <v>121</v>
      </c>
      <c r="AB2" s="60" t="s">
        <v>122</v>
      </c>
      <c r="AC2" s="60" t="s">
        <v>123</v>
      </c>
      <c r="AD2" s="60" t="s">
        <v>27</v>
      </c>
      <c r="AE2" s="60" t="s">
        <v>195</v>
      </c>
      <c r="AF2" s="60" t="s">
        <v>196</v>
      </c>
    </row>
    <row r="3" spans="1:32" s="70" customFormat="1" x14ac:dyDescent="0.25">
      <c r="A3" s="65">
        <v>1</v>
      </c>
      <c r="B3" s="65">
        <v>1</v>
      </c>
      <c r="C3" s="65" t="s">
        <v>127</v>
      </c>
      <c r="D3" s="66" t="s">
        <v>20</v>
      </c>
      <c r="E3" s="67" t="s">
        <v>130</v>
      </c>
      <c r="F3" s="68" t="s">
        <v>2</v>
      </c>
      <c r="G3" s="68" t="s">
        <v>124</v>
      </c>
      <c r="H3" s="68" t="s">
        <v>126</v>
      </c>
      <c r="I3" s="68" t="s">
        <v>1</v>
      </c>
      <c r="J3" s="66" t="s">
        <v>0</v>
      </c>
      <c r="K3" s="66"/>
      <c r="L3" s="66"/>
      <c r="M3" s="66"/>
      <c r="N3" s="66" t="s">
        <v>125</v>
      </c>
      <c r="O3" s="66"/>
      <c r="P3" s="66"/>
      <c r="Q3" s="66"/>
      <c r="R3" s="66" t="s">
        <v>125</v>
      </c>
      <c r="S3" s="66"/>
      <c r="T3" s="66"/>
      <c r="U3" s="66"/>
      <c r="V3" s="66" t="s">
        <v>125</v>
      </c>
      <c r="W3" s="66"/>
      <c r="X3" s="66"/>
      <c r="Y3" s="66"/>
      <c r="Z3" s="66" t="s">
        <v>125</v>
      </c>
      <c r="AA3" s="66"/>
      <c r="AB3" s="66"/>
      <c r="AC3" s="66"/>
      <c r="AD3" s="66" t="s">
        <v>125</v>
      </c>
      <c r="AE3" s="69" t="s">
        <v>128</v>
      </c>
      <c r="AF3" s="66"/>
    </row>
    <row r="4" spans="1:32" s="70" customFormat="1" x14ac:dyDescent="0.25">
      <c r="A4" s="65">
        <v>1</v>
      </c>
      <c r="B4" s="65">
        <v>2</v>
      </c>
      <c r="C4" s="65" t="s">
        <v>127</v>
      </c>
      <c r="D4" s="66" t="s">
        <v>20</v>
      </c>
      <c r="E4" s="67" t="s">
        <v>131</v>
      </c>
      <c r="F4" s="68" t="s">
        <v>2</v>
      </c>
      <c r="G4" s="68" t="s">
        <v>124</v>
      </c>
      <c r="H4" s="68" t="s">
        <v>126</v>
      </c>
      <c r="I4" s="68" t="s">
        <v>1</v>
      </c>
      <c r="J4" s="66" t="s">
        <v>0</v>
      </c>
      <c r="K4" s="66"/>
      <c r="L4" s="66"/>
      <c r="M4" s="66"/>
      <c r="N4" s="66" t="s">
        <v>125</v>
      </c>
      <c r="O4" s="66"/>
      <c r="P4" s="66"/>
      <c r="Q4" s="66"/>
      <c r="R4" s="66" t="s">
        <v>125</v>
      </c>
      <c r="S4" s="66"/>
      <c r="T4" s="66"/>
      <c r="U4" s="66"/>
      <c r="V4" s="66" t="s">
        <v>125</v>
      </c>
      <c r="W4" s="66"/>
      <c r="X4" s="66"/>
      <c r="Y4" s="66"/>
      <c r="Z4" s="66" t="s">
        <v>125</v>
      </c>
      <c r="AA4" s="66"/>
      <c r="AB4" s="66"/>
      <c r="AC4" s="66"/>
      <c r="AD4" s="66" t="s">
        <v>125</v>
      </c>
      <c r="AE4" s="69" t="s">
        <v>128</v>
      </c>
      <c r="AF4" s="66"/>
    </row>
    <row r="5" spans="1:32" s="70" customFormat="1" x14ac:dyDescent="0.25">
      <c r="A5" s="65">
        <v>1</v>
      </c>
      <c r="B5" s="65">
        <v>3</v>
      </c>
      <c r="C5" s="65" t="s">
        <v>127</v>
      </c>
      <c r="D5" s="66" t="s">
        <v>20</v>
      </c>
      <c r="E5" s="67" t="s">
        <v>132</v>
      </c>
      <c r="F5" s="68" t="s">
        <v>2</v>
      </c>
      <c r="G5" s="68" t="s">
        <v>124</v>
      </c>
      <c r="H5" s="68" t="s">
        <v>126</v>
      </c>
      <c r="I5" s="68" t="s">
        <v>1</v>
      </c>
      <c r="J5" s="66" t="s">
        <v>0</v>
      </c>
      <c r="K5" s="66"/>
      <c r="L5" s="66"/>
      <c r="M5" s="66"/>
      <c r="N5" s="66" t="s">
        <v>125</v>
      </c>
      <c r="O5" s="66"/>
      <c r="P5" s="66"/>
      <c r="Q5" s="66"/>
      <c r="R5" s="66" t="s">
        <v>125</v>
      </c>
      <c r="S5" s="66"/>
      <c r="T5" s="66"/>
      <c r="U5" s="66"/>
      <c r="V5" s="66" t="s">
        <v>125</v>
      </c>
      <c r="W5" s="66"/>
      <c r="X5" s="66"/>
      <c r="Y5" s="66"/>
      <c r="Z5" s="66" t="s">
        <v>125</v>
      </c>
      <c r="AA5" s="66"/>
      <c r="AB5" s="66"/>
      <c r="AC5" s="66"/>
      <c r="AD5" s="66" t="s">
        <v>125</v>
      </c>
      <c r="AE5" s="69" t="s">
        <v>128</v>
      </c>
      <c r="AF5" s="66"/>
    </row>
    <row r="6" spans="1:32" s="70" customFormat="1" x14ac:dyDescent="0.25">
      <c r="A6" s="65">
        <v>1</v>
      </c>
      <c r="B6" s="65">
        <v>4</v>
      </c>
      <c r="C6" s="65" t="s">
        <v>127</v>
      </c>
      <c r="D6" s="66" t="s">
        <v>20</v>
      </c>
      <c r="E6" s="67" t="s">
        <v>133</v>
      </c>
      <c r="F6" s="68" t="s">
        <v>2</v>
      </c>
      <c r="G6" s="68" t="s">
        <v>124</v>
      </c>
      <c r="H6" s="68" t="s">
        <v>126</v>
      </c>
      <c r="I6" s="68" t="s">
        <v>1</v>
      </c>
      <c r="J6" s="66" t="s">
        <v>0</v>
      </c>
      <c r="K6" s="66"/>
      <c r="L6" s="66"/>
      <c r="M6" s="66"/>
      <c r="N6" s="66" t="s">
        <v>125</v>
      </c>
      <c r="O6" s="66"/>
      <c r="P6" s="66"/>
      <c r="Q6" s="66"/>
      <c r="R6" s="66" t="s">
        <v>125</v>
      </c>
      <c r="S6" s="66"/>
      <c r="T6" s="66"/>
      <c r="U6" s="66"/>
      <c r="V6" s="66" t="s">
        <v>125</v>
      </c>
      <c r="W6" s="66"/>
      <c r="X6" s="66"/>
      <c r="Y6" s="66"/>
      <c r="Z6" s="66" t="s">
        <v>125</v>
      </c>
      <c r="AA6" s="66"/>
      <c r="AB6" s="66"/>
      <c r="AC6" s="66"/>
      <c r="AD6" s="66" t="s">
        <v>125</v>
      </c>
      <c r="AE6" s="69" t="s">
        <v>128</v>
      </c>
      <c r="AF6" s="66"/>
    </row>
    <row r="7" spans="1:32" s="70" customFormat="1" x14ac:dyDescent="0.25">
      <c r="A7" s="65">
        <v>1</v>
      </c>
      <c r="B7" s="65">
        <v>5</v>
      </c>
      <c r="C7" s="65" t="s">
        <v>127</v>
      </c>
      <c r="D7" s="66" t="s">
        <v>20</v>
      </c>
      <c r="E7" s="67" t="s">
        <v>134</v>
      </c>
      <c r="F7" s="68" t="s">
        <v>2</v>
      </c>
      <c r="G7" s="68" t="s">
        <v>124</v>
      </c>
      <c r="H7" s="68" t="s">
        <v>126</v>
      </c>
      <c r="I7" s="68" t="s">
        <v>1</v>
      </c>
      <c r="J7" s="66" t="s">
        <v>0</v>
      </c>
      <c r="K7" s="66"/>
      <c r="L7" s="66"/>
      <c r="M7" s="66"/>
      <c r="N7" s="66" t="s">
        <v>125</v>
      </c>
      <c r="O7" s="66"/>
      <c r="P7" s="66"/>
      <c r="Q7" s="66"/>
      <c r="R7" s="66" t="s">
        <v>125</v>
      </c>
      <c r="S7" s="66"/>
      <c r="T7" s="66"/>
      <c r="U7" s="66"/>
      <c r="V7" s="66" t="s">
        <v>125</v>
      </c>
      <c r="W7" s="66"/>
      <c r="X7" s="66"/>
      <c r="Y7" s="66"/>
      <c r="Z7" s="66" t="s">
        <v>125</v>
      </c>
      <c r="AA7" s="66"/>
      <c r="AB7" s="66"/>
      <c r="AC7" s="66"/>
      <c r="AD7" s="66" t="s">
        <v>125</v>
      </c>
      <c r="AE7" s="69" t="s">
        <v>128</v>
      </c>
      <c r="AF7" s="66"/>
    </row>
    <row r="8" spans="1:32" s="70" customFormat="1" x14ac:dyDescent="0.25">
      <c r="A8" s="65">
        <v>1</v>
      </c>
      <c r="B8" s="65">
        <v>6</v>
      </c>
      <c r="C8" s="65" t="s">
        <v>127</v>
      </c>
      <c r="D8" s="66" t="s">
        <v>20</v>
      </c>
      <c r="E8" s="67" t="s">
        <v>135</v>
      </c>
      <c r="F8" s="68" t="s">
        <v>2</v>
      </c>
      <c r="G8" s="68" t="s">
        <v>124</v>
      </c>
      <c r="H8" s="68" t="s">
        <v>126</v>
      </c>
      <c r="I8" s="68" t="s">
        <v>1</v>
      </c>
      <c r="J8" s="66" t="s">
        <v>0</v>
      </c>
      <c r="K8" s="66"/>
      <c r="L8" s="66"/>
      <c r="M8" s="66"/>
      <c r="N8" s="66" t="s">
        <v>125</v>
      </c>
      <c r="O8" s="66"/>
      <c r="P8" s="66"/>
      <c r="Q8" s="66"/>
      <c r="R8" s="66" t="s">
        <v>125</v>
      </c>
      <c r="S8" s="66"/>
      <c r="T8" s="66"/>
      <c r="U8" s="66"/>
      <c r="V8" s="66" t="s">
        <v>125</v>
      </c>
      <c r="W8" s="66"/>
      <c r="X8" s="66"/>
      <c r="Y8" s="66"/>
      <c r="Z8" s="66" t="s">
        <v>125</v>
      </c>
      <c r="AA8" s="66"/>
      <c r="AB8" s="66"/>
      <c r="AC8" s="66"/>
      <c r="AD8" s="66" t="s">
        <v>125</v>
      </c>
      <c r="AE8" s="69" t="s">
        <v>128</v>
      </c>
      <c r="AF8" s="66"/>
    </row>
    <row r="9" spans="1:32" s="70" customFormat="1" x14ac:dyDescent="0.25">
      <c r="A9" s="65">
        <v>1</v>
      </c>
      <c r="B9" s="65">
        <v>7</v>
      </c>
      <c r="C9" s="65" t="s">
        <v>127</v>
      </c>
      <c r="D9" s="66" t="s">
        <v>20</v>
      </c>
      <c r="E9" s="67" t="s">
        <v>136</v>
      </c>
      <c r="F9" s="68" t="s">
        <v>2</v>
      </c>
      <c r="G9" s="68" t="s">
        <v>124</v>
      </c>
      <c r="H9" s="68" t="s">
        <v>126</v>
      </c>
      <c r="I9" s="68" t="s">
        <v>1</v>
      </c>
      <c r="J9" s="66" t="s">
        <v>0</v>
      </c>
      <c r="K9" s="66"/>
      <c r="L9" s="66"/>
      <c r="M9" s="66"/>
      <c r="N9" s="66" t="s">
        <v>125</v>
      </c>
      <c r="O9" s="66"/>
      <c r="P9" s="66"/>
      <c r="Q9" s="66"/>
      <c r="R9" s="66" t="s">
        <v>125</v>
      </c>
      <c r="S9" s="66"/>
      <c r="T9" s="66"/>
      <c r="U9" s="66"/>
      <c r="V9" s="66" t="s">
        <v>125</v>
      </c>
      <c r="W9" s="66"/>
      <c r="X9" s="66"/>
      <c r="Y9" s="66"/>
      <c r="Z9" s="66" t="s">
        <v>125</v>
      </c>
      <c r="AA9" s="66"/>
      <c r="AB9" s="66"/>
      <c r="AC9" s="66"/>
      <c r="AD9" s="66" t="s">
        <v>125</v>
      </c>
      <c r="AE9" s="69" t="s">
        <v>128</v>
      </c>
      <c r="AF9" s="66"/>
    </row>
    <row r="10" spans="1:32" s="70" customFormat="1" x14ac:dyDescent="0.25">
      <c r="A10" s="65">
        <v>1</v>
      </c>
      <c r="B10" s="65">
        <v>8</v>
      </c>
      <c r="C10" s="65" t="s">
        <v>127</v>
      </c>
      <c r="D10" s="66" t="s">
        <v>20</v>
      </c>
      <c r="E10" s="67" t="s">
        <v>137</v>
      </c>
      <c r="F10" s="68" t="s">
        <v>2</v>
      </c>
      <c r="G10" s="68" t="s">
        <v>124</v>
      </c>
      <c r="H10" s="68" t="s">
        <v>126</v>
      </c>
      <c r="I10" s="68" t="s">
        <v>1</v>
      </c>
      <c r="J10" s="66" t="s">
        <v>0</v>
      </c>
      <c r="K10" s="66"/>
      <c r="L10" s="66"/>
      <c r="M10" s="66"/>
      <c r="N10" s="66" t="s">
        <v>125</v>
      </c>
      <c r="O10" s="66"/>
      <c r="P10" s="66"/>
      <c r="Q10" s="66"/>
      <c r="R10" s="66" t="s">
        <v>125</v>
      </c>
      <c r="S10" s="66"/>
      <c r="T10" s="66"/>
      <c r="U10" s="66"/>
      <c r="V10" s="66" t="s">
        <v>125</v>
      </c>
      <c r="W10" s="66"/>
      <c r="X10" s="66"/>
      <c r="Y10" s="66"/>
      <c r="Z10" s="66" t="s">
        <v>125</v>
      </c>
      <c r="AA10" s="66"/>
      <c r="AB10" s="66"/>
      <c r="AC10" s="66"/>
      <c r="AD10" s="66" t="s">
        <v>125</v>
      </c>
      <c r="AE10" s="69" t="s">
        <v>128</v>
      </c>
      <c r="AF10" s="66"/>
    </row>
    <row r="11" spans="1:32" s="70" customFormat="1" x14ac:dyDescent="0.25">
      <c r="A11" s="65">
        <v>1</v>
      </c>
      <c r="B11" s="65">
        <v>9</v>
      </c>
      <c r="C11" s="65" t="s">
        <v>127</v>
      </c>
      <c r="D11" s="66" t="s">
        <v>20</v>
      </c>
      <c r="E11" s="65" t="s">
        <v>138</v>
      </c>
      <c r="F11" s="68" t="s">
        <v>2</v>
      </c>
      <c r="G11" s="68" t="s">
        <v>124</v>
      </c>
      <c r="H11" s="68" t="s">
        <v>126</v>
      </c>
      <c r="I11" s="68" t="s">
        <v>1</v>
      </c>
      <c r="J11" s="66" t="s">
        <v>0</v>
      </c>
      <c r="K11" s="66"/>
      <c r="L11" s="66"/>
      <c r="M11" s="66"/>
      <c r="N11" s="66" t="s">
        <v>125</v>
      </c>
      <c r="O11" s="66"/>
      <c r="P11" s="66"/>
      <c r="Q11" s="66"/>
      <c r="R11" s="66" t="s">
        <v>125</v>
      </c>
      <c r="S11" s="66"/>
      <c r="T11" s="66"/>
      <c r="U11" s="66"/>
      <c r="V11" s="66" t="s">
        <v>125</v>
      </c>
      <c r="W11" s="66"/>
      <c r="X11" s="66"/>
      <c r="Y11" s="66"/>
      <c r="Z11" s="66" t="s">
        <v>125</v>
      </c>
      <c r="AA11" s="66"/>
      <c r="AB11" s="66"/>
      <c r="AC11" s="66"/>
      <c r="AD11" s="66" t="s">
        <v>125</v>
      </c>
      <c r="AE11" s="69" t="s">
        <v>128</v>
      </c>
      <c r="AF11" s="66"/>
    </row>
    <row r="12" spans="1:32" s="70" customFormat="1" x14ac:dyDescent="0.25">
      <c r="A12" s="65">
        <v>1</v>
      </c>
      <c r="B12" s="65">
        <v>10</v>
      </c>
      <c r="C12" s="65" t="s">
        <v>127</v>
      </c>
      <c r="D12" s="66" t="s">
        <v>20</v>
      </c>
      <c r="E12" s="67" t="s">
        <v>139</v>
      </c>
      <c r="F12" s="68" t="s">
        <v>2</v>
      </c>
      <c r="G12" s="68" t="s">
        <v>124</v>
      </c>
      <c r="H12" s="68" t="s">
        <v>126</v>
      </c>
      <c r="I12" s="68" t="s">
        <v>1</v>
      </c>
      <c r="J12" s="66" t="s">
        <v>0</v>
      </c>
      <c r="K12" s="66"/>
      <c r="L12" s="66"/>
      <c r="M12" s="66"/>
      <c r="N12" s="66" t="s">
        <v>125</v>
      </c>
      <c r="O12" s="66"/>
      <c r="P12" s="66"/>
      <c r="Q12" s="66"/>
      <c r="R12" s="66" t="s">
        <v>125</v>
      </c>
      <c r="S12" s="66"/>
      <c r="T12" s="66"/>
      <c r="U12" s="66"/>
      <c r="V12" s="66" t="s">
        <v>125</v>
      </c>
      <c r="W12" s="66"/>
      <c r="X12" s="66"/>
      <c r="Y12" s="66"/>
      <c r="Z12" s="66" t="s">
        <v>125</v>
      </c>
      <c r="AA12" s="66"/>
      <c r="AB12" s="66"/>
      <c r="AC12" s="66"/>
      <c r="AD12" s="66" t="s">
        <v>125</v>
      </c>
      <c r="AE12" s="69" t="s">
        <v>128</v>
      </c>
      <c r="AF12" s="66"/>
    </row>
    <row r="13" spans="1:32" s="70" customFormat="1" x14ac:dyDescent="0.25">
      <c r="A13" s="65">
        <v>1</v>
      </c>
      <c r="B13" s="65">
        <v>11</v>
      </c>
      <c r="C13" s="65" t="s">
        <v>127</v>
      </c>
      <c r="D13" s="66" t="s">
        <v>20</v>
      </c>
      <c r="E13" s="67" t="s">
        <v>140</v>
      </c>
      <c r="F13" s="68" t="s">
        <v>2</v>
      </c>
      <c r="G13" s="68" t="s">
        <v>124</v>
      </c>
      <c r="H13" s="68" t="s">
        <v>126</v>
      </c>
      <c r="I13" s="68" t="s">
        <v>1</v>
      </c>
      <c r="J13" s="66" t="s">
        <v>0</v>
      </c>
      <c r="K13" s="66"/>
      <c r="L13" s="66"/>
      <c r="M13" s="66"/>
      <c r="N13" s="66" t="s">
        <v>125</v>
      </c>
      <c r="O13" s="66"/>
      <c r="P13" s="66"/>
      <c r="Q13" s="66"/>
      <c r="R13" s="66" t="s">
        <v>125</v>
      </c>
      <c r="S13" s="66"/>
      <c r="T13" s="66"/>
      <c r="U13" s="66"/>
      <c r="V13" s="66" t="s">
        <v>125</v>
      </c>
      <c r="W13" s="66"/>
      <c r="X13" s="66"/>
      <c r="Y13" s="66"/>
      <c r="Z13" s="66" t="s">
        <v>125</v>
      </c>
      <c r="AA13" s="66"/>
      <c r="AB13" s="66"/>
      <c r="AC13" s="66"/>
      <c r="AD13" s="66" t="s">
        <v>125</v>
      </c>
      <c r="AE13" s="69" t="s">
        <v>128</v>
      </c>
      <c r="AF13" s="66"/>
    </row>
    <row r="14" spans="1:32" s="70" customFormat="1" x14ac:dyDescent="0.25">
      <c r="A14" s="65">
        <v>1</v>
      </c>
      <c r="B14" s="65">
        <v>12</v>
      </c>
      <c r="C14" s="65" t="s">
        <v>127</v>
      </c>
      <c r="D14" s="66" t="s">
        <v>20</v>
      </c>
      <c r="E14" s="67" t="s">
        <v>141</v>
      </c>
      <c r="F14" s="68" t="s">
        <v>2</v>
      </c>
      <c r="G14" s="68" t="s">
        <v>124</v>
      </c>
      <c r="H14" s="68" t="s">
        <v>126</v>
      </c>
      <c r="I14" s="68" t="s">
        <v>1</v>
      </c>
      <c r="J14" s="66" t="s">
        <v>0</v>
      </c>
      <c r="K14" s="66"/>
      <c r="L14" s="66"/>
      <c r="M14" s="66"/>
      <c r="N14" s="66" t="s">
        <v>125</v>
      </c>
      <c r="O14" s="66"/>
      <c r="P14" s="66"/>
      <c r="Q14" s="66"/>
      <c r="R14" s="66" t="s">
        <v>125</v>
      </c>
      <c r="S14" s="66"/>
      <c r="T14" s="66"/>
      <c r="U14" s="66"/>
      <c r="V14" s="66" t="s">
        <v>125</v>
      </c>
      <c r="W14" s="66"/>
      <c r="X14" s="66"/>
      <c r="Y14" s="66"/>
      <c r="Z14" s="66" t="s">
        <v>125</v>
      </c>
      <c r="AA14" s="66"/>
      <c r="AB14" s="66"/>
      <c r="AC14" s="66"/>
      <c r="AD14" s="66" t="s">
        <v>125</v>
      </c>
      <c r="AE14" s="69" t="s">
        <v>128</v>
      </c>
      <c r="AF14" s="66"/>
    </row>
    <row r="15" spans="1:32" s="70" customFormat="1" x14ac:dyDescent="0.25">
      <c r="A15" s="65">
        <v>1</v>
      </c>
      <c r="B15" s="65">
        <v>13</v>
      </c>
      <c r="C15" s="65" t="s">
        <v>127</v>
      </c>
      <c r="D15" s="66" t="s">
        <v>20</v>
      </c>
      <c r="E15" s="67" t="s">
        <v>212</v>
      </c>
      <c r="F15" s="68" t="s">
        <v>2</v>
      </c>
      <c r="G15" s="68" t="s">
        <v>124</v>
      </c>
      <c r="H15" s="68" t="s">
        <v>126</v>
      </c>
      <c r="I15" s="68" t="s">
        <v>1</v>
      </c>
      <c r="J15" s="66" t="s">
        <v>194</v>
      </c>
      <c r="K15" s="66"/>
      <c r="L15" s="66"/>
      <c r="M15" s="66"/>
      <c r="N15" s="66" t="s">
        <v>125</v>
      </c>
      <c r="O15" s="66"/>
      <c r="P15" s="71">
        <v>45526</v>
      </c>
      <c r="Q15" s="71">
        <v>45527</v>
      </c>
      <c r="R15" s="66" t="s">
        <v>197</v>
      </c>
      <c r="S15" s="72"/>
      <c r="T15" s="71">
        <v>45530</v>
      </c>
      <c r="U15" s="71">
        <v>45532</v>
      </c>
      <c r="V15" s="66" t="s">
        <v>3</v>
      </c>
      <c r="W15" s="66">
        <v>1</v>
      </c>
      <c r="X15" s="71">
        <v>45533</v>
      </c>
      <c r="Y15" s="71">
        <v>45533</v>
      </c>
      <c r="Z15" s="66" t="s">
        <v>3</v>
      </c>
      <c r="AA15" s="66">
        <v>1</v>
      </c>
      <c r="AB15" s="71">
        <v>45534</v>
      </c>
      <c r="AC15" s="71">
        <v>45534</v>
      </c>
      <c r="AD15" s="66" t="s">
        <v>3</v>
      </c>
      <c r="AE15" s="69"/>
      <c r="AF15" s="66"/>
    </row>
    <row r="16" spans="1:32" x14ac:dyDescent="0.25">
      <c r="A16" s="48">
        <v>2</v>
      </c>
      <c r="B16" s="48">
        <v>14</v>
      </c>
      <c r="C16" s="48" t="s">
        <v>127</v>
      </c>
      <c r="D16" s="51" t="s">
        <v>19</v>
      </c>
      <c r="E16" s="48" t="s">
        <v>142</v>
      </c>
      <c r="F16" s="51" t="s">
        <v>11</v>
      </c>
      <c r="G16" s="51" t="s">
        <v>190</v>
      </c>
      <c r="H16" s="50" t="s">
        <v>126</v>
      </c>
      <c r="I16" s="50" t="s">
        <v>1</v>
      </c>
      <c r="J16" s="51" t="s">
        <v>10</v>
      </c>
      <c r="K16" s="51"/>
      <c r="L16" s="51"/>
      <c r="M16" s="51"/>
      <c r="N16" s="51" t="s">
        <v>125</v>
      </c>
      <c r="O16" s="51"/>
      <c r="P16" s="51"/>
      <c r="Q16" s="51"/>
      <c r="R16" s="51" t="s">
        <v>125</v>
      </c>
      <c r="S16" s="51"/>
      <c r="T16" s="51"/>
      <c r="U16" s="51"/>
      <c r="V16" s="51" t="s">
        <v>125</v>
      </c>
      <c r="W16" s="51"/>
      <c r="X16" s="51"/>
      <c r="Y16" s="53">
        <v>45527</v>
      </c>
      <c r="Z16" s="51" t="s">
        <v>197</v>
      </c>
      <c r="AA16" s="51">
        <v>2</v>
      </c>
      <c r="AB16" s="53">
        <f>AC67+1</f>
        <v>45557</v>
      </c>
      <c r="AC16" s="53">
        <f>AB16</f>
        <v>45557</v>
      </c>
      <c r="AD16" s="51" t="s">
        <v>3</v>
      </c>
      <c r="AE16" s="51"/>
      <c r="AF16" s="51"/>
    </row>
    <row r="17" spans="1:32" s="70" customFormat="1" x14ac:dyDescent="0.25">
      <c r="A17" s="65">
        <v>3</v>
      </c>
      <c r="B17" s="65">
        <v>15</v>
      </c>
      <c r="C17" s="65" t="s">
        <v>127</v>
      </c>
      <c r="D17" s="66" t="s">
        <v>18</v>
      </c>
      <c r="E17" s="65" t="s">
        <v>18</v>
      </c>
      <c r="F17" s="66" t="s">
        <v>19</v>
      </c>
      <c r="G17" s="66" t="s">
        <v>190</v>
      </c>
      <c r="H17" s="68" t="s">
        <v>126</v>
      </c>
      <c r="I17" s="68" t="s">
        <v>1</v>
      </c>
      <c r="J17" s="66" t="s">
        <v>10</v>
      </c>
      <c r="K17" s="66"/>
      <c r="L17" s="66"/>
      <c r="M17" s="66"/>
      <c r="N17" s="66" t="s">
        <v>125</v>
      </c>
      <c r="O17" s="66"/>
      <c r="P17" s="66"/>
      <c r="Q17" s="66"/>
      <c r="R17" s="66" t="s">
        <v>125</v>
      </c>
      <c r="S17" s="66"/>
      <c r="T17" s="66"/>
      <c r="U17" s="66"/>
      <c r="V17" s="66" t="s">
        <v>125</v>
      </c>
      <c r="W17" s="66"/>
      <c r="X17" s="66"/>
      <c r="Y17" s="71">
        <v>45527</v>
      </c>
      <c r="Z17" s="66" t="s">
        <v>197</v>
      </c>
      <c r="AA17" s="66">
        <f t="shared" ref="AA17:AF17" si="0">AA16</f>
        <v>2</v>
      </c>
      <c r="AB17" s="71">
        <f t="shared" si="0"/>
        <v>45557</v>
      </c>
      <c r="AC17" s="71">
        <f t="shared" si="0"/>
        <v>45557</v>
      </c>
      <c r="AD17" s="66" t="str">
        <f t="shared" si="0"/>
        <v>Not Started</v>
      </c>
      <c r="AE17" s="66">
        <f t="shared" si="0"/>
        <v>0</v>
      </c>
      <c r="AF17" s="66">
        <f t="shared" si="0"/>
        <v>0</v>
      </c>
    </row>
    <row r="18" spans="1:32" x14ac:dyDescent="0.25">
      <c r="A18" s="48">
        <v>4</v>
      </c>
      <c r="B18" s="48">
        <v>16</v>
      </c>
      <c r="C18" s="48" t="s">
        <v>127</v>
      </c>
      <c r="D18" s="51" t="s">
        <v>143</v>
      </c>
      <c r="E18" s="48" t="s">
        <v>144</v>
      </c>
      <c r="F18" s="51" t="s">
        <v>2</v>
      </c>
      <c r="G18" s="51" t="s">
        <v>124</v>
      </c>
      <c r="H18" s="50" t="s">
        <v>126</v>
      </c>
      <c r="I18" s="50" t="s">
        <v>1</v>
      </c>
      <c r="J18" s="51" t="s">
        <v>193</v>
      </c>
      <c r="K18" s="51"/>
      <c r="L18" s="51"/>
      <c r="M18" s="51"/>
      <c r="N18" s="51" t="s">
        <v>125</v>
      </c>
      <c r="O18" s="51"/>
      <c r="P18" s="51"/>
      <c r="Q18" s="51"/>
      <c r="R18" s="51" t="s">
        <v>125</v>
      </c>
      <c r="S18" s="51"/>
      <c r="T18" s="51"/>
      <c r="U18" s="51"/>
      <c r="V18" s="51" t="s">
        <v>125</v>
      </c>
      <c r="W18" s="51"/>
      <c r="X18" s="51"/>
      <c r="Y18" s="51"/>
      <c r="Z18" s="51" t="s">
        <v>125</v>
      </c>
      <c r="AA18" s="51">
        <v>2</v>
      </c>
      <c r="AB18" s="53">
        <v>45531</v>
      </c>
      <c r="AC18" s="53">
        <f>AB18+AA18</f>
        <v>45533</v>
      </c>
      <c r="AD18" s="51" t="s">
        <v>197</v>
      </c>
      <c r="AE18" s="51"/>
      <c r="AF18" s="51"/>
    </row>
    <row r="19" spans="1:32" s="58" customFormat="1" x14ac:dyDescent="0.25">
      <c r="A19" s="54">
        <v>5</v>
      </c>
      <c r="B19" s="54">
        <v>17</v>
      </c>
      <c r="C19" s="54" t="s">
        <v>127</v>
      </c>
      <c r="D19" s="55" t="s">
        <v>12</v>
      </c>
      <c r="E19" s="54" t="s">
        <v>12</v>
      </c>
      <c r="F19" s="55" t="s">
        <v>143</v>
      </c>
      <c r="G19" s="55" t="s">
        <v>124</v>
      </c>
      <c r="H19" s="56" t="s">
        <v>126</v>
      </c>
      <c r="I19" s="56" t="s">
        <v>1</v>
      </c>
      <c r="J19" s="55" t="s">
        <v>193</v>
      </c>
      <c r="K19" s="55"/>
      <c r="L19" s="55"/>
      <c r="M19" s="55"/>
      <c r="N19" s="55" t="s">
        <v>125</v>
      </c>
      <c r="O19" s="55"/>
      <c r="P19" s="55"/>
      <c r="Q19" s="55"/>
      <c r="R19" s="55" t="s">
        <v>125</v>
      </c>
      <c r="S19" s="55"/>
      <c r="T19" s="55"/>
      <c r="U19" s="55"/>
      <c r="V19" s="55" t="s">
        <v>125</v>
      </c>
      <c r="W19" s="55"/>
      <c r="X19" s="55"/>
      <c r="Y19" s="55"/>
      <c r="Z19" s="55" t="s">
        <v>125</v>
      </c>
      <c r="AA19" s="55">
        <v>2</v>
      </c>
      <c r="AB19" s="57">
        <v>45531</v>
      </c>
      <c r="AC19" s="57">
        <f>AB19+AA19</f>
        <v>45533</v>
      </c>
      <c r="AD19" s="55" t="s">
        <v>197</v>
      </c>
      <c r="AE19" s="55"/>
      <c r="AF19" s="55"/>
    </row>
    <row r="20" spans="1:32" s="70" customFormat="1" x14ac:dyDescent="0.25">
      <c r="A20" s="65">
        <v>6</v>
      </c>
      <c r="B20" s="65">
        <v>18</v>
      </c>
      <c r="C20" s="65" t="s">
        <v>127</v>
      </c>
      <c r="D20" s="66" t="s">
        <v>11</v>
      </c>
      <c r="E20" s="65" t="s">
        <v>198</v>
      </c>
      <c r="F20" s="66" t="s">
        <v>211</v>
      </c>
      <c r="G20" s="66" t="s">
        <v>124</v>
      </c>
      <c r="H20" s="68" t="s">
        <v>126</v>
      </c>
      <c r="I20" s="68" t="s">
        <v>1</v>
      </c>
      <c r="J20" s="66" t="s">
        <v>194</v>
      </c>
      <c r="K20" s="66">
        <v>2</v>
      </c>
      <c r="L20" s="71">
        <v>45526</v>
      </c>
      <c r="M20" s="71">
        <v>45527</v>
      </c>
      <c r="N20" s="66" t="s">
        <v>3</v>
      </c>
      <c r="O20" s="66">
        <v>3</v>
      </c>
      <c r="P20" s="71">
        <f>M20+1</f>
        <v>45528</v>
      </c>
      <c r="Q20" s="71">
        <f>P20+O20</f>
        <v>45531</v>
      </c>
      <c r="R20" s="66" t="s">
        <v>3</v>
      </c>
      <c r="S20" s="66">
        <v>8</v>
      </c>
      <c r="T20" s="71">
        <f>Q20+1</f>
        <v>45532</v>
      </c>
      <c r="U20" s="71">
        <f>T20+S20</f>
        <v>45540</v>
      </c>
      <c r="V20" s="66" t="s">
        <v>3</v>
      </c>
      <c r="W20" s="66">
        <v>2</v>
      </c>
      <c r="X20" s="71">
        <f>U20+1</f>
        <v>45541</v>
      </c>
      <c r="Y20" s="71">
        <f>X20+W20</f>
        <v>45543</v>
      </c>
      <c r="Z20" s="66" t="s">
        <v>3</v>
      </c>
      <c r="AA20" s="66">
        <v>2</v>
      </c>
      <c r="AB20" s="71">
        <f>AC67+1</f>
        <v>45557</v>
      </c>
      <c r="AC20" s="71">
        <f>AB20</f>
        <v>45557</v>
      </c>
      <c r="AD20" s="66" t="s">
        <v>3</v>
      </c>
      <c r="AE20" s="66"/>
      <c r="AF20" s="66"/>
    </row>
    <row r="21" spans="1:32" s="70" customFormat="1" x14ac:dyDescent="0.25">
      <c r="A21" s="65">
        <v>6</v>
      </c>
      <c r="B21" s="65">
        <v>19</v>
      </c>
      <c r="C21" s="65" t="s">
        <v>127</v>
      </c>
      <c r="D21" s="66" t="s">
        <v>11</v>
      </c>
      <c r="E21" s="65" t="s">
        <v>199</v>
      </c>
      <c r="F21" s="66" t="s">
        <v>211</v>
      </c>
      <c r="G21" s="66" t="s">
        <v>124</v>
      </c>
      <c r="H21" s="68" t="s">
        <v>126</v>
      </c>
      <c r="I21" s="68" t="s">
        <v>1</v>
      </c>
      <c r="J21" s="66" t="s">
        <v>194</v>
      </c>
      <c r="K21" s="66">
        <v>2</v>
      </c>
      <c r="L21" s="71">
        <v>45526</v>
      </c>
      <c r="M21" s="71">
        <v>45527</v>
      </c>
      <c r="N21" s="66" t="s">
        <v>3</v>
      </c>
      <c r="O21" s="66">
        <v>3</v>
      </c>
      <c r="P21" s="71">
        <f t="shared" ref="P21:P24" si="1">M21+1</f>
        <v>45528</v>
      </c>
      <c r="Q21" s="71">
        <f>P21+O21</f>
        <v>45531</v>
      </c>
      <c r="R21" s="66" t="s">
        <v>3</v>
      </c>
      <c r="S21" s="66">
        <v>8</v>
      </c>
      <c r="T21" s="71">
        <f t="shared" ref="T21:T24" si="2">Q21+1</f>
        <v>45532</v>
      </c>
      <c r="U21" s="71">
        <f>T21+S21</f>
        <v>45540</v>
      </c>
      <c r="V21" s="66" t="s">
        <v>3</v>
      </c>
      <c r="W21" s="66">
        <v>2</v>
      </c>
      <c r="X21" s="71">
        <f t="shared" ref="X21:X24" si="3">U21+1</f>
        <v>45541</v>
      </c>
      <c r="Y21" s="71">
        <f>X21+W21</f>
        <v>45543</v>
      </c>
      <c r="Z21" s="66" t="s">
        <v>3</v>
      </c>
      <c r="AA21" s="66">
        <v>2</v>
      </c>
      <c r="AB21" s="71">
        <f>AB20</f>
        <v>45557</v>
      </c>
      <c r="AC21" s="71">
        <f>AC20</f>
        <v>45557</v>
      </c>
      <c r="AD21" s="66" t="s">
        <v>3</v>
      </c>
      <c r="AE21" s="66"/>
      <c r="AF21" s="66"/>
    </row>
    <row r="22" spans="1:32" s="70" customFormat="1" x14ac:dyDescent="0.25">
      <c r="A22" s="65">
        <v>6</v>
      </c>
      <c r="B22" s="65">
        <v>20</v>
      </c>
      <c r="C22" s="65" t="s">
        <v>127</v>
      </c>
      <c r="D22" s="66" t="s">
        <v>11</v>
      </c>
      <c r="E22" s="65" t="s">
        <v>200</v>
      </c>
      <c r="F22" s="66" t="s">
        <v>211</v>
      </c>
      <c r="G22" s="66" t="s">
        <v>124</v>
      </c>
      <c r="H22" s="68" t="s">
        <v>126</v>
      </c>
      <c r="I22" s="68" t="s">
        <v>1</v>
      </c>
      <c r="J22" s="66" t="s">
        <v>194</v>
      </c>
      <c r="K22" s="66">
        <v>2</v>
      </c>
      <c r="L22" s="71">
        <v>45526</v>
      </c>
      <c r="M22" s="71">
        <v>45527</v>
      </c>
      <c r="N22" s="66" t="s">
        <v>3</v>
      </c>
      <c r="O22" s="66">
        <v>3</v>
      </c>
      <c r="P22" s="71">
        <f t="shared" si="1"/>
        <v>45528</v>
      </c>
      <c r="Q22" s="71">
        <f t="shared" ref="Q22:Q24" si="4">P22+O22</f>
        <v>45531</v>
      </c>
      <c r="R22" s="66" t="s">
        <v>3</v>
      </c>
      <c r="S22" s="66">
        <v>8</v>
      </c>
      <c r="T22" s="71">
        <f t="shared" si="2"/>
        <v>45532</v>
      </c>
      <c r="U22" s="71">
        <f t="shared" ref="U22:U24" si="5">T22+S22</f>
        <v>45540</v>
      </c>
      <c r="V22" s="66" t="s">
        <v>3</v>
      </c>
      <c r="W22" s="66">
        <v>2</v>
      </c>
      <c r="X22" s="71">
        <f t="shared" si="3"/>
        <v>45541</v>
      </c>
      <c r="Y22" s="71">
        <f t="shared" ref="Y22:Y24" si="6">X22+W22</f>
        <v>45543</v>
      </c>
      <c r="Z22" s="66" t="s">
        <v>3</v>
      </c>
      <c r="AA22" s="66">
        <v>2</v>
      </c>
      <c r="AB22" s="71">
        <f t="shared" ref="AB22:AB24" si="7">AB21</f>
        <v>45557</v>
      </c>
      <c r="AC22" s="71">
        <f t="shared" ref="AC22:AC24" si="8">AC21</f>
        <v>45557</v>
      </c>
      <c r="AD22" s="66" t="s">
        <v>3</v>
      </c>
      <c r="AE22" s="66"/>
      <c r="AF22" s="66"/>
    </row>
    <row r="23" spans="1:32" s="70" customFormat="1" x14ac:dyDescent="0.25">
      <c r="A23" s="65">
        <v>6</v>
      </c>
      <c r="B23" s="65">
        <v>21</v>
      </c>
      <c r="C23" s="65" t="s">
        <v>127</v>
      </c>
      <c r="D23" s="66" t="s">
        <v>11</v>
      </c>
      <c r="E23" s="65" t="s">
        <v>201</v>
      </c>
      <c r="F23" s="66" t="s">
        <v>211</v>
      </c>
      <c r="G23" s="66" t="s">
        <v>124</v>
      </c>
      <c r="H23" s="68" t="s">
        <v>126</v>
      </c>
      <c r="I23" s="68" t="s">
        <v>1</v>
      </c>
      <c r="J23" s="66" t="s">
        <v>194</v>
      </c>
      <c r="K23" s="66">
        <v>2</v>
      </c>
      <c r="L23" s="71">
        <v>45526</v>
      </c>
      <c r="M23" s="71">
        <v>45527</v>
      </c>
      <c r="N23" s="66" t="s">
        <v>3</v>
      </c>
      <c r="O23" s="66">
        <v>3</v>
      </c>
      <c r="P23" s="71">
        <f t="shared" si="1"/>
        <v>45528</v>
      </c>
      <c r="Q23" s="71">
        <f t="shared" si="4"/>
        <v>45531</v>
      </c>
      <c r="R23" s="66" t="s">
        <v>3</v>
      </c>
      <c r="S23" s="66">
        <v>8</v>
      </c>
      <c r="T23" s="71">
        <f t="shared" si="2"/>
        <v>45532</v>
      </c>
      <c r="U23" s="71">
        <f t="shared" si="5"/>
        <v>45540</v>
      </c>
      <c r="V23" s="66" t="s">
        <v>3</v>
      </c>
      <c r="W23" s="66">
        <v>2</v>
      </c>
      <c r="X23" s="71">
        <f t="shared" si="3"/>
        <v>45541</v>
      </c>
      <c r="Y23" s="71">
        <f t="shared" si="6"/>
        <v>45543</v>
      </c>
      <c r="Z23" s="66" t="s">
        <v>3</v>
      </c>
      <c r="AA23" s="66">
        <v>2</v>
      </c>
      <c r="AB23" s="71">
        <f>AB22</f>
        <v>45557</v>
      </c>
      <c r="AC23" s="71">
        <f t="shared" si="8"/>
        <v>45557</v>
      </c>
      <c r="AD23" s="66" t="s">
        <v>3</v>
      </c>
      <c r="AE23" s="66"/>
      <c r="AF23" s="66"/>
    </row>
    <row r="24" spans="1:32" s="70" customFormat="1" x14ac:dyDescent="0.25">
      <c r="A24" s="65">
        <v>6</v>
      </c>
      <c r="B24" s="65">
        <v>22</v>
      </c>
      <c r="C24" s="65" t="s">
        <v>127</v>
      </c>
      <c r="D24" s="66" t="s">
        <v>11</v>
      </c>
      <c r="E24" s="65" t="s">
        <v>202</v>
      </c>
      <c r="F24" s="66" t="s">
        <v>211</v>
      </c>
      <c r="G24" s="66" t="s">
        <v>124</v>
      </c>
      <c r="H24" s="68" t="s">
        <v>126</v>
      </c>
      <c r="I24" s="68" t="s">
        <v>1</v>
      </c>
      <c r="J24" s="66" t="s">
        <v>194</v>
      </c>
      <c r="K24" s="66">
        <v>2</v>
      </c>
      <c r="L24" s="71">
        <v>45526</v>
      </c>
      <c r="M24" s="71">
        <v>45527</v>
      </c>
      <c r="N24" s="66" t="s">
        <v>3</v>
      </c>
      <c r="O24" s="66">
        <v>3</v>
      </c>
      <c r="P24" s="71">
        <f t="shared" si="1"/>
        <v>45528</v>
      </c>
      <c r="Q24" s="71">
        <f t="shared" si="4"/>
        <v>45531</v>
      </c>
      <c r="R24" s="66" t="s">
        <v>3</v>
      </c>
      <c r="S24" s="66">
        <v>8</v>
      </c>
      <c r="T24" s="71">
        <f t="shared" si="2"/>
        <v>45532</v>
      </c>
      <c r="U24" s="71">
        <f t="shared" si="5"/>
        <v>45540</v>
      </c>
      <c r="V24" s="66" t="s">
        <v>3</v>
      </c>
      <c r="W24" s="66">
        <v>2</v>
      </c>
      <c r="X24" s="71">
        <f t="shared" si="3"/>
        <v>45541</v>
      </c>
      <c r="Y24" s="71">
        <f t="shared" si="6"/>
        <v>45543</v>
      </c>
      <c r="Z24" s="66" t="s">
        <v>3</v>
      </c>
      <c r="AA24" s="66">
        <v>2</v>
      </c>
      <c r="AB24" s="71">
        <f t="shared" si="7"/>
        <v>45557</v>
      </c>
      <c r="AC24" s="71">
        <f t="shared" si="8"/>
        <v>45557</v>
      </c>
      <c r="AD24" s="66" t="s">
        <v>3</v>
      </c>
      <c r="AE24" s="66"/>
      <c r="AF24" s="66"/>
    </row>
    <row r="25" spans="1:32" x14ac:dyDescent="0.25">
      <c r="A25" s="48">
        <v>7</v>
      </c>
      <c r="B25" s="48">
        <v>23</v>
      </c>
      <c r="C25" s="48" t="s">
        <v>127</v>
      </c>
      <c r="D25" s="51" t="s">
        <v>9</v>
      </c>
      <c r="E25" s="48" t="s">
        <v>9</v>
      </c>
      <c r="F25" s="51" t="s">
        <v>211</v>
      </c>
      <c r="G25" s="51" t="s">
        <v>124</v>
      </c>
      <c r="H25" s="50" t="s">
        <v>126</v>
      </c>
      <c r="I25" s="50" t="s">
        <v>1</v>
      </c>
      <c r="J25" s="51" t="s">
        <v>0</v>
      </c>
      <c r="K25" s="51" t="s">
        <v>2</v>
      </c>
      <c r="L25" s="51" t="s">
        <v>2</v>
      </c>
      <c r="M25" s="51" t="s">
        <v>2</v>
      </c>
      <c r="N25" s="51" t="s">
        <v>125</v>
      </c>
      <c r="O25" s="51" t="s">
        <v>2</v>
      </c>
      <c r="P25" s="51" t="s">
        <v>2</v>
      </c>
      <c r="Q25" s="51" t="s">
        <v>2</v>
      </c>
      <c r="R25" s="51" t="s">
        <v>125</v>
      </c>
      <c r="S25" s="51" t="s">
        <v>2</v>
      </c>
      <c r="T25" s="51" t="s">
        <v>2</v>
      </c>
      <c r="U25" s="51" t="s">
        <v>2</v>
      </c>
      <c r="V25" s="51" t="s">
        <v>125</v>
      </c>
      <c r="W25" s="51" t="s">
        <v>2</v>
      </c>
      <c r="X25" s="51" t="s">
        <v>2</v>
      </c>
      <c r="Y25" s="51" t="s">
        <v>2</v>
      </c>
      <c r="Z25" s="51" t="s">
        <v>125</v>
      </c>
      <c r="AA25" s="51">
        <v>3</v>
      </c>
      <c r="AB25" s="53">
        <f>AC24+1</f>
        <v>45558</v>
      </c>
      <c r="AC25" s="53">
        <f t="shared" ref="AC25" si="9">AB25+AA25</f>
        <v>45561</v>
      </c>
      <c r="AD25" s="51" t="s">
        <v>3</v>
      </c>
      <c r="AE25" s="51"/>
      <c r="AF25" s="51"/>
    </row>
    <row r="26" spans="1:32" s="70" customFormat="1" x14ac:dyDescent="0.25">
      <c r="A26" s="65">
        <v>8</v>
      </c>
      <c r="B26" s="65">
        <v>24</v>
      </c>
      <c r="C26" s="65" t="s">
        <v>127</v>
      </c>
      <c r="D26" s="66" t="s">
        <v>7</v>
      </c>
      <c r="E26" s="67" t="s">
        <v>145</v>
      </c>
      <c r="F26" s="66" t="s">
        <v>211</v>
      </c>
      <c r="G26" s="66" t="s">
        <v>124</v>
      </c>
      <c r="H26" s="68" t="s">
        <v>126</v>
      </c>
      <c r="I26" s="68" t="s">
        <v>1</v>
      </c>
      <c r="J26" s="66" t="s">
        <v>194</v>
      </c>
      <c r="K26" s="66" t="s">
        <v>2</v>
      </c>
      <c r="L26" s="66" t="s">
        <v>2</v>
      </c>
      <c r="M26" s="66" t="s">
        <v>2</v>
      </c>
      <c r="N26" s="66" t="s">
        <v>125</v>
      </c>
      <c r="O26" s="66" t="s">
        <v>2</v>
      </c>
      <c r="P26" s="66" t="s">
        <v>2</v>
      </c>
      <c r="Q26" s="66" t="s">
        <v>2</v>
      </c>
      <c r="R26" s="66" t="s">
        <v>125</v>
      </c>
      <c r="S26" s="66" t="s">
        <v>2</v>
      </c>
      <c r="T26" s="66" t="s">
        <v>2</v>
      </c>
      <c r="U26" s="66" t="s">
        <v>2</v>
      </c>
      <c r="V26" s="66" t="s">
        <v>125</v>
      </c>
      <c r="W26" s="66" t="s">
        <v>2</v>
      </c>
      <c r="X26" s="66" t="s">
        <v>2</v>
      </c>
      <c r="Y26" s="66" t="s">
        <v>2</v>
      </c>
      <c r="Z26" s="66" t="s">
        <v>125</v>
      </c>
      <c r="AA26" s="66">
        <v>3</v>
      </c>
      <c r="AB26" s="71">
        <f>AC25+1</f>
        <v>45562</v>
      </c>
      <c r="AC26" s="71">
        <f>AB26+2</f>
        <v>45564</v>
      </c>
      <c r="AD26" s="66" t="s">
        <v>3</v>
      </c>
      <c r="AE26" s="66"/>
      <c r="AF26" s="66"/>
    </row>
    <row r="27" spans="1:32" s="70" customFormat="1" x14ac:dyDescent="0.25">
      <c r="A27" s="65">
        <v>8</v>
      </c>
      <c r="B27" s="65">
        <v>25</v>
      </c>
      <c r="C27" s="65" t="s">
        <v>127</v>
      </c>
      <c r="D27" s="66" t="s">
        <v>7</v>
      </c>
      <c r="E27" s="65" t="s">
        <v>146</v>
      </c>
      <c r="F27" s="66" t="s">
        <v>211</v>
      </c>
      <c r="G27" s="66" t="s">
        <v>124</v>
      </c>
      <c r="H27" s="68" t="s">
        <v>126</v>
      </c>
      <c r="I27" s="68" t="s">
        <v>1</v>
      </c>
      <c r="J27" s="66" t="s">
        <v>194</v>
      </c>
      <c r="K27" s="66" t="s">
        <v>2</v>
      </c>
      <c r="L27" s="66" t="s">
        <v>2</v>
      </c>
      <c r="M27" s="66" t="s">
        <v>2</v>
      </c>
      <c r="N27" s="66" t="s">
        <v>125</v>
      </c>
      <c r="O27" s="66" t="s">
        <v>2</v>
      </c>
      <c r="P27" s="66" t="s">
        <v>2</v>
      </c>
      <c r="Q27" s="66" t="s">
        <v>2</v>
      </c>
      <c r="R27" s="66" t="s">
        <v>125</v>
      </c>
      <c r="S27" s="66" t="s">
        <v>2</v>
      </c>
      <c r="T27" s="66" t="s">
        <v>2</v>
      </c>
      <c r="U27" s="71">
        <v>45527</v>
      </c>
      <c r="V27" s="66" t="s">
        <v>197</v>
      </c>
      <c r="W27" s="66">
        <v>1</v>
      </c>
      <c r="X27" s="71">
        <f>U27</f>
        <v>45527</v>
      </c>
      <c r="Y27" s="71">
        <f t="shared" ref="Y27:Y32" si="10">X27+W27</f>
        <v>45528</v>
      </c>
      <c r="Z27" s="66" t="s">
        <v>3</v>
      </c>
      <c r="AA27" s="66">
        <v>3</v>
      </c>
      <c r="AB27" s="71">
        <f>AB26</f>
        <v>45562</v>
      </c>
      <c r="AC27" s="71">
        <f>AC26</f>
        <v>45564</v>
      </c>
      <c r="AD27" s="66" t="s">
        <v>3</v>
      </c>
      <c r="AE27" s="66"/>
      <c r="AF27" s="66"/>
    </row>
    <row r="28" spans="1:32" s="70" customFormat="1" x14ac:dyDescent="0.25">
      <c r="A28" s="65">
        <v>8</v>
      </c>
      <c r="B28" s="65">
        <v>26</v>
      </c>
      <c r="C28" s="65" t="s">
        <v>127</v>
      </c>
      <c r="D28" s="66" t="s">
        <v>7</v>
      </c>
      <c r="E28" s="65" t="s">
        <v>147</v>
      </c>
      <c r="F28" s="66" t="s">
        <v>211</v>
      </c>
      <c r="G28" s="66" t="s">
        <v>124</v>
      </c>
      <c r="H28" s="68" t="s">
        <v>126</v>
      </c>
      <c r="I28" s="68" t="s">
        <v>1</v>
      </c>
      <c r="J28" s="66" t="s">
        <v>194</v>
      </c>
      <c r="K28" s="66" t="s">
        <v>2</v>
      </c>
      <c r="L28" s="66" t="s">
        <v>2</v>
      </c>
      <c r="M28" s="66" t="s">
        <v>2</v>
      </c>
      <c r="N28" s="66" t="s">
        <v>125</v>
      </c>
      <c r="O28" s="66" t="s">
        <v>2</v>
      </c>
      <c r="P28" s="66" t="s">
        <v>2</v>
      </c>
      <c r="Q28" s="66" t="s">
        <v>2</v>
      </c>
      <c r="R28" s="66" t="s">
        <v>125</v>
      </c>
      <c r="S28" s="66" t="s">
        <v>2</v>
      </c>
      <c r="T28" s="66" t="s">
        <v>2</v>
      </c>
      <c r="U28" s="71">
        <v>45527</v>
      </c>
      <c r="V28" s="66" t="s">
        <v>197</v>
      </c>
      <c r="W28" s="66">
        <v>1</v>
      </c>
      <c r="X28" s="71">
        <f>U28</f>
        <v>45527</v>
      </c>
      <c r="Y28" s="71">
        <f t="shared" si="10"/>
        <v>45528</v>
      </c>
      <c r="Z28" s="66" t="s">
        <v>3</v>
      </c>
      <c r="AA28" s="66">
        <v>3</v>
      </c>
      <c r="AB28" s="71">
        <f t="shared" ref="AB28:AB30" si="11">AB27</f>
        <v>45562</v>
      </c>
      <c r="AC28" s="71">
        <f t="shared" ref="AC28:AC30" si="12">AC27</f>
        <v>45564</v>
      </c>
      <c r="AD28" s="66" t="s">
        <v>3</v>
      </c>
      <c r="AE28" s="66"/>
      <c r="AF28" s="66"/>
    </row>
    <row r="29" spans="1:32" s="70" customFormat="1" x14ac:dyDescent="0.25">
      <c r="A29" s="65">
        <v>8</v>
      </c>
      <c r="B29" s="65">
        <v>27</v>
      </c>
      <c r="C29" s="65" t="s">
        <v>127</v>
      </c>
      <c r="D29" s="66" t="s">
        <v>7</v>
      </c>
      <c r="E29" s="65" t="s">
        <v>148</v>
      </c>
      <c r="F29" s="66" t="s">
        <v>211</v>
      </c>
      <c r="G29" s="66" t="s">
        <v>124</v>
      </c>
      <c r="H29" s="68" t="s">
        <v>126</v>
      </c>
      <c r="I29" s="68" t="s">
        <v>1</v>
      </c>
      <c r="J29" s="66" t="s">
        <v>194</v>
      </c>
      <c r="K29" s="66" t="s">
        <v>2</v>
      </c>
      <c r="L29" s="66" t="s">
        <v>2</v>
      </c>
      <c r="M29" s="66" t="s">
        <v>2</v>
      </c>
      <c r="N29" s="66" t="s">
        <v>125</v>
      </c>
      <c r="O29" s="66" t="s">
        <v>2</v>
      </c>
      <c r="P29" s="66" t="s">
        <v>2</v>
      </c>
      <c r="Q29" s="66" t="s">
        <v>2</v>
      </c>
      <c r="R29" s="66" t="s">
        <v>125</v>
      </c>
      <c r="S29" s="66" t="s">
        <v>2</v>
      </c>
      <c r="T29" s="66" t="s">
        <v>2</v>
      </c>
      <c r="U29" s="71">
        <v>45527</v>
      </c>
      <c r="V29" s="66" t="s">
        <v>197</v>
      </c>
      <c r="W29" s="66">
        <v>1</v>
      </c>
      <c r="X29" s="71">
        <f>U29</f>
        <v>45527</v>
      </c>
      <c r="Y29" s="71">
        <f t="shared" si="10"/>
        <v>45528</v>
      </c>
      <c r="Z29" s="66" t="s">
        <v>3</v>
      </c>
      <c r="AA29" s="66">
        <v>3</v>
      </c>
      <c r="AB29" s="71">
        <f t="shared" si="11"/>
        <v>45562</v>
      </c>
      <c r="AC29" s="71">
        <f t="shared" si="12"/>
        <v>45564</v>
      </c>
      <c r="AD29" s="66" t="s">
        <v>3</v>
      </c>
      <c r="AE29" s="66"/>
      <c r="AF29" s="66"/>
    </row>
    <row r="30" spans="1:32" s="70" customFormat="1" x14ac:dyDescent="0.25">
      <c r="A30" s="65">
        <v>8</v>
      </c>
      <c r="B30" s="65">
        <v>28</v>
      </c>
      <c r="C30" s="65" t="s">
        <v>127</v>
      </c>
      <c r="D30" s="66" t="s">
        <v>7</v>
      </c>
      <c r="E30" s="65" t="s">
        <v>149</v>
      </c>
      <c r="F30" s="66" t="s">
        <v>211</v>
      </c>
      <c r="G30" s="66" t="s">
        <v>124</v>
      </c>
      <c r="H30" s="68" t="s">
        <v>126</v>
      </c>
      <c r="I30" s="68" t="s">
        <v>1</v>
      </c>
      <c r="J30" s="66" t="s">
        <v>194</v>
      </c>
      <c r="K30" s="66" t="s">
        <v>2</v>
      </c>
      <c r="L30" s="66" t="s">
        <v>2</v>
      </c>
      <c r="M30" s="66" t="s">
        <v>2</v>
      </c>
      <c r="N30" s="66" t="s">
        <v>125</v>
      </c>
      <c r="O30" s="66" t="s">
        <v>2</v>
      </c>
      <c r="P30" s="66" t="s">
        <v>2</v>
      </c>
      <c r="Q30" s="66" t="s">
        <v>2</v>
      </c>
      <c r="R30" s="66" t="s">
        <v>125</v>
      </c>
      <c r="S30" s="66" t="s">
        <v>2</v>
      </c>
      <c r="T30" s="66" t="s">
        <v>2</v>
      </c>
      <c r="U30" s="71">
        <v>45527</v>
      </c>
      <c r="V30" s="66" t="s">
        <v>197</v>
      </c>
      <c r="W30" s="66">
        <v>1</v>
      </c>
      <c r="X30" s="71">
        <f>U30</f>
        <v>45527</v>
      </c>
      <c r="Y30" s="71">
        <f t="shared" si="10"/>
        <v>45528</v>
      </c>
      <c r="Z30" s="66" t="s">
        <v>3</v>
      </c>
      <c r="AA30" s="66">
        <v>3</v>
      </c>
      <c r="AB30" s="71">
        <f t="shared" si="11"/>
        <v>45562</v>
      </c>
      <c r="AC30" s="71">
        <f t="shared" si="12"/>
        <v>45564</v>
      </c>
      <c r="AD30" s="66" t="s">
        <v>3</v>
      </c>
      <c r="AE30" s="66"/>
      <c r="AF30" s="66"/>
    </row>
    <row r="31" spans="1:32" x14ac:dyDescent="0.25">
      <c r="A31" s="48">
        <v>9</v>
      </c>
      <c r="B31" s="48">
        <v>29</v>
      </c>
      <c r="C31" s="48" t="s">
        <v>127</v>
      </c>
      <c r="D31" s="51" t="s">
        <v>150</v>
      </c>
      <c r="E31" s="48" t="s">
        <v>150</v>
      </c>
      <c r="F31" s="51" t="s">
        <v>2</v>
      </c>
      <c r="G31" s="51" t="s">
        <v>191</v>
      </c>
      <c r="H31" s="50" t="s">
        <v>126</v>
      </c>
      <c r="I31" s="50" t="s">
        <v>1</v>
      </c>
      <c r="J31" s="51" t="s">
        <v>194</v>
      </c>
      <c r="K31" s="51"/>
      <c r="L31" s="53">
        <v>45526</v>
      </c>
      <c r="M31" s="53">
        <v>45527</v>
      </c>
      <c r="N31" s="51" t="s">
        <v>3</v>
      </c>
      <c r="O31" s="51">
        <v>1</v>
      </c>
      <c r="P31" s="53">
        <f>M31+1</f>
        <v>45528</v>
      </c>
      <c r="Q31" s="53">
        <f>P31+O31</f>
        <v>45529</v>
      </c>
      <c r="R31" s="51" t="s">
        <v>3</v>
      </c>
      <c r="S31" s="51">
        <v>4</v>
      </c>
      <c r="T31" s="53">
        <f>Q31+1</f>
        <v>45530</v>
      </c>
      <c r="U31" s="53">
        <f>T31+S31</f>
        <v>45534</v>
      </c>
      <c r="V31" s="51" t="s">
        <v>3</v>
      </c>
      <c r="W31" s="51">
        <v>1</v>
      </c>
      <c r="X31" s="53">
        <f>U31+1</f>
        <v>45535</v>
      </c>
      <c r="Y31" s="53">
        <f t="shared" si="10"/>
        <v>45536</v>
      </c>
      <c r="Z31" s="51" t="s">
        <v>3</v>
      </c>
      <c r="AA31" s="51">
        <v>1</v>
      </c>
      <c r="AB31" s="53">
        <f t="shared" ref="AB31:AB32" si="13">Y31+2</f>
        <v>45538</v>
      </c>
      <c r="AC31" s="53">
        <f t="shared" ref="AC31:AC32" si="14">AB31+AA31</f>
        <v>45539</v>
      </c>
      <c r="AD31" s="51" t="s">
        <v>3</v>
      </c>
      <c r="AE31" s="51"/>
      <c r="AF31" s="51"/>
    </row>
    <row r="32" spans="1:32" s="70" customFormat="1" x14ac:dyDescent="0.25">
      <c r="A32" s="65">
        <v>10</v>
      </c>
      <c r="B32" s="65">
        <v>30</v>
      </c>
      <c r="C32" s="65" t="s">
        <v>127</v>
      </c>
      <c r="D32" s="66" t="s">
        <v>38</v>
      </c>
      <c r="E32" s="73" t="s">
        <v>151</v>
      </c>
      <c r="F32" s="66" t="s">
        <v>2</v>
      </c>
      <c r="G32" s="66" t="s">
        <v>190</v>
      </c>
      <c r="H32" s="68" t="s">
        <v>210</v>
      </c>
      <c r="I32" s="68" t="s">
        <v>1</v>
      </c>
      <c r="J32" s="66" t="s">
        <v>194</v>
      </c>
      <c r="K32" s="66"/>
      <c r="L32" s="71">
        <v>45526</v>
      </c>
      <c r="M32" s="71">
        <v>45527</v>
      </c>
      <c r="N32" s="66" t="s">
        <v>197</v>
      </c>
      <c r="O32" s="66">
        <v>2</v>
      </c>
      <c r="P32" s="71">
        <f>M32+1</f>
        <v>45528</v>
      </c>
      <c r="Q32" s="71">
        <f>P32+O32</f>
        <v>45530</v>
      </c>
      <c r="R32" s="66" t="s">
        <v>197</v>
      </c>
      <c r="S32" s="66">
        <v>4</v>
      </c>
      <c r="T32" s="71">
        <f>Q32+1</f>
        <v>45531</v>
      </c>
      <c r="U32" s="71">
        <f>T32+S32</f>
        <v>45535</v>
      </c>
      <c r="V32" s="66" t="s">
        <v>3</v>
      </c>
      <c r="W32" s="66">
        <v>1</v>
      </c>
      <c r="X32" s="71">
        <f>U32+1</f>
        <v>45536</v>
      </c>
      <c r="Y32" s="71">
        <f t="shared" si="10"/>
        <v>45537</v>
      </c>
      <c r="Z32" s="66" t="s">
        <v>3</v>
      </c>
      <c r="AA32" s="66">
        <v>1</v>
      </c>
      <c r="AB32" s="71">
        <f t="shared" si="13"/>
        <v>45539</v>
      </c>
      <c r="AC32" s="71">
        <f t="shared" si="14"/>
        <v>45540</v>
      </c>
      <c r="AD32" s="66" t="s">
        <v>3</v>
      </c>
      <c r="AE32" s="66"/>
      <c r="AF32" s="66"/>
    </row>
    <row r="33" spans="1:32" s="70" customFormat="1" x14ac:dyDescent="0.25">
      <c r="A33" s="65">
        <v>10</v>
      </c>
      <c r="B33" s="65">
        <v>31</v>
      </c>
      <c r="C33" s="65" t="s">
        <v>127</v>
      </c>
      <c r="D33" s="66" t="s">
        <v>38</v>
      </c>
      <c r="E33" s="73" t="s">
        <v>152</v>
      </c>
      <c r="F33" s="66" t="s">
        <v>2</v>
      </c>
      <c r="G33" s="66" t="s">
        <v>190</v>
      </c>
      <c r="H33" s="68" t="s">
        <v>210</v>
      </c>
      <c r="I33" s="68" t="s">
        <v>1</v>
      </c>
      <c r="J33" s="66" t="s">
        <v>194</v>
      </c>
      <c r="K33" s="66"/>
      <c r="L33" s="71">
        <v>45526</v>
      </c>
      <c r="M33" s="71">
        <v>45527</v>
      </c>
      <c r="N33" s="66" t="s">
        <v>197</v>
      </c>
      <c r="O33" s="66">
        <v>2</v>
      </c>
      <c r="P33" s="71">
        <f t="shared" ref="P33:P66" si="15">M33+1</f>
        <v>45528</v>
      </c>
      <c r="Q33" s="71">
        <f t="shared" ref="Q33:Q66" si="16">P33+O33</f>
        <v>45530</v>
      </c>
      <c r="R33" s="66" t="s">
        <v>197</v>
      </c>
      <c r="S33" s="66">
        <v>4</v>
      </c>
      <c r="T33" s="71">
        <f t="shared" ref="T33:T67" si="17">Q33+1</f>
        <v>45531</v>
      </c>
      <c r="U33" s="71">
        <f t="shared" ref="U33:U66" si="18">T33+S33</f>
        <v>45535</v>
      </c>
      <c r="V33" s="66" t="s">
        <v>3</v>
      </c>
      <c r="W33" s="66">
        <v>1</v>
      </c>
      <c r="X33" s="71">
        <f t="shared" ref="X33:X67" si="19">U33+1</f>
        <v>45536</v>
      </c>
      <c r="Y33" s="71">
        <f t="shared" ref="Y33:Y67" si="20">X33+W33</f>
        <v>45537</v>
      </c>
      <c r="Z33" s="66" t="s">
        <v>3</v>
      </c>
      <c r="AA33" s="66">
        <v>1</v>
      </c>
      <c r="AB33" s="71">
        <f t="shared" ref="AB33:AB67" si="21">Y33+2</f>
        <v>45539</v>
      </c>
      <c r="AC33" s="71">
        <f t="shared" ref="AC33:AC67" si="22">AB33+AA33</f>
        <v>45540</v>
      </c>
      <c r="AD33" s="66" t="s">
        <v>3</v>
      </c>
      <c r="AE33" s="66"/>
      <c r="AF33" s="66"/>
    </row>
    <row r="34" spans="1:32" s="70" customFormat="1" x14ac:dyDescent="0.25">
      <c r="A34" s="65">
        <v>10</v>
      </c>
      <c r="B34" s="65">
        <v>32</v>
      </c>
      <c r="C34" s="65" t="s">
        <v>127</v>
      </c>
      <c r="D34" s="66" t="s">
        <v>38</v>
      </c>
      <c r="E34" s="73" t="s">
        <v>153</v>
      </c>
      <c r="F34" s="66" t="s">
        <v>2</v>
      </c>
      <c r="G34" s="66" t="s">
        <v>190</v>
      </c>
      <c r="H34" s="68" t="s">
        <v>210</v>
      </c>
      <c r="I34" s="68" t="s">
        <v>1</v>
      </c>
      <c r="J34" s="66" t="s">
        <v>194</v>
      </c>
      <c r="K34" s="66"/>
      <c r="L34" s="71">
        <v>45526</v>
      </c>
      <c r="M34" s="71">
        <v>45527</v>
      </c>
      <c r="N34" s="66" t="s">
        <v>197</v>
      </c>
      <c r="O34" s="66">
        <v>2</v>
      </c>
      <c r="P34" s="71">
        <f t="shared" si="15"/>
        <v>45528</v>
      </c>
      <c r="Q34" s="71">
        <f t="shared" si="16"/>
        <v>45530</v>
      </c>
      <c r="R34" s="66" t="s">
        <v>197</v>
      </c>
      <c r="S34" s="66">
        <v>4</v>
      </c>
      <c r="T34" s="71">
        <f t="shared" si="17"/>
        <v>45531</v>
      </c>
      <c r="U34" s="71">
        <f t="shared" si="18"/>
        <v>45535</v>
      </c>
      <c r="V34" s="66" t="s">
        <v>3</v>
      </c>
      <c r="W34" s="66">
        <v>1</v>
      </c>
      <c r="X34" s="71">
        <f t="shared" si="19"/>
        <v>45536</v>
      </c>
      <c r="Y34" s="71">
        <f t="shared" si="20"/>
        <v>45537</v>
      </c>
      <c r="Z34" s="66" t="s">
        <v>3</v>
      </c>
      <c r="AA34" s="66">
        <v>1</v>
      </c>
      <c r="AB34" s="71">
        <f t="shared" si="21"/>
        <v>45539</v>
      </c>
      <c r="AC34" s="71">
        <f t="shared" si="22"/>
        <v>45540</v>
      </c>
      <c r="AD34" s="66" t="s">
        <v>3</v>
      </c>
      <c r="AE34" s="66"/>
      <c r="AF34" s="66"/>
    </row>
    <row r="35" spans="1:32" s="70" customFormat="1" x14ac:dyDescent="0.25">
      <c r="A35" s="65">
        <v>10</v>
      </c>
      <c r="B35" s="65">
        <v>33</v>
      </c>
      <c r="C35" s="65" t="s">
        <v>127</v>
      </c>
      <c r="D35" s="66" t="s">
        <v>38</v>
      </c>
      <c r="E35" s="74" t="s">
        <v>154</v>
      </c>
      <c r="F35" s="66" t="s">
        <v>2</v>
      </c>
      <c r="G35" s="66" t="s">
        <v>190</v>
      </c>
      <c r="H35" s="68" t="s">
        <v>210</v>
      </c>
      <c r="I35" s="68" t="s">
        <v>1</v>
      </c>
      <c r="J35" s="66" t="s">
        <v>194</v>
      </c>
      <c r="K35" s="66"/>
      <c r="L35" s="71">
        <v>45526</v>
      </c>
      <c r="M35" s="71">
        <v>45527</v>
      </c>
      <c r="N35" s="66" t="s">
        <v>197</v>
      </c>
      <c r="O35" s="66">
        <v>2</v>
      </c>
      <c r="P35" s="71">
        <f t="shared" si="15"/>
        <v>45528</v>
      </c>
      <c r="Q35" s="71">
        <f t="shared" si="16"/>
        <v>45530</v>
      </c>
      <c r="R35" s="66" t="s">
        <v>197</v>
      </c>
      <c r="S35" s="66">
        <v>4</v>
      </c>
      <c r="T35" s="71">
        <f t="shared" si="17"/>
        <v>45531</v>
      </c>
      <c r="U35" s="71">
        <f t="shared" si="18"/>
        <v>45535</v>
      </c>
      <c r="V35" s="66" t="s">
        <v>3</v>
      </c>
      <c r="W35" s="66">
        <v>1</v>
      </c>
      <c r="X35" s="71">
        <f t="shared" si="19"/>
        <v>45536</v>
      </c>
      <c r="Y35" s="71">
        <f t="shared" si="20"/>
        <v>45537</v>
      </c>
      <c r="Z35" s="66" t="s">
        <v>3</v>
      </c>
      <c r="AA35" s="66">
        <v>1</v>
      </c>
      <c r="AB35" s="71">
        <f t="shared" si="21"/>
        <v>45539</v>
      </c>
      <c r="AC35" s="71">
        <f t="shared" si="22"/>
        <v>45540</v>
      </c>
      <c r="AD35" s="66" t="s">
        <v>3</v>
      </c>
      <c r="AE35" s="66"/>
      <c r="AF35" s="66"/>
    </row>
    <row r="36" spans="1:32" s="70" customFormat="1" x14ac:dyDescent="0.25">
      <c r="A36" s="65">
        <v>10</v>
      </c>
      <c r="B36" s="65">
        <v>34</v>
      </c>
      <c r="C36" s="65" t="s">
        <v>127</v>
      </c>
      <c r="D36" s="66" t="s">
        <v>38</v>
      </c>
      <c r="E36" s="73" t="s">
        <v>155</v>
      </c>
      <c r="F36" s="66" t="s">
        <v>2</v>
      </c>
      <c r="G36" s="66" t="s">
        <v>190</v>
      </c>
      <c r="H36" s="68" t="s">
        <v>210</v>
      </c>
      <c r="I36" s="68" t="s">
        <v>1</v>
      </c>
      <c r="J36" s="66" t="s">
        <v>194</v>
      </c>
      <c r="K36" s="66"/>
      <c r="L36" s="71">
        <v>45526</v>
      </c>
      <c r="M36" s="71">
        <v>45527</v>
      </c>
      <c r="N36" s="66" t="s">
        <v>197</v>
      </c>
      <c r="O36" s="66">
        <v>2</v>
      </c>
      <c r="P36" s="71">
        <f t="shared" si="15"/>
        <v>45528</v>
      </c>
      <c r="Q36" s="71">
        <f t="shared" si="16"/>
        <v>45530</v>
      </c>
      <c r="R36" s="66" t="s">
        <v>197</v>
      </c>
      <c r="S36" s="66">
        <v>4</v>
      </c>
      <c r="T36" s="71">
        <f t="shared" si="17"/>
        <v>45531</v>
      </c>
      <c r="U36" s="71">
        <f t="shared" si="18"/>
        <v>45535</v>
      </c>
      <c r="V36" s="66" t="s">
        <v>3</v>
      </c>
      <c r="W36" s="66">
        <v>1</v>
      </c>
      <c r="X36" s="71">
        <f t="shared" si="19"/>
        <v>45536</v>
      </c>
      <c r="Y36" s="71">
        <f t="shared" si="20"/>
        <v>45537</v>
      </c>
      <c r="Z36" s="66" t="s">
        <v>3</v>
      </c>
      <c r="AA36" s="66">
        <v>1</v>
      </c>
      <c r="AB36" s="71">
        <f t="shared" si="21"/>
        <v>45539</v>
      </c>
      <c r="AC36" s="71">
        <f t="shared" si="22"/>
        <v>45540</v>
      </c>
      <c r="AD36" s="66" t="s">
        <v>3</v>
      </c>
      <c r="AE36" s="66"/>
      <c r="AF36" s="66"/>
    </row>
    <row r="37" spans="1:32" s="70" customFormat="1" x14ac:dyDescent="0.25">
      <c r="A37" s="65">
        <v>10</v>
      </c>
      <c r="B37" s="65">
        <v>35</v>
      </c>
      <c r="C37" s="65" t="s">
        <v>127</v>
      </c>
      <c r="D37" s="66" t="s">
        <v>38</v>
      </c>
      <c r="E37" s="75" t="s">
        <v>156</v>
      </c>
      <c r="F37" s="66" t="s">
        <v>2</v>
      </c>
      <c r="G37" s="66" t="s">
        <v>190</v>
      </c>
      <c r="H37" s="68" t="s">
        <v>210</v>
      </c>
      <c r="I37" s="68" t="s">
        <v>1</v>
      </c>
      <c r="J37" s="66" t="s">
        <v>194</v>
      </c>
      <c r="K37" s="66"/>
      <c r="L37" s="71">
        <v>45526</v>
      </c>
      <c r="M37" s="71">
        <v>45527</v>
      </c>
      <c r="N37" s="66" t="s">
        <v>197</v>
      </c>
      <c r="O37" s="66">
        <v>2</v>
      </c>
      <c r="P37" s="71">
        <f t="shared" si="15"/>
        <v>45528</v>
      </c>
      <c r="Q37" s="71">
        <f t="shared" si="16"/>
        <v>45530</v>
      </c>
      <c r="R37" s="66" t="s">
        <v>197</v>
      </c>
      <c r="S37" s="66">
        <v>4</v>
      </c>
      <c r="T37" s="71">
        <f t="shared" si="17"/>
        <v>45531</v>
      </c>
      <c r="U37" s="71">
        <f t="shared" si="18"/>
        <v>45535</v>
      </c>
      <c r="V37" s="66" t="s">
        <v>3</v>
      </c>
      <c r="W37" s="66">
        <v>1</v>
      </c>
      <c r="X37" s="71">
        <f t="shared" si="19"/>
        <v>45536</v>
      </c>
      <c r="Y37" s="71">
        <f t="shared" si="20"/>
        <v>45537</v>
      </c>
      <c r="Z37" s="66" t="s">
        <v>3</v>
      </c>
      <c r="AA37" s="66">
        <v>1</v>
      </c>
      <c r="AB37" s="71">
        <f t="shared" si="21"/>
        <v>45539</v>
      </c>
      <c r="AC37" s="71">
        <f t="shared" si="22"/>
        <v>45540</v>
      </c>
      <c r="AD37" s="66" t="s">
        <v>3</v>
      </c>
      <c r="AE37" s="66"/>
      <c r="AF37" s="66"/>
    </row>
    <row r="38" spans="1:32" s="70" customFormat="1" x14ac:dyDescent="0.25">
      <c r="A38" s="65">
        <v>10</v>
      </c>
      <c r="B38" s="65">
        <v>36</v>
      </c>
      <c r="C38" s="65" t="s">
        <v>127</v>
      </c>
      <c r="D38" s="66" t="s">
        <v>38</v>
      </c>
      <c r="E38" s="73" t="s">
        <v>157</v>
      </c>
      <c r="F38" s="66" t="s">
        <v>2</v>
      </c>
      <c r="G38" s="66" t="s">
        <v>190</v>
      </c>
      <c r="H38" s="68" t="s">
        <v>210</v>
      </c>
      <c r="I38" s="68" t="s">
        <v>1</v>
      </c>
      <c r="J38" s="66" t="s">
        <v>194</v>
      </c>
      <c r="K38" s="66"/>
      <c r="L38" s="71">
        <v>45526</v>
      </c>
      <c r="M38" s="71">
        <v>45527</v>
      </c>
      <c r="N38" s="66" t="s">
        <v>197</v>
      </c>
      <c r="O38" s="66">
        <v>2</v>
      </c>
      <c r="P38" s="71">
        <f t="shared" si="15"/>
        <v>45528</v>
      </c>
      <c r="Q38" s="71">
        <f t="shared" si="16"/>
        <v>45530</v>
      </c>
      <c r="R38" s="66" t="s">
        <v>197</v>
      </c>
      <c r="S38" s="66">
        <v>4</v>
      </c>
      <c r="T38" s="71">
        <f t="shared" si="17"/>
        <v>45531</v>
      </c>
      <c r="U38" s="71">
        <f t="shared" si="18"/>
        <v>45535</v>
      </c>
      <c r="V38" s="66" t="s">
        <v>3</v>
      </c>
      <c r="W38" s="66">
        <v>1</v>
      </c>
      <c r="X38" s="71">
        <f t="shared" si="19"/>
        <v>45536</v>
      </c>
      <c r="Y38" s="71">
        <f t="shared" si="20"/>
        <v>45537</v>
      </c>
      <c r="Z38" s="66" t="s">
        <v>3</v>
      </c>
      <c r="AA38" s="66">
        <v>1</v>
      </c>
      <c r="AB38" s="71">
        <f t="shared" si="21"/>
        <v>45539</v>
      </c>
      <c r="AC38" s="71">
        <f t="shared" si="22"/>
        <v>45540</v>
      </c>
      <c r="AD38" s="66" t="s">
        <v>3</v>
      </c>
      <c r="AE38" s="66"/>
      <c r="AF38" s="66"/>
    </row>
    <row r="39" spans="1:32" s="70" customFormat="1" x14ac:dyDescent="0.25">
      <c r="A39" s="65">
        <v>10</v>
      </c>
      <c r="B39" s="65">
        <v>37</v>
      </c>
      <c r="C39" s="65" t="s">
        <v>127</v>
      </c>
      <c r="D39" s="66" t="s">
        <v>38</v>
      </c>
      <c r="E39" s="73" t="s">
        <v>158</v>
      </c>
      <c r="F39" s="66" t="s">
        <v>2</v>
      </c>
      <c r="G39" s="66" t="s">
        <v>190</v>
      </c>
      <c r="H39" s="68" t="s">
        <v>210</v>
      </c>
      <c r="I39" s="68" t="s">
        <v>1</v>
      </c>
      <c r="J39" s="66" t="s">
        <v>194</v>
      </c>
      <c r="K39" s="66"/>
      <c r="L39" s="71">
        <v>45526</v>
      </c>
      <c r="M39" s="71">
        <v>45527</v>
      </c>
      <c r="N39" s="66" t="s">
        <v>197</v>
      </c>
      <c r="O39" s="66">
        <v>2</v>
      </c>
      <c r="P39" s="71">
        <f t="shared" si="15"/>
        <v>45528</v>
      </c>
      <c r="Q39" s="71">
        <f t="shared" si="16"/>
        <v>45530</v>
      </c>
      <c r="R39" s="66" t="s">
        <v>197</v>
      </c>
      <c r="S39" s="66">
        <v>4</v>
      </c>
      <c r="T39" s="71">
        <f t="shared" si="17"/>
        <v>45531</v>
      </c>
      <c r="U39" s="71">
        <f t="shared" si="18"/>
        <v>45535</v>
      </c>
      <c r="V39" s="66" t="s">
        <v>3</v>
      </c>
      <c r="W39" s="66">
        <v>1</v>
      </c>
      <c r="X39" s="71">
        <f t="shared" si="19"/>
        <v>45536</v>
      </c>
      <c r="Y39" s="71">
        <f t="shared" si="20"/>
        <v>45537</v>
      </c>
      <c r="Z39" s="66" t="s">
        <v>3</v>
      </c>
      <c r="AA39" s="66">
        <v>1</v>
      </c>
      <c r="AB39" s="71">
        <f t="shared" si="21"/>
        <v>45539</v>
      </c>
      <c r="AC39" s="71">
        <f t="shared" si="22"/>
        <v>45540</v>
      </c>
      <c r="AD39" s="66" t="s">
        <v>3</v>
      </c>
      <c r="AE39" s="66"/>
      <c r="AF39" s="66"/>
    </row>
    <row r="40" spans="1:32" s="70" customFormat="1" x14ac:dyDescent="0.25">
      <c r="A40" s="65">
        <v>10</v>
      </c>
      <c r="B40" s="65">
        <v>38</v>
      </c>
      <c r="C40" s="65" t="s">
        <v>127</v>
      </c>
      <c r="D40" s="66" t="s">
        <v>38</v>
      </c>
      <c r="E40" s="73" t="s">
        <v>159</v>
      </c>
      <c r="F40" s="66" t="s">
        <v>2</v>
      </c>
      <c r="G40" s="66" t="s">
        <v>190</v>
      </c>
      <c r="H40" s="68" t="s">
        <v>210</v>
      </c>
      <c r="I40" s="68" t="s">
        <v>1</v>
      </c>
      <c r="J40" s="66" t="s">
        <v>194</v>
      </c>
      <c r="K40" s="66"/>
      <c r="L40" s="71">
        <v>45526</v>
      </c>
      <c r="M40" s="71">
        <v>45527</v>
      </c>
      <c r="N40" s="66" t="s">
        <v>197</v>
      </c>
      <c r="O40" s="66">
        <v>2</v>
      </c>
      <c r="P40" s="71">
        <f t="shared" si="15"/>
        <v>45528</v>
      </c>
      <c r="Q40" s="71">
        <f t="shared" si="16"/>
        <v>45530</v>
      </c>
      <c r="R40" s="66" t="s">
        <v>197</v>
      </c>
      <c r="S40" s="66">
        <v>4</v>
      </c>
      <c r="T40" s="71">
        <f t="shared" si="17"/>
        <v>45531</v>
      </c>
      <c r="U40" s="71">
        <f t="shared" si="18"/>
        <v>45535</v>
      </c>
      <c r="V40" s="66" t="s">
        <v>3</v>
      </c>
      <c r="W40" s="66">
        <v>1</v>
      </c>
      <c r="X40" s="71">
        <f t="shared" si="19"/>
        <v>45536</v>
      </c>
      <c r="Y40" s="71">
        <f t="shared" si="20"/>
        <v>45537</v>
      </c>
      <c r="Z40" s="66" t="s">
        <v>3</v>
      </c>
      <c r="AA40" s="66">
        <v>1</v>
      </c>
      <c r="AB40" s="71">
        <f t="shared" si="21"/>
        <v>45539</v>
      </c>
      <c r="AC40" s="71">
        <f t="shared" si="22"/>
        <v>45540</v>
      </c>
      <c r="AD40" s="66" t="s">
        <v>3</v>
      </c>
      <c r="AE40" s="66"/>
      <c r="AF40" s="66"/>
    </row>
    <row r="41" spans="1:32" s="70" customFormat="1" x14ac:dyDescent="0.25">
      <c r="A41" s="65">
        <v>10</v>
      </c>
      <c r="B41" s="65">
        <v>39</v>
      </c>
      <c r="C41" s="65" t="s">
        <v>127</v>
      </c>
      <c r="D41" s="66" t="s">
        <v>38</v>
      </c>
      <c r="E41" s="73" t="s">
        <v>160</v>
      </c>
      <c r="F41" s="66" t="s">
        <v>2</v>
      </c>
      <c r="G41" s="66" t="s">
        <v>190</v>
      </c>
      <c r="H41" s="68" t="s">
        <v>210</v>
      </c>
      <c r="I41" s="68" t="s">
        <v>1</v>
      </c>
      <c r="J41" s="66" t="s">
        <v>194</v>
      </c>
      <c r="K41" s="66"/>
      <c r="L41" s="71">
        <v>45526</v>
      </c>
      <c r="M41" s="71">
        <v>45527</v>
      </c>
      <c r="N41" s="66" t="s">
        <v>197</v>
      </c>
      <c r="O41" s="66">
        <v>2</v>
      </c>
      <c r="P41" s="71">
        <f t="shared" si="15"/>
        <v>45528</v>
      </c>
      <c r="Q41" s="71">
        <f t="shared" si="16"/>
        <v>45530</v>
      </c>
      <c r="R41" s="66" t="s">
        <v>197</v>
      </c>
      <c r="S41" s="66">
        <v>4</v>
      </c>
      <c r="T41" s="71">
        <f t="shared" si="17"/>
        <v>45531</v>
      </c>
      <c r="U41" s="71">
        <f t="shared" si="18"/>
        <v>45535</v>
      </c>
      <c r="V41" s="66" t="s">
        <v>3</v>
      </c>
      <c r="W41" s="66">
        <v>1</v>
      </c>
      <c r="X41" s="71">
        <f t="shared" si="19"/>
        <v>45536</v>
      </c>
      <c r="Y41" s="71">
        <f t="shared" si="20"/>
        <v>45537</v>
      </c>
      <c r="Z41" s="66" t="s">
        <v>3</v>
      </c>
      <c r="AA41" s="66">
        <v>1</v>
      </c>
      <c r="AB41" s="71">
        <f t="shared" si="21"/>
        <v>45539</v>
      </c>
      <c r="AC41" s="71">
        <f t="shared" si="22"/>
        <v>45540</v>
      </c>
      <c r="AD41" s="66" t="s">
        <v>3</v>
      </c>
      <c r="AE41" s="66"/>
      <c r="AF41" s="66"/>
    </row>
    <row r="42" spans="1:32" s="70" customFormat="1" x14ac:dyDescent="0.25">
      <c r="A42" s="65">
        <v>10</v>
      </c>
      <c r="B42" s="65">
        <v>40</v>
      </c>
      <c r="C42" s="65" t="s">
        <v>127</v>
      </c>
      <c r="D42" s="66" t="s">
        <v>38</v>
      </c>
      <c r="E42" s="73" t="s">
        <v>161</v>
      </c>
      <c r="F42" s="66" t="s">
        <v>2</v>
      </c>
      <c r="G42" s="66" t="s">
        <v>190</v>
      </c>
      <c r="H42" s="68" t="s">
        <v>210</v>
      </c>
      <c r="I42" s="68" t="s">
        <v>1</v>
      </c>
      <c r="J42" s="66" t="s">
        <v>194</v>
      </c>
      <c r="K42" s="66"/>
      <c r="L42" s="71">
        <v>45526</v>
      </c>
      <c r="M42" s="71">
        <v>45527</v>
      </c>
      <c r="N42" s="66" t="s">
        <v>197</v>
      </c>
      <c r="O42" s="66">
        <v>2</v>
      </c>
      <c r="P42" s="71">
        <f t="shared" si="15"/>
        <v>45528</v>
      </c>
      <c r="Q42" s="71">
        <f t="shared" si="16"/>
        <v>45530</v>
      </c>
      <c r="R42" s="66" t="s">
        <v>197</v>
      </c>
      <c r="S42" s="66">
        <v>4</v>
      </c>
      <c r="T42" s="71">
        <f t="shared" si="17"/>
        <v>45531</v>
      </c>
      <c r="U42" s="71">
        <f t="shared" si="18"/>
        <v>45535</v>
      </c>
      <c r="V42" s="66" t="s">
        <v>3</v>
      </c>
      <c r="W42" s="66">
        <v>1</v>
      </c>
      <c r="X42" s="71">
        <f t="shared" si="19"/>
        <v>45536</v>
      </c>
      <c r="Y42" s="71">
        <f t="shared" si="20"/>
        <v>45537</v>
      </c>
      <c r="Z42" s="66" t="s">
        <v>3</v>
      </c>
      <c r="AA42" s="66">
        <v>1</v>
      </c>
      <c r="AB42" s="71">
        <f t="shared" si="21"/>
        <v>45539</v>
      </c>
      <c r="AC42" s="71">
        <f t="shared" si="22"/>
        <v>45540</v>
      </c>
      <c r="AD42" s="66" t="s">
        <v>3</v>
      </c>
      <c r="AE42" s="66"/>
      <c r="AF42" s="66"/>
    </row>
    <row r="43" spans="1:32" s="70" customFormat="1" x14ac:dyDescent="0.25">
      <c r="A43" s="65">
        <v>10</v>
      </c>
      <c r="B43" s="65">
        <v>41</v>
      </c>
      <c r="C43" s="65" t="s">
        <v>127</v>
      </c>
      <c r="D43" s="66" t="s">
        <v>38</v>
      </c>
      <c r="E43" s="73" t="s">
        <v>162</v>
      </c>
      <c r="F43" s="66" t="s">
        <v>2</v>
      </c>
      <c r="G43" s="66" t="s">
        <v>190</v>
      </c>
      <c r="H43" s="68" t="s">
        <v>210</v>
      </c>
      <c r="I43" s="68" t="s">
        <v>1</v>
      </c>
      <c r="J43" s="66" t="s">
        <v>194</v>
      </c>
      <c r="K43" s="66"/>
      <c r="L43" s="71">
        <v>45526</v>
      </c>
      <c r="M43" s="71">
        <v>45527</v>
      </c>
      <c r="N43" s="66" t="s">
        <v>197</v>
      </c>
      <c r="O43" s="66">
        <v>2</v>
      </c>
      <c r="P43" s="71">
        <f t="shared" si="15"/>
        <v>45528</v>
      </c>
      <c r="Q43" s="71">
        <f t="shared" si="16"/>
        <v>45530</v>
      </c>
      <c r="R43" s="66" t="s">
        <v>197</v>
      </c>
      <c r="S43" s="66">
        <v>4</v>
      </c>
      <c r="T43" s="71">
        <f t="shared" si="17"/>
        <v>45531</v>
      </c>
      <c r="U43" s="71">
        <f t="shared" si="18"/>
        <v>45535</v>
      </c>
      <c r="V43" s="66" t="s">
        <v>3</v>
      </c>
      <c r="W43" s="66">
        <v>1</v>
      </c>
      <c r="X43" s="71">
        <f t="shared" si="19"/>
        <v>45536</v>
      </c>
      <c r="Y43" s="71">
        <f t="shared" si="20"/>
        <v>45537</v>
      </c>
      <c r="Z43" s="66" t="s">
        <v>3</v>
      </c>
      <c r="AA43" s="66">
        <v>1</v>
      </c>
      <c r="AB43" s="71">
        <f t="shared" si="21"/>
        <v>45539</v>
      </c>
      <c r="AC43" s="71">
        <f t="shared" si="22"/>
        <v>45540</v>
      </c>
      <c r="AD43" s="66" t="s">
        <v>3</v>
      </c>
      <c r="AE43" s="66"/>
      <c r="AF43" s="66"/>
    </row>
    <row r="44" spans="1:32" s="70" customFormat="1" x14ac:dyDescent="0.25">
      <c r="A44" s="65">
        <v>10</v>
      </c>
      <c r="B44" s="65">
        <v>42</v>
      </c>
      <c r="C44" s="65" t="s">
        <v>127</v>
      </c>
      <c r="D44" s="66" t="s">
        <v>38</v>
      </c>
      <c r="E44" s="73" t="s">
        <v>163</v>
      </c>
      <c r="F44" s="66" t="s">
        <v>2</v>
      </c>
      <c r="G44" s="66" t="s">
        <v>190</v>
      </c>
      <c r="H44" s="68" t="s">
        <v>210</v>
      </c>
      <c r="I44" s="68" t="s">
        <v>1</v>
      </c>
      <c r="J44" s="66" t="s">
        <v>194</v>
      </c>
      <c r="K44" s="66"/>
      <c r="L44" s="71">
        <v>45526</v>
      </c>
      <c r="M44" s="71">
        <v>45527</v>
      </c>
      <c r="N44" s="66" t="s">
        <v>197</v>
      </c>
      <c r="O44" s="66">
        <v>2</v>
      </c>
      <c r="P44" s="71">
        <f t="shared" si="15"/>
        <v>45528</v>
      </c>
      <c r="Q44" s="71">
        <f t="shared" si="16"/>
        <v>45530</v>
      </c>
      <c r="R44" s="66" t="s">
        <v>197</v>
      </c>
      <c r="S44" s="66">
        <v>4</v>
      </c>
      <c r="T44" s="71">
        <f t="shared" si="17"/>
        <v>45531</v>
      </c>
      <c r="U44" s="71">
        <f t="shared" si="18"/>
        <v>45535</v>
      </c>
      <c r="V44" s="66" t="s">
        <v>3</v>
      </c>
      <c r="W44" s="66">
        <v>1</v>
      </c>
      <c r="X44" s="71">
        <f t="shared" si="19"/>
        <v>45536</v>
      </c>
      <c r="Y44" s="71">
        <f t="shared" si="20"/>
        <v>45537</v>
      </c>
      <c r="Z44" s="66" t="s">
        <v>3</v>
      </c>
      <c r="AA44" s="66">
        <v>1</v>
      </c>
      <c r="AB44" s="71">
        <f t="shared" si="21"/>
        <v>45539</v>
      </c>
      <c r="AC44" s="71">
        <f t="shared" si="22"/>
        <v>45540</v>
      </c>
      <c r="AD44" s="66" t="s">
        <v>3</v>
      </c>
      <c r="AE44" s="66"/>
      <c r="AF44" s="66"/>
    </row>
    <row r="45" spans="1:32" s="70" customFormat="1" x14ac:dyDescent="0.25">
      <c r="A45" s="65">
        <v>10</v>
      </c>
      <c r="B45" s="65">
        <v>43</v>
      </c>
      <c r="C45" s="65" t="s">
        <v>127</v>
      </c>
      <c r="D45" s="66" t="s">
        <v>38</v>
      </c>
      <c r="E45" s="73" t="s">
        <v>164</v>
      </c>
      <c r="F45" s="66" t="s">
        <v>2</v>
      </c>
      <c r="G45" s="66" t="s">
        <v>190</v>
      </c>
      <c r="H45" s="68" t="s">
        <v>210</v>
      </c>
      <c r="I45" s="68" t="s">
        <v>1</v>
      </c>
      <c r="J45" s="66" t="s">
        <v>194</v>
      </c>
      <c r="K45" s="66"/>
      <c r="L45" s="71">
        <v>45526</v>
      </c>
      <c r="M45" s="71">
        <v>45527</v>
      </c>
      <c r="N45" s="66" t="s">
        <v>197</v>
      </c>
      <c r="O45" s="66">
        <v>2</v>
      </c>
      <c r="P45" s="71">
        <f t="shared" si="15"/>
        <v>45528</v>
      </c>
      <c r="Q45" s="71">
        <f t="shared" si="16"/>
        <v>45530</v>
      </c>
      <c r="R45" s="66" t="s">
        <v>197</v>
      </c>
      <c r="S45" s="66">
        <v>4</v>
      </c>
      <c r="T45" s="71">
        <f t="shared" si="17"/>
        <v>45531</v>
      </c>
      <c r="U45" s="71">
        <f t="shared" si="18"/>
        <v>45535</v>
      </c>
      <c r="V45" s="66" t="s">
        <v>3</v>
      </c>
      <c r="W45" s="66">
        <v>1</v>
      </c>
      <c r="X45" s="71">
        <f t="shared" si="19"/>
        <v>45536</v>
      </c>
      <c r="Y45" s="71">
        <f t="shared" si="20"/>
        <v>45537</v>
      </c>
      <c r="Z45" s="66" t="s">
        <v>3</v>
      </c>
      <c r="AA45" s="66">
        <v>1</v>
      </c>
      <c r="AB45" s="71">
        <f t="shared" si="21"/>
        <v>45539</v>
      </c>
      <c r="AC45" s="71">
        <f t="shared" si="22"/>
        <v>45540</v>
      </c>
      <c r="AD45" s="66" t="s">
        <v>3</v>
      </c>
      <c r="AE45" s="66"/>
      <c r="AF45" s="66"/>
    </row>
    <row r="46" spans="1:32" s="70" customFormat="1" x14ac:dyDescent="0.25">
      <c r="A46" s="65">
        <v>10</v>
      </c>
      <c r="B46" s="65">
        <v>44</v>
      </c>
      <c r="C46" s="65" t="s">
        <v>127</v>
      </c>
      <c r="D46" s="66" t="s">
        <v>38</v>
      </c>
      <c r="E46" s="73" t="s">
        <v>165</v>
      </c>
      <c r="F46" s="66" t="s">
        <v>2</v>
      </c>
      <c r="G46" s="66" t="s">
        <v>190</v>
      </c>
      <c r="H46" s="68" t="s">
        <v>210</v>
      </c>
      <c r="I46" s="68" t="s">
        <v>1</v>
      </c>
      <c r="J46" s="66" t="s">
        <v>194</v>
      </c>
      <c r="K46" s="66"/>
      <c r="L46" s="71">
        <v>45526</v>
      </c>
      <c r="M46" s="71">
        <v>45527</v>
      </c>
      <c r="N46" s="66" t="s">
        <v>197</v>
      </c>
      <c r="O46" s="66">
        <v>2</v>
      </c>
      <c r="P46" s="71">
        <f t="shared" si="15"/>
        <v>45528</v>
      </c>
      <c r="Q46" s="71">
        <f t="shared" si="16"/>
        <v>45530</v>
      </c>
      <c r="R46" s="66" t="s">
        <v>197</v>
      </c>
      <c r="S46" s="66">
        <v>4</v>
      </c>
      <c r="T46" s="71">
        <f t="shared" si="17"/>
        <v>45531</v>
      </c>
      <c r="U46" s="71">
        <f t="shared" si="18"/>
        <v>45535</v>
      </c>
      <c r="V46" s="66" t="s">
        <v>3</v>
      </c>
      <c r="W46" s="66">
        <v>1</v>
      </c>
      <c r="X46" s="71">
        <f t="shared" si="19"/>
        <v>45536</v>
      </c>
      <c r="Y46" s="71">
        <f t="shared" si="20"/>
        <v>45537</v>
      </c>
      <c r="Z46" s="66" t="s">
        <v>3</v>
      </c>
      <c r="AA46" s="66">
        <v>1</v>
      </c>
      <c r="AB46" s="71">
        <f t="shared" si="21"/>
        <v>45539</v>
      </c>
      <c r="AC46" s="71">
        <f t="shared" si="22"/>
        <v>45540</v>
      </c>
      <c r="AD46" s="66" t="s">
        <v>3</v>
      </c>
      <c r="AE46" s="66"/>
      <c r="AF46" s="66"/>
    </row>
    <row r="47" spans="1:32" s="70" customFormat="1" x14ac:dyDescent="0.25">
      <c r="A47" s="65">
        <v>10</v>
      </c>
      <c r="B47" s="65">
        <v>45</v>
      </c>
      <c r="C47" s="65" t="s">
        <v>127</v>
      </c>
      <c r="D47" s="66" t="s">
        <v>38</v>
      </c>
      <c r="E47" s="73" t="s">
        <v>166</v>
      </c>
      <c r="F47" s="66" t="s">
        <v>2</v>
      </c>
      <c r="G47" s="66" t="s">
        <v>190</v>
      </c>
      <c r="H47" s="68" t="s">
        <v>210</v>
      </c>
      <c r="I47" s="68" t="s">
        <v>1</v>
      </c>
      <c r="J47" s="66" t="s">
        <v>194</v>
      </c>
      <c r="K47" s="66"/>
      <c r="L47" s="71">
        <v>45526</v>
      </c>
      <c r="M47" s="71">
        <v>45527</v>
      </c>
      <c r="N47" s="66" t="s">
        <v>197</v>
      </c>
      <c r="O47" s="66">
        <v>2</v>
      </c>
      <c r="P47" s="71">
        <f t="shared" si="15"/>
        <v>45528</v>
      </c>
      <c r="Q47" s="71">
        <f t="shared" si="16"/>
        <v>45530</v>
      </c>
      <c r="R47" s="66" t="s">
        <v>197</v>
      </c>
      <c r="S47" s="66">
        <v>4</v>
      </c>
      <c r="T47" s="71">
        <f t="shared" si="17"/>
        <v>45531</v>
      </c>
      <c r="U47" s="71">
        <f t="shared" si="18"/>
        <v>45535</v>
      </c>
      <c r="V47" s="66" t="s">
        <v>3</v>
      </c>
      <c r="W47" s="66">
        <v>1</v>
      </c>
      <c r="X47" s="71">
        <f t="shared" si="19"/>
        <v>45536</v>
      </c>
      <c r="Y47" s="71">
        <f t="shared" si="20"/>
        <v>45537</v>
      </c>
      <c r="Z47" s="66" t="s">
        <v>3</v>
      </c>
      <c r="AA47" s="66">
        <v>1</v>
      </c>
      <c r="AB47" s="71">
        <f t="shared" si="21"/>
        <v>45539</v>
      </c>
      <c r="AC47" s="71">
        <f t="shared" si="22"/>
        <v>45540</v>
      </c>
      <c r="AD47" s="66" t="s">
        <v>3</v>
      </c>
      <c r="AE47" s="66"/>
      <c r="AF47" s="66"/>
    </row>
    <row r="48" spans="1:32" s="70" customFormat="1" x14ac:dyDescent="0.25">
      <c r="A48" s="65">
        <v>10</v>
      </c>
      <c r="B48" s="65">
        <v>46</v>
      </c>
      <c r="C48" s="65" t="s">
        <v>127</v>
      </c>
      <c r="D48" s="66" t="s">
        <v>38</v>
      </c>
      <c r="E48" s="73" t="s">
        <v>167</v>
      </c>
      <c r="F48" s="66" t="s">
        <v>2</v>
      </c>
      <c r="G48" s="66" t="s">
        <v>190</v>
      </c>
      <c r="H48" s="68" t="s">
        <v>210</v>
      </c>
      <c r="I48" s="68" t="s">
        <v>1</v>
      </c>
      <c r="J48" s="66" t="s">
        <v>194</v>
      </c>
      <c r="K48" s="66"/>
      <c r="L48" s="71">
        <v>45526</v>
      </c>
      <c r="M48" s="71">
        <v>45527</v>
      </c>
      <c r="N48" s="66" t="s">
        <v>197</v>
      </c>
      <c r="O48" s="66">
        <v>2</v>
      </c>
      <c r="P48" s="71">
        <f t="shared" si="15"/>
        <v>45528</v>
      </c>
      <c r="Q48" s="71">
        <f t="shared" si="16"/>
        <v>45530</v>
      </c>
      <c r="R48" s="66" t="s">
        <v>197</v>
      </c>
      <c r="S48" s="66">
        <v>4</v>
      </c>
      <c r="T48" s="71">
        <f t="shared" si="17"/>
        <v>45531</v>
      </c>
      <c r="U48" s="71">
        <f t="shared" si="18"/>
        <v>45535</v>
      </c>
      <c r="V48" s="66" t="s">
        <v>3</v>
      </c>
      <c r="W48" s="66">
        <v>1</v>
      </c>
      <c r="X48" s="71">
        <f t="shared" si="19"/>
        <v>45536</v>
      </c>
      <c r="Y48" s="71">
        <f t="shared" si="20"/>
        <v>45537</v>
      </c>
      <c r="Z48" s="66" t="s">
        <v>3</v>
      </c>
      <c r="AA48" s="66">
        <v>1</v>
      </c>
      <c r="AB48" s="71">
        <f t="shared" si="21"/>
        <v>45539</v>
      </c>
      <c r="AC48" s="71">
        <f t="shared" si="22"/>
        <v>45540</v>
      </c>
      <c r="AD48" s="66" t="s">
        <v>3</v>
      </c>
      <c r="AE48" s="66"/>
      <c r="AF48" s="66"/>
    </row>
    <row r="49" spans="1:32" s="70" customFormat="1" x14ac:dyDescent="0.25">
      <c r="A49" s="65">
        <v>10</v>
      </c>
      <c r="B49" s="65">
        <v>47</v>
      </c>
      <c r="C49" s="65" t="s">
        <v>127</v>
      </c>
      <c r="D49" s="66" t="s">
        <v>38</v>
      </c>
      <c r="E49" s="73" t="s">
        <v>168</v>
      </c>
      <c r="F49" s="66" t="s">
        <v>2</v>
      </c>
      <c r="G49" s="66" t="s">
        <v>190</v>
      </c>
      <c r="H49" s="68" t="s">
        <v>210</v>
      </c>
      <c r="I49" s="68" t="s">
        <v>1</v>
      </c>
      <c r="J49" s="66" t="s">
        <v>194</v>
      </c>
      <c r="K49" s="66"/>
      <c r="L49" s="71">
        <v>45526</v>
      </c>
      <c r="M49" s="71">
        <v>45527</v>
      </c>
      <c r="N49" s="66" t="s">
        <v>197</v>
      </c>
      <c r="O49" s="66">
        <v>2</v>
      </c>
      <c r="P49" s="71">
        <f t="shared" si="15"/>
        <v>45528</v>
      </c>
      <c r="Q49" s="71">
        <f t="shared" si="16"/>
        <v>45530</v>
      </c>
      <c r="R49" s="66" t="s">
        <v>197</v>
      </c>
      <c r="S49" s="66">
        <v>4</v>
      </c>
      <c r="T49" s="71">
        <f t="shared" si="17"/>
        <v>45531</v>
      </c>
      <c r="U49" s="71">
        <f t="shared" si="18"/>
        <v>45535</v>
      </c>
      <c r="V49" s="66" t="s">
        <v>3</v>
      </c>
      <c r="W49" s="66">
        <v>1</v>
      </c>
      <c r="X49" s="71">
        <f t="shared" si="19"/>
        <v>45536</v>
      </c>
      <c r="Y49" s="71">
        <f t="shared" si="20"/>
        <v>45537</v>
      </c>
      <c r="Z49" s="66" t="s">
        <v>3</v>
      </c>
      <c r="AA49" s="66">
        <v>1</v>
      </c>
      <c r="AB49" s="71">
        <f t="shared" si="21"/>
        <v>45539</v>
      </c>
      <c r="AC49" s="71">
        <f t="shared" si="22"/>
        <v>45540</v>
      </c>
      <c r="AD49" s="66" t="s">
        <v>3</v>
      </c>
      <c r="AE49" s="66"/>
      <c r="AF49" s="66"/>
    </row>
    <row r="50" spans="1:32" s="70" customFormat="1" x14ac:dyDescent="0.25">
      <c r="A50" s="65">
        <v>10</v>
      </c>
      <c r="B50" s="65">
        <v>48</v>
      </c>
      <c r="C50" s="65" t="s">
        <v>127</v>
      </c>
      <c r="D50" s="66" t="s">
        <v>38</v>
      </c>
      <c r="E50" s="73" t="s">
        <v>169</v>
      </c>
      <c r="F50" s="66" t="s">
        <v>2</v>
      </c>
      <c r="G50" s="66" t="s">
        <v>190</v>
      </c>
      <c r="H50" s="68" t="s">
        <v>210</v>
      </c>
      <c r="I50" s="68" t="s">
        <v>1</v>
      </c>
      <c r="J50" s="66" t="s">
        <v>194</v>
      </c>
      <c r="K50" s="66"/>
      <c r="L50" s="71">
        <v>45526</v>
      </c>
      <c r="M50" s="71">
        <v>45527</v>
      </c>
      <c r="N50" s="66" t="s">
        <v>197</v>
      </c>
      <c r="O50" s="66">
        <v>2</v>
      </c>
      <c r="P50" s="71">
        <f t="shared" si="15"/>
        <v>45528</v>
      </c>
      <c r="Q50" s="71">
        <f t="shared" si="16"/>
        <v>45530</v>
      </c>
      <c r="R50" s="66" t="s">
        <v>197</v>
      </c>
      <c r="S50" s="66">
        <v>4</v>
      </c>
      <c r="T50" s="71">
        <f t="shared" si="17"/>
        <v>45531</v>
      </c>
      <c r="U50" s="71">
        <f t="shared" si="18"/>
        <v>45535</v>
      </c>
      <c r="V50" s="66" t="s">
        <v>3</v>
      </c>
      <c r="W50" s="66">
        <v>1</v>
      </c>
      <c r="X50" s="71">
        <f t="shared" si="19"/>
        <v>45536</v>
      </c>
      <c r="Y50" s="71">
        <f t="shared" si="20"/>
        <v>45537</v>
      </c>
      <c r="Z50" s="66" t="s">
        <v>3</v>
      </c>
      <c r="AA50" s="66">
        <v>1</v>
      </c>
      <c r="AB50" s="71">
        <f t="shared" si="21"/>
        <v>45539</v>
      </c>
      <c r="AC50" s="71">
        <f t="shared" si="22"/>
        <v>45540</v>
      </c>
      <c r="AD50" s="66" t="s">
        <v>3</v>
      </c>
      <c r="AE50" s="66"/>
      <c r="AF50" s="66"/>
    </row>
    <row r="51" spans="1:32" s="70" customFormat="1" x14ac:dyDescent="0.25">
      <c r="A51" s="65">
        <v>10</v>
      </c>
      <c r="B51" s="65">
        <v>49</v>
      </c>
      <c r="C51" s="65" t="s">
        <v>127</v>
      </c>
      <c r="D51" s="66" t="s">
        <v>38</v>
      </c>
      <c r="E51" s="73" t="s">
        <v>170</v>
      </c>
      <c r="F51" s="66" t="s">
        <v>2</v>
      </c>
      <c r="G51" s="66" t="s">
        <v>190</v>
      </c>
      <c r="H51" s="68" t="s">
        <v>210</v>
      </c>
      <c r="I51" s="68" t="s">
        <v>1</v>
      </c>
      <c r="J51" s="66" t="s">
        <v>194</v>
      </c>
      <c r="K51" s="66"/>
      <c r="L51" s="71">
        <v>45526</v>
      </c>
      <c r="M51" s="71">
        <v>45527</v>
      </c>
      <c r="N51" s="66" t="s">
        <v>197</v>
      </c>
      <c r="O51" s="66">
        <v>2</v>
      </c>
      <c r="P51" s="71">
        <f t="shared" si="15"/>
        <v>45528</v>
      </c>
      <c r="Q51" s="71">
        <f t="shared" si="16"/>
        <v>45530</v>
      </c>
      <c r="R51" s="66" t="s">
        <v>197</v>
      </c>
      <c r="S51" s="66">
        <v>4</v>
      </c>
      <c r="T51" s="71">
        <f t="shared" si="17"/>
        <v>45531</v>
      </c>
      <c r="U51" s="71">
        <f t="shared" si="18"/>
        <v>45535</v>
      </c>
      <c r="V51" s="66" t="s">
        <v>3</v>
      </c>
      <c r="W51" s="66">
        <v>1</v>
      </c>
      <c r="X51" s="71">
        <f t="shared" si="19"/>
        <v>45536</v>
      </c>
      <c r="Y51" s="71">
        <f t="shared" si="20"/>
        <v>45537</v>
      </c>
      <c r="Z51" s="66" t="s">
        <v>3</v>
      </c>
      <c r="AA51" s="66">
        <v>1</v>
      </c>
      <c r="AB51" s="71">
        <f t="shared" si="21"/>
        <v>45539</v>
      </c>
      <c r="AC51" s="71">
        <f t="shared" si="22"/>
        <v>45540</v>
      </c>
      <c r="AD51" s="66" t="s">
        <v>3</v>
      </c>
      <c r="AE51" s="66"/>
      <c r="AF51" s="66"/>
    </row>
    <row r="52" spans="1:32" s="70" customFormat="1" x14ac:dyDescent="0.25">
      <c r="A52" s="65">
        <v>10</v>
      </c>
      <c r="B52" s="65">
        <v>50</v>
      </c>
      <c r="C52" s="65" t="s">
        <v>127</v>
      </c>
      <c r="D52" s="66" t="s">
        <v>38</v>
      </c>
      <c r="E52" s="73" t="s">
        <v>171</v>
      </c>
      <c r="F52" s="66" t="s">
        <v>2</v>
      </c>
      <c r="G52" s="66" t="s">
        <v>190</v>
      </c>
      <c r="H52" s="68" t="s">
        <v>210</v>
      </c>
      <c r="I52" s="68" t="s">
        <v>1</v>
      </c>
      <c r="J52" s="66" t="s">
        <v>194</v>
      </c>
      <c r="K52" s="66"/>
      <c r="L52" s="71">
        <v>45526</v>
      </c>
      <c r="M52" s="71">
        <v>45527</v>
      </c>
      <c r="N52" s="66" t="s">
        <v>197</v>
      </c>
      <c r="O52" s="66">
        <v>2</v>
      </c>
      <c r="P52" s="71">
        <f t="shared" si="15"/>
        <v>45528</v>
      </c>
      <c r="Q52" s="71">
        <f t="shared" si="16"/>
        <v>45530</v>
      </c>
      <c r="R52" s="66" t="s">
        <v>197</v>
      </c>
      <c r="S52" s="66">
        <v>4</v>
      </c>
      <c r="T52" s="71">
        <f t="shared" si="17"/>
        <v>45531</v>
      </c>
      <c r="U52" s="71">
        <f t="shared" si="18"/>
        <v>45535</v>
      </c>
      <c r="V52" s="66" t="s">
        <v>3</v>
      </c>
      <c r="W52" s="66">
        <v>1</v>
      </c>
      <c r="X52" s="71">
        <f t="shared" si="19"/>
        <v>45536</v>
      </c>
      <c r="Y52" s="71">
        <f t="shared" si="20"/>
        <v>45537</v>
      </c>
      <c r="Z52" s="66" t="s">
        <v>3</v>
      </c>
      <c r="AA52" s="66">
        <v>1</v>
      </c>
      <c r="AB52" s="71">
        <f t="shared" si="21"/>
        <v>45539</v>
      </c>
      <c r="AC52" s="71">
        <f t="shared" si="22"/>
        <v>45540</v>
      </c>
      <c r="AD52" s="66" t="s">
        <v>3</v>
      </c>
      <c r="AE52" s="66"/>
      <c r="AF52" s="66"/>
    </row>
    <row r="53" spans="1:32" s="70" customFormat="1" x14ac:dyDescent="0.25">
      <c r="A53" s="65">
        <v>10</v>
      </c>
      <c r="B53" s="65">
        <v>51</v>
      </c>
      <c r="C53" s="65" t="s">
        <v>127</v>
      </c>
      <c r="D53" s="66" t="s">
        <v>38</v>
      </c>
      <c r="E53" s="73" t="s">
        <v>172</v>
      </c>
      <c r="F53" s="66" t="s">
        <v>2</v>
      </c>
      <c r="G53" s="66" t="s">
        <v>190</v>
      </c>
      <c r="H53" s="68" t="s">
        <v>210</v>
      </c>
      <c r="I53" s="68" t="s">
        <v>1</v>
      </c>
      <c r="J53" s="66" t="s">
        <v>194</v>
      </c>
      <c r="K53" s="66"/>
      <c r="L53" s="71">
        <v>45526</v>
      </c>
      <c r="M53" s="71">
        <v>45527</v>
      </c>
      <c r="N53" s="66" t="s">
        <v>197</v>
      </c>
      <c r="O53" s="66">
        <v>2</v>
      </c>
      <c r="P53" s="71">
        <f t="shared" si="15"/>
        <v>45528</v>
      </c>
      <c r="Q53" s="71">
        <f t="shared" si="16"/>
        <v>45530</v>
      </c>
      <c r="R53" s="66" t="s">
        <v>197</v>
      </c>
      <c r="S53" s="66">
        <v>4</v>
      </c>
      <c r="T53" s="71">
        <f t="shared" si="17"/>
        <v>45531</v>
      </c>
      <c r="U53" s="71">
        <f t="shared" si="18"/>
        <v>45535</v>
      </c>
      <c r="V53" s="66" t="s">
        <v>3</v>
      </c>
      <c r="W53" s="66">
        <v>1</v>
      </c>
      <c r="X53" s="71">
        <f t="shared" si="19"/>
        <v>45536</v>
      </c>
      <c r="Y53" s="71">
        <f t="shared" si="20"/>
        <v>45537</v>
      </c>
      <c r="Z53" s="66" t="s">
        <v>3</v>
      </c>
      <c r="AA53" s="66">
        <v>1</v>
      </c>
      <c r="AB53" s="71">
        <f t="shared" si="21"/>
        <v>45539</v>
      </c>
      <c r="AC53" s="71">
        <f t="shared" si="22"/>
        <v>45540</v>
      </c>
      <c r="AD53" s="66" t="s">
        <v>3</v>
      </c>
      <c r="AE53" s="66"/>
      <c r="AF53" s="66"/>
    </row>
    <row r="54" spans="1:32" s="70" customFormat="1" x14ac:dyDescent="0.25">
      <c r="A54" s="65">
        <v>10</v>
      </c>
      <c r="B54" s="65">
        <v>52</v>
      </c>
      <c r="C54" s="65" t="s">
        <v>127</v>
      </c>
      <c r="D54" s="66" t="s">
        <v>38</v>
      </c>
      <c r="E54" s="73" t="s">
        <v>173</v>
      </c>
      <c r="F54" s="66" t="s">
        <v>2</v>
      </c>
      <c r="G54" s="66" t="s">
        <v>190</v>
      </c>
      <c r="H54" s="68" t="s">
        <v>210</v>
      </c>
      <c r="I54" s="68" t="s">
        <v>1</v>
      </c>
      <c r="J54" s="66" t="s">
        <v>194</v>
      </c>
      <c r="K54" s="66"/>
      <c r="L54" s="71">
        <v>45526</v>
      </c>
      <c r="M54" s="71">
        <v>45527</v>
      </c>
      <c r="N54" s="66" t="s">
        <v>197</v>
      </c>
      <c r="O54" s="66">
        <v>2</v>
      </c>
      <c r="P54" s="71">
        <f t="shared" si="15"/>
        <v>45528</v>
      </c>
      <c r="Q54" s="71">
        <f t="shared" si="16"/>
        <v>45530</v>
      </c>
      <c r="R54" s="66" t="s">
        <v>197</v>
      </c>
      <c r="S54" s="66">
        <v>4</v>
      </c>
      <c r="T54" s="71">
        <f t="shared" si="17"/>
        <v>45531</v>
      </c>
      <c r="U54" s="71">
        <f t="shared" si="18"/>
        <v>45535</v>
      </c>
      <c r="V54" s="66" t="s">
        <v>3</v>
      </c>
      <c r="W54" s="66">
        <v>1</v>
      </c>
      <c r="X54" s="71">
        <f t="shared" si="19"/>
        <v>45536</v>
      </c>
      <c r="Y54" s="71">
        <f t="shared" si="20"/>
        <v>45537</v>
      </c>
      <c r="Z54" s="66" t="s">
        <v>3</v>
      </c>
      <c r="AA54" s="66">
        <v>1</v>
      </c>
      <c r="AB54" s="71">
        <f t="shared" si="21"/>
        <v>45539</v>
      </c>
      <c r="AC54" s="71">
        <f t="shared" si="22"/>
        <v>45540</v>
      </c>
      <c r="AD54" s="66" t="s">
        <v>3</v>
      </c>
      <c r="AE54" s="66"/>
      <c r="AF54" s="66"/>
    </row>
    <row r="55" spans="1:32" s="70" customFormat="1" x14ac:dyDescent="0.25">
      <c r="A55" s="65">
        <v>10</v>
      </c>
      <c r="B55" s="65">
        <v>53</v>
      </c>
      <c r="C55" s="65" t="s">
        <v>127</v>
      </c>
      <c r="D55" s="66" t="s">
        <v>38</v>
      </c>
      <c r="E55" s="73" t="s">
        <v>174</v>
      </c>
      <c r="F55" s="66" t="s">
        <v>2</v>
      </c>
      <c r="G55" s="66" t="s">
        <v>190</v>
      </c>
      <c r="H55" s="68" t="s">
        <v>210</v>
      </c>
      <c r="I55" s="68" t="s">
        <v>1</v>
      </c>
      <c r="J55" s="66" t="s">
        <v>194</v>
      </c>
      <c r="K55" s="66"/>
      <c r="L55" s="71">
        <v>45526</v>
      </c>
      <c r="M55" s="71">
        <v>45527</v>
      </c>
      <c r="N55" s="66" t="s">
        <v>197</v>
      </c>
      <c r="O55" s="66">
        <v>2</v>
      </c>
      <c r="P55" s="71">
        <f t="shared" si="15"/>
        <v>45528</v>
      </c>
      <c r="Q55" s="71">
        <f t="shared" si="16"/>
        <v>45530</v>
      </c>
      <c r="R55" s="66" t="s">
        <v>197</v>
      </c>
      <c r="S55" s="66">
        <v>4</v>
      </c>
      <c r="T55" s="71">
        <f t="shared" si="17"/>
        <v>45531</v>
      </c>
      <c r="U55" s="71">
        <f t="shared" si="18"/>
        <v>45535</v>
      </c>
      <c r="V55" s="66" t="s">
        <v>3</v>
      </c>
      <c r="W55" s="66">
        <v>1</v>
      </c>
      <c r="X55" s="71">
        <f t="shared" si="19"/>
        <v>45536</v>
      </c>
      <c r="Y55" s="71">
        <f t="shared" si="20"/>
        <v>45537</v>
      </c>
      <c r="Z55" s="66" t="s">
        <v>3</v>
      </c>
      <c r="AA55" s="66">
        <v>1</v>
      </c>
      <c r="AB55" s="71">
        <f t="shared" si="21"/>
        <v>45539</v>
      </c>
      <c r="AC55" s="71">
        <f t="shared" si="22"/>
        <v>45540</v>
      </c>
      <c r="AD55" s="66" t="s">
        <v>3</v>
      </c>
      <c r="AE55" s="66"/>
      <c r="AF55" s="66"/>
    </row>
    <row r="56" spans="1:32" s="70" customFormat="1" x14ac:dyDescent="0.25">
      <c r="A56" s="65">
        <v>10</v>
      </c>
      <c r="B56" s="65">
        <v>54</v>
      </c>
      <c r="C56" s="65" t="s">
        <v>127</v>
      </c>
      <c r="D56" s="66" t="s">
        <v>38</v>
      </c>
      <c r="E56" s="73" t="s">
        <v>175</v>
      </c>
      <c r="F56" s="66" t="s">
        <v>2</v>
      </c>
      <c r="G56" s="66" t="s">
        <v>190</v>
      </c>
      <c r="H56" s="68" t="s">
        <v>210</v>
      </c>
      <c r="I56" s="68" t="s">
        <v>1</v>
      </c>
      <c r="J56" s="66" t="s">
        <v>194</v>
      </c>
      <c r="K56" s="66"/>
      <c r="L56" s="71">
        <v>45526</v>
      </c>
      <c r="M56" s="71">
        <v>45527</v>
      </c>
      <c r="N56" s="66" t="s">
        <v>197</v>
      </c>
      <c r="O56" s="66">
        <v>2</v>
      </c>
      <c r="P56" s="71">
        <f t="shared" si="15"/>
        <v>45528</v>
      </c>
      <c r="Q56" s="71">
        <f t="shared" si="16"/>
        <v>45530</v>
      </c>
      <c r="R56" s="66" t="s">
        <v>197</v>
      </c>
      <c r="S56" s="66">
        <v>4</v>
      </c>
      <c r="T56" s="71">
        <f t="shared" si="17"/>
        <v>45531</v>
      </c>
      <c r="U56" s="71">
        <f t="shared" si="18"/>
        <v>45535</v>
      </c>
      <c r="V56" s="66" t="s">
        <v>3</v>
      </c>
      <c r="W56" s="66">
        <v>1</v>
      </c>
      <c r="X56" s="71">
        <f t="shared" si="19"/>
        <v>45536</v>
      </c>
      <c r="Y56" s="71">
        <f t="shared" si="20"/>
        <v>45537</v>
      </c>
      <c r="Z56" s="66" t="s">
        <v>3</v>
      </c>
      <c r="AA56" s="66">
        <v>1</v>
      </c>
      <c r="AB56" s="71">
        <f t="shared" si="21"/>
        <v>45539</v>
      </c>
      <c r="AC56" s="71">
        <f t="shared" si="22"/>
        <v>45540</v>
      </c>
      <c r="AD56" s="66" t="s">
        <v>3</v>
      </c>
      <c r="AE56" s="66"/>
      <c r="AF56" s="66"/>
    </row>
    <row r="57" spans="1:32" s="70" customFormat="1" x14ac:dyDescent="0.25">
      <c r="A57" s="65">
        <v>10</v>
      </c>
      <c r="B57" s="65">
        <v>55</v>
      </c>
      <c r="C57" s="65" t="s">
        <v>127</v>
      </c>
      <c r="D57" s="66" t="s">
        <v>38</v>
      </c>
      <c r="E57" s="73" t="s">
        <v>176</v>
      </c>
      <c r="F57" s="66" t="s">
        <v>2</v>
      </c>
      <c r="G57" s="66" t="s">
        <v>190</v>
      </c>
      <c r="H57" s="68" t="s">
        <v>210</v>
      </c>
      <c r="I57" s="68" t="s">
        <v>1</v>
      </c>
      <c r="J57" s="66" t="s">
        <v>194</v>
      </c>
      <c r="K57" s="66"/>
      <c r="L57" s="71">
        <v>45526</v>
      </c>
      <c r="M57" s="71">
        <v>45527</v>
      </c>
      <c r="N57" s="66" t="s">
        <v>197</v>
      </c>
      <c r="O57" s="66">
        <v>2</v>
      </c>
      <c r="P57" s="71">
        <f t="shared" si="15"/>
        <v>45528</v>
      </c>
      <c r="Q57" s="71">
        <f t="shared" si="16"/>
        <v>45530</v>
      </c>
      <c r="R57" s="66" t="s">
        <v>197</v>
      </c>
      <c r="S57" s="66">
        <v>4</v>
      </c>
      <c r="T57" s="71">
        <f t="shared" si="17"/>
        <v>45531</v>
      </c>
      <c r="U57" s="71">
        <f t="shared" si="18"/>
        <v>45535</v>
      </c>
      <c r="V57" s="66" t="s">
        <v>3</v>
      </c>
      <c r="W57" s="66">
        <v>1</v>
      </c>
      <c r="X57" s="71">
        <f t="shared" si="19"/>
        <v>45536</v>
      </c>
      <c r="Y57" s="71">
        <f t="shared" si="20"/>
        <v>45537</v>
      </c>
      <c r="Z57" s="66" t="s">
        <v>3</v>
      </c>
      <c r="AA57" s="66">
        <v>1</v>
      </c>
      <c r="AB57" s="71">
        <f t="shared" si="21"/>
        <v>45539</v>
      </c>
      <c r="AC57" s="71">
        <f t="shared" si="22"/>
        <v>45540</v>
      </c>
      <c r="AD57" s="66" t="s">
        <v>3</v>
      </c>
      <c r="AE57" s="66"/>
      <c r="AF57" s="66"/>
    </row>
    <row r="58" spans="1:32" s="70" customFormat="1" x14ac:dyDescent="0.25">
      <c r="A58" s="65">
        <v>10</v>
      </c>
      <c r="B58" s="65">
        <v>56</v>
      </c>
      <c r="C58" s="65" t="s">
        <v>127</v>
      </c>
      <c r="D58" s="66" t="s">
        <v>38</v>
      </c>
      <c r="E58" s="73" t="s">
        <v>177</v>
      </c>
      <c r="F58" s="66" t="s">
        <v>2</v>
      </c>
      <c r="G58" s="66" t="s">
        <v>190</v>
      </c>
      <c r="H58" s="68" t="s">
        <v>210</v>
      </c>
      <c r="I58" s="68" t="s">
        <v>1</v>
      </c>
      <c r="J58" s="66" t="s">
        <v>194</v>
      </c>
      <c r="K58" s="66"/>
      <c r="L58" s="71">
        <v>45526</v>
      </c>
      <c r="M58" s="71">
        <v>45527</v>
      </c>
      <c r="N58" s="66" t="s">
        <v>197</v>
      </c>
      <c r="O58" s="66">
        <v>2</v>
      </c>
      <c r="P58" s="71">
        <f t="shared" si="15"/>
        <v>45528</v>
      </c>
      <c r="Q58" s="71">
        <f t="shared" si="16"/>
        <v>45530</v>
      </c>
      <c r="R58" s="66" t="s">
        <v>197</v>
      </c>
      <c r="S58" s="66">
        <v>4</v>
      </c>
      <c r="T58" s="71">
        <f t="shared" si="17"/>
        <v>45531</v>
      </c>
      <c r="U58" s="71">
        <f t="shared" si="18"/>
        <v>45535</v>
      </c>
      <c r="V58" s="66" t="s">
        <v>3</v>
      </c>
      <c r="W58" s="66">
        <v>1</v>
      </c>
      <c r="X58" s="71">
        <f t="shared" si="19"/>
        <v>45536</v>
      </c>
      <c r="Y58" s="71">
        <f t="shared" si="20"/>
        <v>45537</v>
      </c>
      <c r="Z58" s="66" t="s">
        <v>3</v>
      </c>
      <c r="AA58" s="66">
        <v>1</v>
      </c>
      <c r="AB58" s="71">
        <f t="shared" si="21"/>
        <v>45539</v>
      </c>
      <c r="AC58" s="71">
        <f t="shared" si="22"/>
        <v>45540</v>
      </c>
      <c r="AD58" s="66" t="s">
        <v>3</v>
      </c>
      <c r="AE58" s="66"/>
      <c r="AF58" s="66"/>
    </row>
    <row r="59" spans="1:32" s="70" customFormat="1" x14ac:dyDescent="0.25">
      <c r="A59" s="65">
        <v>10</v>
      </c>
      <c r="B59" s="65">
        <v>57</v>
      </c>
      <c r="C59" s="65" t="s">
        <v>127</v>
      </c>
      <c r="D59" s="66" t="s">
        <v>38</v>
      </c>
      <c r="E59" s="73" t="s">
        <v>178</v>
      </c>
      <c r="F59" s="66" t="s">
        <v>2</v>
      </c>
      <c r="G59" s="66" t="s">
        <v>190</v>
      </c>
      <c r="H59" s="68" t="s">
        <v>210</v>
      </c>
      <c r="I59" s="68" t="s">
        <v>1</v>
      </c>
      <c r="J59" s="66" t="s">
        <v>194</v>
      </c>
      <c r="K59" s="66"/>
      <c r="L59" s="71">
        <v>45526</v>
      </c>
      <c r="M59" s="71">
        <v>45527</v>
      </c>
      <c r="N59" s="66" t="s">
        <v>197</v>
      </c>
      <c r="O59" s="66">
        <v>2</v>
      </c>
      <c r="P59" s="71">
        <f t="shared" si="15"/>
        <v>45528</v>
      </c>
      <c r="Q59" s="71">
        <f t="shared" si="16"/>
        <v>45530</v>
      </c>
      <c r="R59" s="66" t="s">
        <v>197</v>
      </c>
      <c r="S59" s="66">
        <v>4</v>
      </c>
      <c r="T59" s="71">
        <f t="shared" si="17"/>
        <v>45531</v>
      </c>
      <c r="U59" s="71">
        <f t="shared" si="18"/>
        <v>45535</v>
      </c>
      <c r="V59" s="66" t="s">
        <v>3</v>
      </c>
      <c r="W59" s="66">
        <v>1</v>
      </c>
      <c r="X59" s="71">
        <f t="shared" si="19"/>
        <v>45536</v>
      </c>
      <c r="Y59" s="71">
        <f t="shared" si="20"/>
        <v>45537</v>
      </c>
      <c r="Z59" s="66" t="s">
        <v>3</v>
      </c>
      <c r="AA59" s="66">
        <v>1</v>
      </c>
      <c r="AB59" s="71">
        <f t="shared" si="21"/>
        <v>45539</v>
      </c>
      <c r="AC59" s="71">
        <f t="shared" si="22"/>
        <v>45540</v>
      </c>
      <c r="AD59" s="66" t="s">
        <v>3</v>
      </c>
      <c r="AE59" s="66"/>
      <c r="AF59" s="66"/>
    </row>
    <row r="60" spans="1:32" s="70" customFormat="1" x14ac:dyDescent="0.25">
      <c r="A60" s="65">
        <v>10</v>
      </c>
      <c r="B60" s="65">
        <v>58</v>
      </c>
      <c r="C60" s="65" t="s">
        <v>127</v>
      </c>
      <c r="D60" s="66" t="s">
        <v>38</v>
      </c>
      <c r="E60" s="73" t="s">
        <v>179</v>
      </c>
      <c r="F60" s="66" t="s">
        <v>2</v>
      </c>
      <c r="G60" s="66" t="s">
        <v>190</v>
      </c>
      <c r="H60" s="68" t="s">
        <v>210</v>
      </c>
      <c r="I60" s="68" t="s">
        <v>1</v>
      </c>
      <c r="J60" s="66" t="s">
        <v>194</v>
      </c>
      <c r="K60" s="66"/>
      <c r="L60" s="71">
        <v>45526</v>
      </c>
      <c r="M60" s="71">
        <v>45527</v>
      </c>
      <c r="N60" s="66" t="s">
        <v>197</v>
      </c>
      <c r="O60" s="66">
        <v>2</v>
      </c>
      <c r="P60" s="71">
        <f t="shared" si="15"/>
        <v>45528</v>
      </c>
      <c r="Q60" s="71">
        <f t="shared" si="16"/>
        <v>45530</v>
      </c>
      <c r="R60" s="66" t="s">
        <v>197</v>
      </c>
      <c r="S60" s="66">
        <v>4</v>
      </c>
      <c r="T60" s="71">
        <f t="shared" si="17"/>
        <v>45531</v>
      </c>
      <c r="U60" s="71">
        <f t="shared" si="18"/>
        <v>45535</v>
      </c>
      <c r="V60" s="66" t="s">
        <v>3</v>
      </c>
      <c r="W60" s="66">
        <v>1</v>
      </c>
      <c r="X60" s="71">
        <f t="shared" si="19"/>
        <v>45536</v>
      </c>
      <c r="Y60" s="71">
        <f t="shared" si="20"/>
        <v>45537</v>
      </c>
      <c r="Z60" s="66" t="s">
        <v>3</v>
      </c>
      <c r="AA60" s="66">
        <v>1</v>
      </c>
      <c r="AB60" s="71">
        <f t="shared" si="21"/>
        <v>45539</v>
      </c>
      <c r="AC60" s="71">
        <f t="shared" si="22"/>
        <v>45540</v>
      </c>
      <c r="AD60" s="66" t="s">
        <v>3</v>
      </c>
      <c r="AE60" s="66"/>
      <c r="AF60" s="66"/>
    </row>
    <row r="61" spans="1:32" s="70" customFormat="1" x14ac:dyDescent="0.25">
      <c r="A61" s="65">
        <v>10</v>
      </c>
      <c r="B61" s="65">
        <v>59</v>
      </c>
      <c r="C61" s="65" t="s">
        <v>127</v>
      </c>
      <c r="D61" s="66" t="s">
        <v>38</v>
      </c>
      <c r="E61" s="73" t="s">
        <v>180</v>
      </c>
      <c r="F61" s="66" t="s">
        <v>2</v>
      </c>
      <c r="G61" s="66" t="s">
        <v>190</v>
      </c>
      <c r="H61" s="68" t="s">
        <v>210</v>
      </c>
      <c r="I61" s="68" t="s">
        <v>1</v>
      </c>
      <c r="J61" s="66" t="s">
        <v>194</v>
      </c>
      <c r="K61" s="66"/>
      <c r="L61" s="71">
        <v>45526</v>
      </c>
      <c r="M61" s="71">
        <v>45527</v>
      </c>
      <c r="N61" s="66" t="s">
        <v>197</v>
      </c>
      <c r="O61" s="66">
        <v>2</v>
      </c>
      <c r="P61" s="71">
        <f t="shared" si="15"/>
        <v>45528</v>
      </c>
      <c r="Q61" s="71">
        <f t="shared" si="16"/>
        <v>45530</v>
      </c>
      <c r="R61" s="66" t="s">
        <v>197</v>
      </c>
      <c r="S61" s="66">
        <v>4</v>
      </c>
      <c r="T61" s="71">
        <f t="shared" si="17"/>
        <v>45531</v>
      </c>
      <c r="U61" s="71">
        <f t="shared" si="18"/>
        <v>45535</v>
      </c>
      <c r="V61" s="66" t="s">
        <v>3</v>
      </c>
      <c r="W61" s="66">
        <v>1</v>
      </c>
      <c r="X61" s="71">
        <f t="shared" si="19"/>
        <v>45536</v>
      </c>
      <c r="Y61" s="71">
        <f t="shared" si="20"/>
        <v>45537</v>
      </c>
      <c r="Z61" s="66" t="s">
        <v>3</v>
      </c>
      <c r="AA61" s="66">
        <v>1</v>
      </c>
      <c r="AB61" s="71">
        <f t="shared" si="21"/>
        <v>45539</v>
      </c>
      <c r="AC61" s="71">
        <f t="shared" si="22"/>
        <v>45540</v>
      </c>
      <c r="AD61" s="66" t="s">
        <v>3</v>
      </c>
      <c r="AE61" s="66"/>
      <c r="AF61" s="66"/>
    </row>
    <row r="62" spans="1:32" s="70" customFormat="1" x14ac:dyDescent="0.25">
      <c r="A62" s="65">
        <v>10</v>
      </c>
      <c r="B62" s="65">
        <v>60</v>
      </c>
      <c r="C62" s="65" t="s">
        <v>127</v>
      </c>
      <c r="D62" s="66" t="s">
        <v>38</v>
      </c>
      <c r="E62" s="73" t="s">
        <v>181</v>
      </c>
      <c r="F62" s="66" t="s">
        <v>2</v>
      </c>
      <c r="G62" s="66" t="s">
        <v>190</v>
      </c>
      <c r="H62" s="68" t="s">
        <v>210</v>
      </c>
      <c r="I62" s="68" t="s">
        <v>1</v>
      </c>
      <c r="J62" s="66" t="s">
        <v>194</v>
      </c>
      <c r="K62" s="66"/>
      <c r="L62" s="71">
        <v>45526</v>
      </c>
      <c r="M62" s="71">
        <v>45527</v>
      </c>
      <c r="N62" s="66" t="s">
        <v>197</v>
      </c>
      <c r="O62" s="66">
        <v>2</v>
      </c>
      <c r="P62" s="71">
        <f t="shared" si="15"/>
        <v>45528</v>
      </c>
      <c r="Q62" s="71">
        <f t="shared" si="16"/>
        <v>45530</v>
      </c>
      <c r="R62" s="66" t="s">
        <v>197</v>
      </c>
      <c r="S62" s="66">
        <v>4</v>
      </c>
      <c r="T62" s="71">
        <f t="shared" si="17"/>
        <v>45531</v>
      </c>
      <c r="U62" s="71">
        <f t="shared" si="18"/>
        <v>45535</v>
      </c>
      <c r="V62" s="66" t="s">
        <v>3</v>
      </c>
      <c r="W62" s="66">
        <v>1</v>
      </c>
      <c r="X62" s="71">
        <f t="shared" si="19"/>
        <v>45536</v>
      </c>
      <c r="Y62" s="71">
        <f t="shared" si="20"/>
        <v>45537</v>
      </c>
      <c r="Z62" s="66" t="s">
        <v>3</v>
      </c>
      <c r="AA62" s="66">
        <v>1</v>
      </c>
      <c r="AB62" s="71">
        <f t="shared" si="21"/>
        <v>45539</v>
      </c>
      <c r="AC62" s="71">
        <f t="shared" si="22"/>
        <v>45540</v>
      </c>
      <c r="AD62" s="66" t="s">
        <v>3</v>
      </c>
      <c r="AE62" s="66"/>
      <c r="AF62" s="66"/>
    </row>
    <row r="63" spans="1:32" s="70" customFormat="1" x14ac:dyDescent="0.25">
      <c r="A63" s="65">
        <v>10</v>
      </c>
      <c r="B63" s="65">
        <v>61</v>
      </c>
      <c r="C63" s="65" t="s">
        <v>127</v>
      </c>
      <c r="D63" s="66" t="s">
        <v>38</v>
      </c>
      <c r="E63" s="73" t="s">
        <v>182</v>
      </c>
      <c r="F63" s="66" t="s">
        <v>2</v>
      </c>
      <c r="G63" s="66" t="s">
        <v>190</v>
      </c>
      <c r="H63" s="68" t="s">
        <v>210</v>
      </c>
      <c r="I63" s="68" t="s">
        <v>1</v>
      </c>
      <c r="J63" s="66" t="s">
        <v>194</v>
      </c>
      <c r="K63" s="66"/>
      <c r="L63" s="71">
        <v>45526</v>
      </c>
      <c r="M63" s="71">
        <v>45527</v>
      </c>
      <c r="N63" s="66" t="s">
        <v>197</v>
      </c>
      <c r="O63" s="66">
        <v>2</v>
      </c>
      <c r="P63" s="71">
        <f t="shared" si="15"/>
        <v>45528</v>
      </c>
      <c r="Q63" s="71">
        <f t="shared" si="16"/>
        <v>45530</v>
      </c>
      <c r="R63" s="66" t="s">
        <v>197</v>
      </c>
      <c r="S63" s="66">
        <v>4</v>
      </c>
      <c r="T63" s="71">
        <f t="shared" si="17"/>
        <v>45531</v>
      </c>
      <c r="U63" s="71">
        <f t="shared" si="18"/>
        <v>45535</v>
      </c>
      <c r="V63" s="66" t="s">
        <v>3</v>
      </c>
      <c r="W63" s="66">
        <v>1</v>
      </c>
      <c r="X63" s="71">
        <f t="shared" si="19"/>
        <v>45536</v>
      </c>
      <c r="Y63" s="71">
        <f t="shared" si="20"/>
        <v>45537</v>
      </c>
      <c r="Z63" s="66" t="s">
        <v>3</v>
      </c>
      <c r="AA63" s="66">
        <v>1</v>
      </c>
      <c r="AB63" s="71">
        <f t="shared" si="21"/>
        <v>45539</v>
      </c>
      <c r="AC63" s="71">
        <f t="shared" si="22"/>
        <v>45540</v>
      </c>
      <c r="AD63" s="66" t="s">
        <v>3</v>
      </c>
      <c r="AE63" s="66"/>
      <c r="AF63" s="66"/>
    </row>
    <row r="64" spans="1:32" s="70" customFormat="1" x14ac:dyDescent="0.25">
      <c r="A64" s="65">
        <v>10</v>
      </c>
      <c r="B64" s="65">
        <v>62</v>
      </c>
      <c r="C64" s="65" t="s">
        <v>127</v>
      </c>
      <c r="D64" s="66" t="s">
        <v>38</v>
      </c>
      <c r="E64" s="73" t="s">
        <v>183</v>
      </c>
      <c r="F64" s="66" t="s">
        <v>2</v>
      </c>
      <c r="G64" s="66" t="s">
        <v>190</v>
      </c>
      <c r="H64" s="68" t="s">
        <v>210</v>
      </c>
      <c r="I64" s="68" t="s">
        <v>1</v>
      </c>
      <c r="J64" s="66" t="s">
        <v>194</v>
      </c>
      <c r="K64" s="66"/>
      <c r="L64" s="71">
        <v>45526</v>
      </c>
      <c r="M64" s="71">
        <v>45527</v>
      </c>
      <c r="N64" s="66" t="s">
        <v>197</v>
      </c>
      <c r="O64" s="66">
        <v>2</v>
      </c>
      <c r="P64" s="71">
        <f t="shared" si="15"/>
        <v>45528</v>
      </c>
      <c r="Q64" s="71">
        <f t="shared" si="16"/>
        <v>45530</v>
      </c>
      <c r="R64" s="66" t="s">
        <v>197</v>
      </c>
      <c r="S64" s="66">
        <v>4</v>
      </c>
      <c r="T64" s="71">
        <f t="shared" si="17"/>
        <v>45531</v>
      </c>
      <c r="U64" s="71">
        <f t="shared" si="18"/>
        <v>45535</v>
      </c>
      <c r="V64" s="66" t="s">
        <v>3</v>
      </c>
      <c r="W64" s="66">
        <v>1</v>
      </c>
      <c r="X64" s="71">
        <f t="shared" si="19"/>
        <v>45536</v>
      </c>
      <c r="Y64" s="71">
        <f t="shared" si="20"/>
        <v>45537</v>
      </c>
      <c r="Z64" s="66" t="s">
        <v>3</v>
      </c>
      <c r="AA64" s="66">
        <v>1</v>
      </c>
      <c r="AB64" s="71">
        <f t="shared" si="21"/>
        <v>45539</v>
      </c>
      <c r="AC64" s="71">
        <f t="shared" si="22"/>
        <v>45540</v>
      </c>
      <c r="AD64" s="66" t="s">
        <v>3</v>
      </c>
      <c r="AE64" s="66"/>
      <c r="AF64" s="66"/>
    </row>
    <row r="65" spans="1:32" s="70" customFormat="1" x14ac:dyDescent="0.25">
      <c r="A65" s="65">
        <v>10</v>
      </c>
      <c r="B65" s="65">
        <v>63</v>
      </c>
      <c r="C65" s="65" t="s">
        <v>127</v>
      </c>
      <c r="D65" s="66" t="s">
        <v>38</v>
      </c>
      <c r="E65" s="73" t="s">
        <v>184</v>
      </c>
      <c r="F65" s="66" t="s">
        <v>2</v>
      </c>
      <c r="G65" s="66" t="s">
        <v>190</v>
      </c>
      <c r="H65" s="68" t="s">
        <v>210</v>
      </c>
      <c r="I65" s="68" t="s">
        <v>1</v>
      </c>
      <c r="J65" s="66" t="s">
        <v>194</v>
      </c>
      <c r="K65" s="66"/>
      <c r="L65" s="71">
        <v>45526</v>
      </c>
      <c r="M65" s="71">
        <v>45527</v>
      </c>
      <c r="N65" s="66" t="s">
        <v>197</v>
      </c>
      <c r="O65" s="66">
        <v>2</v>
      </c>
      <c r="P65" s="71">
        <f t="shared" si="15"/>
        <v>45528</v>
      </c>
      <c r="Q65" s="71">
        <f t="shared" si="16"/>
        <v>45530</v>
      </c>
      <c r="R65" s="66" t="s">
        <v>197</v>
      </c>
      <c r="S65" s="66">
        <v>4</v>
      </c>
      <c r="T65" s="71">
        <f t="shared" si="17"/>
        <v>45531</v>
      </c>
      <c r="U65" s="71">
        <f t="shared" si="18"/>
        <v>45535</v>
      </c>
      <c r="V65" s="66" t="s">
        <v>3</v>
      </c>
      <c r="W65" s="66">
        <v>1</v>
      </c>
      <c r="X65" s="71">
        <f t="shared" si="19"/>
        <v>45536</v>
      </c>
      <c r="Y65" s="71">
        <f t="shared" si="20"/>
        <v>45537</v>
      </c>
      <c r="Z65" s="66" t="s">
        <v>3</v>
      </c>
      <c r="AA65" s="66">
        <v>1</v>
      </c>
      <c r="AB65" s="71">
        <f t="shared" si="21"/>
        <v>45539</v>
      </c>
      <c r="AC65" s="71">
        <f t="shared" si="22"/>
        <v>45540</v>
      </c>
      <c r="AD65" s="66" t="s">
        <v>3</v>
      </c>
      <c r="AE65" s="66"/>
      <c r="AF65" s="66"/>
    </row>
    <row r="66" spans="1:32" s="70" customFormat="1" x14ac:dyDescent="0.25">
      <c r="A66" s="65">
        <v>10</v>
      </c>
      <c r="B66" s="65">
        <v>64</v>
      </c>
      <c r="C66" s="65" t="s">
        <v>127</v>
      </c>
      <c r="D66" s="66" t="s">
        <v>38</v>
      </c>
      <c r="E66" s="73" t="s">
        <v>185</v>
      </c>
      <c r="F66" s="66" t="s">
        <v>2</v>
      </c>
      <c r="G66" s="66" t="s">
        <v>190</v>
      </c>
      <c r="H66" s="68" t="s">
        <v>210</v>
      </c>
      <c r="I66" s="68" t="s">
        <v>1</v>
      </c>
      <c r="J66" s="66" t="s">
        <v>194</v>
      </c>
      <c r="K66" s="66"/>
      <c r="L66" s="71">
        <v>45526</v>
      </c>
      <c r="M66" s="71">
        <v>45527</v>
      </c>
      <c r="N66" s="66" t="s">
        <v>197</v>
      </c>
      <c r="O66" s="66">
        <v>2</v>
      </c>
      <c r="P66" s="71">
        <f t="shared" si="15"/>
        <v>45528</v>
      </c>
      <c r="Q66" s="71">
        <f t="shared" si="16"/>
        <v>45530</v>
      </c>
      <c r="R66" s="66" t="s">
        <v>197</v>
      </c>
      <c r="S66" s="66">
        <v>4</v>
      </c>
      <c r="T66" s="71">
        <f t="shared" si="17"/>
        <v>45531</v>
      </c>
      <c r="U66" s="71">
        <f t="shared" si="18"/>
        <v>45535</v>
      </c>
      <c r="V66" s="66" t="s">
        <v>3</v>
      </c>
      <c r="W66" s="66">
        <v>1</v>
      </c>
      <c r="X66" s="71">
        <f t="shared" si="19"/>
        <v>45536</v>
      </c>
      <c r="Y66" s="71">
        <f t="shared" si="20"/>
        <v>45537</v>
      </c>
      <c r="Z66" s="66" t="s">
        <v>3</v>
      </c>
      <c r="AA66" s="66">
        <v>1</v>
      </c>
      <c r="AB66" s="71">
        <f t="shared" si="21"/>
        <v>45539</v>
      </c>
      <c r="AC66" s="71">
        <f t="shared" si="22"/>
        <v>45540</v>
      </c>
      <c r="AD66" s="66" t="s">
        <v>3</v>
      </c>
      <c r="AE66" s="66"/>
      <c r="AF66" s="66"/>
    </row>
    <row r="67" spans="1:32" x14ac:dyDescent="0.25">
      <c r="A67" s="48">
        <v>11</v>
      </c>
      <c r="B67" s="48">
        <v>65</v>
      </c>
      <c r="C67" s="48" t="s">
        <v>127</v>
      </c>
      <c r="D67" s="51" t="s">
        <v>211</v>
      </c>
      <c r="E67" s="49" t="s">
        <v>211</v>
      </c>
      <c r="F67" s="51" t="s">
        <v>2</v>
      </c>
      <c r="G67" s="51" t="s">
        <v>124</v>
      </c>
      <c r="H67" s="50" t="s">
        <v>126</v>
      </c>
      <c r="I67" s="50" t="s">
        <v>192</v>
      </c>
      <c r="J67" s="51" t="s">
        <v>0</v>
      </c>
      <c r="K67" s="51">
        <v>3</v>
      </c>
      <c r="L67" s="53">
        <v>45533</v>
      </c>
      <c r="M67" s="53">
        <f>L67+K67-1</f>
        <v>45535</v>
      </c>
      <c r="N67" s="51" t="s">
        <v>3</v>
      </c>
      <c r="O67" s="51">
        <v>4</v>
      </c>
      <c r="P67" s="53">
        <v>45536</v>
      </c>
      <c r="Q67" s="53">
        <f>P67+O67</f>
        <v>45540</v>
      </c>
      <c r="R67" s="51" t="s">
        <v>3</v>
      </c>
      <c r="S67" s="51">
        <v>7</v>
      </c>
      <c r="T67" s="53">
        <f t="shared" si="17"/>
        <v>45541</v>
      </c>
      <c r="U67" s="53">
        <f>T67+S67</f>
        <v>45548</v>
      </c>
      <c r="V67" s="51" t="s">
        <v>3</v>
      </c>
      <c r="W67" s="51">
        <v>2</v>
      </c>
      <c r="X67" s="53">
        <f t="shared" si="19"/>
        <v>45549</v>
      </c>
      <c r="Y67" s="53">
        <f t="shared" si="20"/>
        <v>45551</v>
      </c>
      <c r="Z67" s="51" t="s">
        <v>3</v>
      </c>
      <c r="AA67" s="51">
        <v>3</v>
      </c>
      <c r="AB67" s="53">
        <f t="shared" si="21"/>
        <v>45553</v>
      </c>
      <c r="AC67" s="53">
        <f t="shared" si="22"/>
        <v>45556</v>
      </c>
      <c r="AD67" s="51" t="s">
        <v>3</v>
      </c>
      <c r="AE67" s="51"/>
      <c r="AF67" s="51"/>
    </row>
    <row r="68" spans="1:32" s="70" customFormat="1" x14ac:dyDescent="0.25">
      <c r="A68" s="65">
        <v>11</v>
      </c>
      <c r="B68" s="65">
        <v>66</v>
      </c>
      <c r="C68" s="65" t="s">
        <v>127</v>
      </c>
      <c r="D68" s="66" t="s">
        <v>39</v>
      </c>
      <c r="E68" s="65" t="s">
        <v>186</v>
      </c>
      <c r="F68" s="66" t="s">
        <v>2</v>
      </c>
      <c r="G68" s="66" t="s">
        <v>190</v>
      </c>
      <c r="H68" s="68" t="s">
        <v>209</v>
      </c>
      <c r="I68" s="68" t="s">
        <v>192</v>
      </c>
      <c r="J68" s="66" t="s">
        <v>0</v>
      </c>
      <c r="K68" s="66"/>
      <c r="L68" s="66"/>
      <c r="M68" s="66"/>
      <c r="N68" s="66" t="s">
        <v>125</v>
      </c>
      <c r="O68" s="66"/>
      <c r="P68" s="66"/>
      <c r="Q68" s="66"/>
      <c r="R68" s="66" t="s">
        <v>125</v>
      </c>
      <c r="S68" s="66"/>
      <c r="T68" s="66"/>
      <c r="U68" s="66"/>
      <c r="V68" s="66" t="s">
        <v>125</v>
      </c>
      <c r="W68" s="66"/>
      <c r="X68" s="66"/>
      <c r="Y68" s="66"/>
      <c r="Z68" s="66" t="s">
        <v>125</v>
      </c>
      <c r="AA68" s="66">
        <v>1</v>
      </c>
      <c r="AB68" s="71">
        <v>45530</v>
      </c>
      <c r="AC68" s="71">
        <v>45530</v>
      </c>
      <c r="AD68" s="66" t="s">
        <v>3</v>
      </c>
      <c r="AE68" s="66"/>
      <c r="AF68" s="66"/>
    </row>
    <row r="69" spans="1:32" s="70" customFormat="1" x14ac:dyDescent="0.25">
      <c r="A69" s="65">
        <v>11</v>
      </c>
      <c r="B69" s="65">
        <v>67</v>
      </c>
      <c r="C69" s="65" t="s">
        <v>127</v>
      </c>
      <c r="D69" s="66" t="s">
        <v>39</v>
      </c>
      <c r="E69" s="65" t="s">
        <v>187</v>
      </c>
      <c r="F69" s="66" t="s">
        <v>2</v>
      </c>
      <c r="G69" s="66" t="s">
        <v>190</v>
      </c>
      <c r="H69" s="68" t="s">
        <v>209</v>
      </c>
      <c r="I69" s="68" t="s">
        <v>192</v>
      </c>
      <c r="J69" s="66" t="s">
        <v>0</v>
      </c>
      <c r="K69" s="66"/>
      <c r="L69" s="66"/>
      <c r="M69" s="66"/>
      <c r="N69" s="66" t="s">
        <v>125</v>
      </c>
      <c r="O69" s="66"/>
      <c r="P69" s="66"/>
      <c r="Q69" s="66"/>
      <c r="R69" s="66" t="s">
        <v>125</v>
      </c>
      <c r="S69" s="66"/>
      <c r="T69" s="66"/>
      <c r="U69" s="66"/>
      <c r="V69" s="66" t="s">
        <v>125</v>
      </c>
      <c r="W69" s="66"/>
      <c r="X69" s="66"/>
      <c r="Y69" s="66"/>
      <c r="Z69" s="66" t="s">
        <v>125</v>
      </c>
      <c r="AA69" s="66">
        <v>1</v>
      </c>
      <c r="AB69" s="71">
        <v>45530</v>
      </c>
      <c r="AC69" s="71">
        <v>45530</v>
      </c>
      <c r="AD69" s="66" t="s">
        <v>3</v>
      </c>
      <c r="AE69" s="66"/>
      <c r="AF69" s="66"/>
    </row>
    <row r="70" spans="1:32" s="70" customFormat="1" x14ac:dyDescent="0.25">
      <c r="A70" s="65">
        <v>11</v>
      </c>
      <c r="B70" s="65">
        <v>68</v>
      </c>
      <c r="C70" s="65" t="s">
        <v>127</v>
      </c>
      <c r="D70" s="66" t="s">
        <v>39</v>
      </c>
      <c r="E70" s="65" t="s">
        <v>188</v>
      </c>
      <c r="F70" s="66" t="s">
        <v>2</v>
      </c>
      <c r="G70" s="66" t="s">
        <v>190</v>
      </c>
      <c r="H70" s="68" t="s">
        <v>209</v>
      </c>
      <c r="I70" s="68" t="s">
        <v>192</v>
      </c>
      <c r="J70" s="66" t="s">
        <v>0</v>
      </c>
      <c r="K70" s="66"/>
      <c r="L70" s="66"/>
      <c r="M70" s="66"/>
      <c r="N70" s="66" t="s">
        <v>125</v>
      </c>
      <c r="O70" s="66"/>
      <c r="P70" s="66"/>
      <c r="Q70" s="66"/>
      <c r="R70" s="66" t="s">
        <v>125</v>
      </c>
      <c r="S70" s="66"/>
      <c r="T70" s="66"/>
      <c r="U70" s="66"/>
      <c r="V70" s="66" t="s">
        <v>125</v>
      </c>
      <c r="W70" s="66"/>
      <c r="X70" s="66"/>
      <c r="Y70" s="66"/>
      <c r="Z70" s="66" t="s">
        <v>125</v>
      </c>
      <c r="AA70" s="66">
        <v>1</v>
      </c>
      <c r="AB70" s="71">
        <v>45530</v>
      </c>
      <c r="AC70" s="71">
        <v>45530</v>
      </c>
      <c r="AD70" s="66" t="s">
        <v>3</v>
      </c>
      <c r="AE70" s="66"/>
      <c r="AF70" s="66"/>
    </row>
    <row r="71" spans="1:32" s="70" customFormat="1" x14ac:dyDescent="0.25">
      <c r="A71" s="65">
        <v>11</v>
      </c>
      <c r="B71" s="65">
        <v>69</v>
      </c>
      <c r="C71" s="65" t="s">
        <v>127</v>
      </c>
      <c r="D71" s="66" t="s">
        <v>39</v>
      </c>
      <c r="E71" s="65" t="s">
        <v>189</v>
      </c>
      <c r="F71" s="66" t="s">
        <v>2</v>
      </c>
      <c r="G71" s="66" t="s">
        <v>190</v>
      </c>
      <c r="H71" s="68" t="s">
        <v>209</v>
      </c>
      <c r="I71" s="68" t="s">
        <v>192</v>
      </c>
      <c r="J71" s="66" t="s">
        <v>0</v>
      </c>
      <c r="K71" s="66"/>
      <c r="L71" s="66"/>
      <c r="M71" s="66"/>
      <c r="N71" s="66" t="s">
        <v>125</v>
      </c>
      <c r="O71" s="66"/>
      <c r="P71" s="66"/>
      <c r="Q71" s="66"/>
      <c r="R71" s="66" t="s">
        <v>125</v>
      </c>
      <c r="S71" s="66"/>
      <c r="T71" s="66"/>
      <c r="U71" s="66"/>
      <c r="V71" s="66" t="s">
        <v>125</v>
      </c>
      <c r="W71" s="66"/>
      <c r="X71" s="66"/>
      <c r="Y71" s="66"/>
      <c r="Z71" s="66" t="s">
        <v>125</v>
      </c>
      <c r="AA71" s="66">
        <v>1</v>
      </c>
      <c r="AB71" s="71">
        <v>45530</v>
      </c>
      <c r="AC71" s="71">
        <v>45530</v>
      </c>
      <c r="AD71" s="66" t="s">
        <v>3</v>
      </c>
      <c r="AE71" s="66"/>
      <c r="AF71" s="66"/>
    </row>
    <row r="72" spans="1:32" x14ac:dyDescent="0.25">
      <c r="A72" s="48">
        <v>12</v>
      </c>
      <c r="B72" s="48">
        <v>70</v>
      </c>
      <c r="C72" s="48" t="s">
        <v>127</v>
      </c>
      <c r="D72" s="51" t="s">
        <v>36</v>
      </c>
      <c r="E72" s="48" t="s">
        <v>36</v>
      </c>
      <c r="F72" s="51"/>
      <c r="G72" s="51" t="s">
        <v>124</v>
      </c>
      <c r="H72" s="50" t="s">
        <v>126</v>
      </c>
      <c r="I72" s="51" t="s">
        <v>1</v>
      </c>
      <c r="J72" s="51" t="s">
        <v>194</v>
      </c>
      <c r="K72" s="51">
        <v>3</v>
      </c>
      <c r="L72" s="53">
        <v>45530</v>
      </c>
      <c r="M72" s="53">
        <f>L72+K72</f>
        <v>45533</v>
      </c>
      <c r="N72" s="51" t="s">
        <v>3</v>
      </c>
      <c r="O72" s="51">
        <v>4</v>
      </c>
      <c r="P72" s="53">
        <f>M72</f>
        <v>45533</v>
      </c>
      <c r="Q72" s="53">
        <f>O72+P72</f>
        <v>45537</v>
      </c>
      <c r="R72" s="51" t="s">
        <v>3</v>
      </c>
      <c r="S72" s="51">
        <v>7</v>
      </c>
      <c r="T72" s="53">
        <f>Q72</f>
        <v>45537</v>
      </c>
      <c r="U72" s="53">
        <f>S72+T72</f>
        <v>45544</v>
      </c>
      <c r="V72" s="51" t="s">
        <v>3</v>
      </c>
      <c r="W72" s="51">
        <v>2</v>
      </c>
      <c r="X72" s="53">
        <f>U72</f>
        <v>45544</v>
      </c>
      <c r="Y72" s="53">
        <f>W72+X72</f>
        <v>45546</v>
      </c>
      <c r="Z72" s="51" t="s">
        <v>3</v>
      </c>
      <c r="AA72" s="51">
        <v>3</v>
      </c>
      <c r="AB72" s="53">
        <f>Y72</f>
        <v>45546</v>
      </c>
      <c r="AC72" s="53">
        <f>AA72+AB72</f>
        <v>45549</v>
      </c>
      <c r="AD72" s="51" t="s">
        <v>3</v>
      </c>
      <c r="AE72" s="51"/>
      <c r="AF72" s="51"/>
    </row>
    <row r="73" spans="1:32" s="70" customFormat="1" x14ac:dyDescent="0.25">
      <c r="A73" s="65">
        <v>13</v>
      </c>
      <c r="B73" s="65">
        <v>71</v>
      </c>
      <c r="C73" s="65" t="s">
        <v>127</v>
      </c>
      <c r="D73" s="66" t="s">
        <v>203</v>
      </c>
      <c r="E73" s="65" t="s">
        <v>203</v>
      </c>
      <c r="F73" s="66"/>
      <c r="G73" s="66" t="s">
        <v>208</v>
      </c>
      <c r="H73" s="66" t="s">
        <v>209</v>
      </c>
      <c r="I73" s="66"/>
      <c r="J73" s="66"/>
      <c r="K73" s="66"/>
      <c r="L73" s="66"/>
      <c r="M73" s="66"/>
      <c r="N73" s="66"/>
      <c r="O73" s="66"/>
      <c r="P73" s="66"/>
      <c r="Q73" s="66"/>
      <c r="R73" s="66"/>
      <c r="S73" s="66"/>
      <c r="T73" s="66"/>
      <c r="U73" s="66"/>
      <c r="V73" s="66"/>
      <c r="W73" s="66"/>
      <c r="X73" s="66"/>
      <c r="Y73" s="66"/>
      <c r="Z73" s="66"/>
      <c r="AA73" s="66">
        <v>1</v>
      </c>
      <c r="AB73" s="71">
        <v>45532</v>
      </c>
      <c r="AC73" s="71">
        <v>45532</v>
      </c>
      <c r="AD73" s="66" t="s">
        <v>3</v>
      </c>
      <c r="AE73" s="66"/>
      <c r="AF73" s="66"/>
    </row>
    <row r="74" spans="1:32" x14ac:dyDescent="0.25">
      <c r="A74" s="48">
        <v>14</v>
      </c>
      <c r="B74" s="48">
        <v>72</v>
      </c>
      <c r="C74" s="48" t="s">
        <v>127</v>
      </c>
      <c r="D74" s="51" t="s">
        <v>204</v>
      </c>
      <c r="E74" s="48" t="s">
        <v>204</v>
      </c>
      <c r="F74" s="51"/>
      <c r="G74" s="51" t="s">
        <v>208</v>
      </c>
      <c r="H74" s="51" t="s">
        <v>209</v>
      </c>
      <c r="I74" s="51"/>
      <c r="J74" s="51"/>
      <c r="K74" s="51"/>
      <c r="L74" s="51"/>
      <c r="M74" s="51"/>
      <c r="N74" s="51"/>
      <c r="O74" s="51"/>
      <c r="P74" s="51"/>
      <c r="Q74" s="51"/>
      <c r="R74" s="51"/>
      <c r="S74" s="51"/>
      <c r="T74" s="51"/>
      <c r="U74" s="51"/>
      <c r="V74" s="51"/>
      <c r="W74" s="51"/>
      <c r="X74" s="51"/>
      <c r="Y74" s="51"/>
      <c r="Z74" s="51"/>
      <c r="AA74" s="51">
        <v>1</v>
      </c>
      <c r="AB74" s="53">
        <v>45532</v>
      </c>
      <c r="AC74" s="53">
        <v>45532</v>
      </c>
      <c r="AD74" s="51" t="s">
        <v>3</v>
      </c>
      <c r="AE74" s="51"/>
      <c r="AF74" s="51"/>
    </row>
    <row r="75" spans="1:32" s="70" customFormat="1" x14ac:dyDescent="0.25">
      <c r="A75" s="65">
        <v>15</v>
      </c>
      <c r="B75" s="65">
        <v>73</v>
      </c>
      <c r="C75" s="65" t="s">
        <v>127</v>
      </c>
      <c r="D75" s="66" t="s">
        <v>37</v>
      </c>
      <c r="E75" s="65" t="s">
        <v>37</v>
      </c>
      <c r="F75" s="66"/>
      <c r="G75" s="66" t="s">
        <v>124</v>
      </c>
      <c r="H75" s="68" t="s">
        <v>126</v>
      </c>
      <c r="I75" s="66" t="s">
        <v>214</v>
      </c>
      <c r="J75" s="66" t="s">
        <v>194</v>
      </c>
      <c r="K75" s="66"/>
      <c r="L75" s="66"/>
      <c r="M75" s="66"/>
      <c r="N75" s="66"/>
      <c r="O75" s="66"/>
      <c r="P75" s="71">
        <v>45531</v>
      </c>
      <c r="Q75" s="71">
        <v>45532</v>
      </c>
      <c r="R75" s="66" t="s">
        <v>3</v>
      </c>
      <c r="S75" s="66"/>
      <c r="T75" s="71">
        <v>45533</v>
      </c>
      <c r="U75" s="71">
        <v>45535</v>
      </c>
      <c r="V75" s="66" t="s">
        <v>3</v>
      </c>
      <c r="W75" s="66">
        <v>1</v>
      </c>
      <c r="X75" s="71">
        <v>45535</v>
      </c>
      <c r="Y75" s="71">
        <v>45536</v>
      </c>
      <c r="Z75" s="66" t="s">
        <v>3</v>
      </c>
      <c r="AA75" s="66">
        <v>4</v>
      </c>
      <c r="AB75" s="71">
        <v>45537</v>
      </c>
      <c r="AC75" s="71">
        <f>AB75+AA75</f>
        <v>45541</v>
      </c>
      <c r="AD75" s="66" t="s">
        <v>3</v>
      </c>
      <c r="AE75" s="66"/>
      <c r="AF75" s="66"/>
    </row>
    <row r="77" spans="1:32" x14ac:dyDescent="0.25">
      <c r="AB77" s="60" t="s">
        <v>215</v>
      </c>
      <c r="AC77" s="76">
        <f>MAX(AC3:AC75)</f>
        <v>45564</v>
      </c>
    </row>
    <row r="78" spans="1:32" x14ac:dyDescent="0.25">
      <c r="AB78" s="60" t="s">
        <v>216</v>
      </c>
      <c r="AC78" s="76">
        <f>MIN(AC3:AC75)</f>
        <v>45530</v>
      </c>
    </row>
  </sheetData>
  <autoFilter ref="B2:AE75" xr:uid="{00000000-0009-0000-0000-000008000000}"/>
  <mergeCells count="6">
    <mergeCell ref="AE1:AF1"/>
    <mergeCell ref="K1:N1"/>
    <mergeCell ref="O1:R1"/>
    <mergeCell ref="S1:V1"/>
    <mergeCell ref="W1:Z1"/>
    <mergeCell ref="AA1:AD1"/>
  </mergeCells>
  <conditionalFormatting sqref="D16:D17">
    <cfRule type="duplicateValues" dxfId="6" priority="7"/>
  </conditionalFormatting>
  <conditionalFormatting sqref="D67:D68">
    <cfRule type="duplicateValues" dxfId="5" priority="6"/>
  </conditionalFormatting>
  <conditionalFormatting sqref="D69">
    <cfRule type="duplicateValues" dxfId="4" priority="5"/>
  </conditionalFormatting>
  <conditionalFormatting sqref="D70">
    <cfRule type="duplicateValues" dxfId="3" priority="4"/>
  </conditionalFormatting>
  <conditionalFormatting sqref="D71">
    <cfRule type="duplicateValues" dxfId="2" priority="3"/>
  </conditionalFormatting>
  <conditionalFormatting sqref="E67:F67">
    <cfRule type="duplicateValues" dxfId="1" priority="2"/>
  </conditionalFormatting>
  <conditionalFormatting sqref="F17">
    <cfRule type="duplicateValues" dxfId="0" priority="1"/>
  </conditionalFormatting>
  <dataValidations count="1">
    <dataValidation allowBlank="1" showInputMessage="1" showErrorMessage="1" sqref="I3:J1048576" xr:uid="{19F26550-4BCC-48A8-856B-547A89976611}"/>
  </dataValidations>
  <pageMargins left="0.7" right="0.7" top="0.75" bottom="0.75" header="0.3" footer="0.3"/>
  <pageSetup orientation="portrait" r:id="rId1"/>
</worksheet>
</file>

<file path=docMetadata/LabelInfo.xml><?xml version="1.0" encoding="utf-8"?>
<clbl:labelList xmlns:clbl="http://schemas.microsoft.com/office/2020/mipLabelMetadata">
  <clbl:label id="{07592c02-34f8-4f8b-b13b-488aaa365614}" enabled="0" method="" siteId="{07592c02-34f8-4f8b-b13b-488aaa36561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P1</vt:lpstr>
      <vt:lpstr>Critical objects tracker</vt:lpstr>
      <vt:lpstr>'Critical objects tracker'!Print_Area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karan/CONSULTANT/H.O.</dc:creator>
  <cp:lastModifiedBy>JHA karan/CONSULTANT/H.O.</cp:lastModifiedBy>
  <dcterms:created xsi:type="dcterms:W3CDTF">2024-06-07T07:43:58Z</dcterms:created>
  <dcterms:modified xsi:type="dcterms:W3CDTF">2024-08-23T08:25:42Z</dcterms:modified>
</cp:coreProperties>
</file>