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Charlie/Dropbox/My Mac (Charlie’s MacBook Pro)/Downloads/"/>
    </mc:Choice>
  </mc:AlternateContent>
  <xr:revisionPtr revIDLastSave="0" documentId="8_{B5F06B74-FCBE-374E-A62B-71471592FA94}" xr6:coauthVersionLast="47" xr6:coauthVersionMax="47" xr10:uidLastSave="{00000000-0000-0000-0000-000000000000}"/>
  <bookViews>
    <workbookView xWindow="-35420" yWindow="3680" windowWidth="32020" windowHeight="16000" xr2:uid="{9385F4C8-6654-4535-A3CB-BB9DAEBB643C}"/>
  </bookViews>
  <sheets>
    <sheet name="for-profit college loans" sheetId="58" r:id="rId1"/>
    <sheet name="List of Figures and Tables" sheetId="1" r:id="rId2"/>
    <sheet name="Table 1" sheetId="2" r:id="rId3"/>
    <sheet name="Table 1_UG" sheetId="3" r:id="rId4"/>
    <sheet name="Table 1_GRAD" sheetId="4" r:id="rId5"/>
    <sheet name="Table 2" sheetId="5" r:id="rId6"/>
    <sheet name="Table 2_UG" sheetId="6" r:id="rId7"/>
    <sheet name="Table 2_GRAD" sheetId="7" r:id="rId8"/>
    <sheet name="Table 3" sheetId="8" r:id="rId9"/>
    <sheet name="Table 4" sheetId="9" r:id="rId10"/>
    <sheet name="Table 5" sheetId="11" r:id="rId11"/>
    <sheet name="Table 6" sheetId="10" r:id="rId12"/>
    <sheet name="Table 7" sheetId="14" r:id="rId13"/>
    <sheet name="Table 8" sheetId="12" r:id="rId14"/>
    <sheet name="Table A1" sheetId="13" r:id="rId15"/>
    <sheet name="Fig SA-1" sheetId="15" r:id="rId16"/>
    <sheet name="Fig SA-2" sheetId="16" r:id="rId17"/>
    <sheet name="Fig SA-3" sheetId="17" r:id="rId18"/>
    <sheet name="Fig SA-4" sheetId="18" r:id="rId19"/>
    <sheet name="Fig SA-5" sheetId="19" r:id="rId20"/>
    <sheet name="Fig SA-6" sheetId="28" r:id="rId21"/>
    <sheet name="Fig SA-7" sheetId="20" r:id="rId22"/>
    <sheet name="Fig SA-8" sheetId="21" r:id="rId23"/>
    <sheet name="Fig SA-9A" sheetId="29" r:id="rId24"/>
    <sheet name="Fig SA-9B" sheetId="30" r:id="rId25"/>
    <sheet name="Fig SA-10" sheetId="31" r:id="rId26"/>
    <sheet name="Fig SA-11" sheetId="32" r:id="rId27"/>
    <sheet name="Fig SA-12A" sheetId="33" r:id="rId28"/>
    <sheet name="Fig SA-12B" sheetId="34" r:id="rId29"/>
    <sheet name="Fig SA-13A" sheetId="40" r:id="rId30"/>
    <sheet name="Fig SA-13B" sheetId="41" r:id="rId31"/>
    <sheet name="Fig SA-14" sheetId="22" r:id="rId32"/>
    <sheet name="SA-15A" sheetId="35" r:id="rId33"/>
    <sheet name="SA-15B" sheetId="36" r:id="rId34"/>
    <sheet name="Fig SA-16" sheetId="37" r:id="rId35"/>
    <sheet name="Fig SA-17A" sheetId="23" r:id="rId36"/>
    <sheet name="Fig SA-17B" sheetId="24" r:id="rId37"/>
    <sheet name="Fig SA-18A" sheetId="25" r:id="rId38"/>
    <sheet name="Fig SA-18B" sheetId="26" r:id="rId39"/>
    <sheet name="Fig SA-19A" sheetId="27" r:id="rId40"/>
    <sheet name="Fig SA-19B" sheetId="57" r:id="rId41"/>
    <sheet name="Fig SA-20A" sheetId="38" r:id="rId42"/>
    <sheet name="Fig SA-20B" sheetId="39" r:id="rId43"/>
    <sheet name="OLD FIGURES &gt;" sheetId="45" r:id="rId44"/>
    <sheet name="Fig 13A (2020)" sheetId="55" r:id="rId45"/>
    <sheet name="Fig 13B (2020)" sheetId="56" r:id="rId46"/>
    <sheet name="Fig 15A (2019)" sheetId="46" r:id="rId47"/>
    <sheet name="Fig 15B (2019)" sheetId="47" r:id="rId48"/>
    <sheet name="Fig 16 (2019)" sheetId="48" r:id="rId49"/>
    <sheet name="Fig 17 (2019)" sheetId="49" r:id="rId50"/>
    <sheet name="Fig 18 (2019)" sheetId="50" r:id="rId51"/>
    <sheet name="Fig 19 (2019)" sheetId="51" r:id="rId52"/>
    <sheet name="Fig 25A (2019)" sheetId="52" r:id="rId53"/>
    <sheet name="Fig 25B (2019)" sheetId="53" r:id="rId54"/>
    <sheet name="Fig 16 (2018)" sheetId="54" r:id="rId55"/>
  </sheets>
  <externalReferences>
    <externalReference r:id="rId56"/>
    <externalReference r:id="rId57"/>
    <externalReference r:id="rId58"/>
    <externalReference r:id="rId59"/>
    <externalReference r:id="rId60"/>
    <externalReference r:id="rId61"/>
  </externalReferences>
  <definedNames>
    <definedName name="_xlnm._FilterDatabase" localSheetId="33" hidden="1">'SA-15B'!$A$2:$C$39</definedName>
    <definedName name="_xlnm._FilterDatabase" localSheetId="10" hidden="1">'Table 5'!$A$2:$AO$43</definedName>
    <definedName name="_MailAutoSig" localSheetId="1">'List of Figures and Tables'!$A$24</definedName>
    <definedName name="aaa" localSheetId="26">[1]TAB350!#REF!</definedName>
    <definedName name="aaa" localSheetId="29">[1]TAB350!#REF!</definedName>
    <definedName name="aaa" localSheetId="30">[1]TAB350!#REF!</definedName>
    <definedName name="aaa" localSheetId="31">[1]TAB350!#REF!</definedName>
    <definedName name="aaa" localSheetId="34">[1]TAB350!#REF!</definedName>
    <definedName name="aaa" localSheetId="39">[1]TAB350!#REF!</definedName>
    <definedName name="aaa" localSheetId="40">[1]TAB350!#REF!</definedName>
    <definedName name="aaa" localSheetId="18">[1]TAB350!#REF!</definedName>
    <definedName name="aaa" localSheetId="19">[1]TAB350!#REF!</definedName>
    <definedName name="aaa" localSheetId="20">[1]TAB350!#REF!</definedName>
    <definedName name="aaa" localSheetId="23">[1]TAB350!#REF!</definedName>
    <definedName name="aaa" localSheetId="24">[1]TAB350!#REF!</definedName>
    <definedName name="aaa" localSheetId="32">[1]TAB350!#REF!</definedName>
    <definedName name="aaa" localSheetId="33">[1]TAB350!#REF!</definedName>
    <definedName name="aaa" localSheetId="9">[1]TAB350!#REF!</definedName>
    <definedName name="aaa">[1]TAB350!#REF!</definedName>
    <definedName name="aaaa" localSheetId="26">[1]TAB350!#REF!</definedName>
    <definedName name="aaaa" localSheetId="31">[1]TAB350!#REF!</definedName>
    <definedName name="aaaa" localSheetId="39">[1]TAB350!#REF!</definedName>
    <definedName name="aaaa" localSheetId="40">[1]TAB350!#REF!</definedName>
    <definedName name="aaaa" localSheetId="18">[1]TAB350!#REF!</definedName>
    <definedName name="aaaa" localSheetId="19">[1]TAB350!#REF!</definedName>
    <definedName name="aaaa" localSheetId="20">[1]TAB350!#REF!</definedName>
    <definedName name="aaaa" localSheetId="23">[1]TAB350!#REF!</definedName>
    <definedName name="aaaa" localSheetId="24">[1]TAB350!#REF!</definedName>
    <definedName name="aaaa" localSheetId="32">[1]TAB350!#REF!</definedName>
    <definedName name="aaaa" localSheetId="33">[1]TAB350!#REF!</definedName>
    <definedName name="aaaa">[1]TAB350!#REF!</definedName>
    <definedName name="HTML_CodePage" hidden="1">1252</definedName>
    <definedName name="HTML_Control" localSheetId="54" hidden="1">{"'xls'!$A$71:$A$78","'xls'!$A$1:$J$77"}</definedName>
    <definedName name="HTML_Control" localSheetId="15" hidden="1">{"'xls'!$A$71:$A$78","'xls'!$A$1:$J$77"}</definedName>
    <definedName name="HTML_Control" localSheetId="26" hidden="1">{"'xls'!$A$71:$A$78","'xls'!$A$1:$J$77"}</definedName>
    <definedName name="HTML_Control" localSheetId="29" hidden="1">{"'xls'!$A$71:$A$78","'xls'!$A$1:$J$77"}</definedName>
    <definedName name="HTML_Control" localSheetId="30" hidden="1">{"'xls'!$A$71:$A$78","'xls'!$A$1:$J$77"}</definedName>
    <definedName name="HTML_Control" localSheetId="31" hidden="1">{"'xls'!$A$71:$A$78","'xls'!$A$1:$J$77"}</definedName>
    <definedName name="HTML_Control" localSheetId="39" hidden="1">{"'xls'!$A$71:$A$78","'xls'!$A$1:$J$77"}</definedName>
    <definedName name="HTML_Control" localSheetId="40" hidden="1">{"'xls'!$A$71:$A$78","'xls'!$A$1:$J$77"}</definedName>
    <definedName name="HTML_Control" localSheetId="16" hidden="1">{"'xls'!$A$71:$A$78","'xls'!$A$1:$J$77"}</definedName>
    <definedName name="HTML_Control" localSheetId="17" hidden="1">{"'xls'!$A$71:$A$78","'xls'!$A$1:$J$77"}</definedName>
    <definedName name="HTML_Control" localSheetId="18" hidden="1">{"'xls'!$A$71:$A$78","'xls'!$A$1:$J$77"}</definedName>
    <definedName name="HTML_Control" localSheetId="19" hidden="1">{"'xls'!$A$71:$A$78","'xls'!$A$1:$J$77"}</definedName>
    <definedName name="HTML_Control" localSheetId="20" hidden="1">{"'xls'!$A$71:$A$78","'xls'!$A$1:$J$77"}</definedName>
    <definedName name="HTML_Control" localSheetId="21" hidden="1">{"'xls'!$A$71:$A$78","'xls'!$A$1:$J$77"}</definedName>
    <definedName name="HTML_Control" localSheetId="23" hidden="1">{"'xls'!$A$71:$A$78","'xls'!$A$1:$J$77"}</definedName>
    <definedName name="HTML_Control" localSheetId="24" hidden="1">{"'xls'!$A$71:$A$78","'xls'!$A$1:$J$77"}</definedName>
    <definedName name="HTML_Control" localSheetId="32" hidden="1">{"'xls'!$A$71:$A$78","'xls'!$A$1:$J$77"}</definedName>
    <definedName name="HTML_Control" localSheetId="33" hidden="1">{"'xls'!$A$71:$A$78","'xls'!$A$1:$J$77"}</definedName>
    <definedName name="HTML_Control" localSheetId="2" hidden="1">{"'xls'!$A$71:$A$78","'xls'!$A$1:$J$77"}</definedName>
    <definedName name="HTML_Control" localSheetId="4" hidden="1">{"'xls'!$A$71:$A$78","'xls'!$A$1:$J$77"}</definedName>
    <definedName name="HTML_Control" localSheetId="3" hidden="1">{"'xls'!$A$71:$A$78","'xls'!$A$1:$J$77"}</definedName>
    <definedName name="HTML_Control" localSheetId="5" hidden="1">{"'xls'!$A$71:$A$78","'xls'!$A$1:$J$77"}</definedName>
    <definedName name="HTML_Control" localSheetId="7" hidden="1">{"'xls'!$A$71:$A$78","'xls'!$A$1:$J$77"}</definedName>
    <definedName name="HTML_Control" localSheetId="6" hidden="1">{"'xls'!$A$71:$A$78","'xls'!$A$1:$J$77"}</definedName>
    <definedName name="HTML_Control" localSheetId="8" hidden="1">{"'xls'!$A$71:$A$78","'xls'!$A$1:$J$77"}</definedName>
    <definedName name="HTML_Control" localSheetId="9" hidden="1">{"'xls'!$A$71:$A$78","'xls'!$A$1:$J$77"}</definedName>
    <definedName name="HTML_Control" localSheetId="10" hidden="1">{"'xls'!$A$71:$A$78","'xls'!$A$1:$J$77"}</definedName>
    <definedName name="HTML_Control" localSheetId="11" hidden="1">{"'xls'!$A$71:$A$78","'xls'!$A$1:$J$77"}</definedName>
    <definedName name="HTML_Control" localSheetId="12" hidden="1">{"'xls'!$A$71:$A$78","'xls'!$A$1:$J$77"}</definedName>
    <definedName name="HTML_Control" localSheetId="13" hidden="1">{"'xls'!$A$71:$A$78","'xls'!$A$1:$J$77"}</definedName>
    <definedName name="HTML_Control" localSheetId="14"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26">[1]TAB350!#REF!</definedName>
    <definedName name="IRENE" localSheetId="29">[1]TAB350!#REF!</definedName>
    <definedName name="IRENE" localSheetId="30">[1]TAB350!#REF!</definedName>
    <definedName name="IRENE" localSheetId="31">[1]TAB350!#REF!</definedName>
    <definedName name="IRENE" localSheetId="39">[1]TAB350!#REF!</definedName>
    <definedName name="IRENE" localSheetId="40">[1]TAB350!#REF!</definedName>
    <definedName name="IRENE" localSheetId="18">[1]TAB350!#REF!</definedName>
    <definedName name="IRENE" localSheetId="19">[1]TAB350!#REF!</definedName>
    <definedName name="IRENE" localSheetId="20">[1]TAB350!#REF!</definedName>
    <definedName name="IRENE" localSheetId="23">[1]TAB350!#REF!</definedName>
    <definedName name="IRENE" localSheetId="24">[1]TAB350!#REF!</definedName>
    <definedName name="IRENE" localSheetId="1">[1]TAB350!#REF!</definedName>
    <definedName name="IRENE" localSheetId="32">[1]TAB350!#REF!</definedName>
    <definedName name="IRENE" localSheetId="33">[1]TAB350!#REF!</definedName>
    <definedName name="IRENE" localSheetId="2">[1]TAB350!#REF!</definedName>
    <definedName name="IRENE" localSheetId="4">[1]TAB350!#REF!</definedName>
    <definedName name="IRENE" localSheetId="3">[1]TAB350!#REF!</definedName>
    <definedName name="IRENE" localSheetId="7">[1]TAB350!#REF!</definedName>
    <definedName name="IRENE" localSheetId="6">[1]TAB350!#REF!</definedName>
    <definedName name="IRENE" localSheetId="8">[1]TAB350!#REF!</definedName>
    <definedName name="IRENE" localSheetId="9">[1]TAB350!#REF!</definedName>
    <definedName name="IRENE" localSheetId="10">[1]TAB350!#REF!</definedName>
    <definedName name="IRENE" localSheetId="11">[1]TAB350!#REF!</definedName>
    <definedName name="IRENE" localSheetId="12">[1]TAB350!#REF!</definedName>
    <definedName name="IRENE" localSheetId="13">[1]TAB350!#REF!</definedName>
    <definedName name="IRENE" localSheetId="14">[1]TAB350!#REF!</definedName>
    <definedName name="IRENE">[1]TAB350!#REF!</definedName>
    <definedName name="_xlnm.Print_Area" localSheetId="29">#REF!</definedName>
    <definedName name="_xlnm.Print_Area" localSheetId="30">#REF!</definedName>
    <definedName name="_xlnm.Print_Area" localSheetId="31">#REF!</definedName>
    <definedName name="_xlnm.Print_Area" localSheetId="39">'[2]TAB239-OK, agree with history'!$A$1:$AA$215</definedName>
    <definedName name="_xlnm.Print_Area" localSheetId="40">'[2]TAB239-OK, agree with history'!$A$1:$AA$215</definedName>
    <definedName name="_xlnm.Print_Area">'[2]TAB239-OK, agree with history'!$A$1:$AA$215</definedName>
    <definedName name="PRINT_AREA_MI" localSheetId="29">#REF!</definedName>
    <definedName name="PRINT_AREA_MI" localSheetId="30">#REF!</definedName>
    <definedName name="PRINT_AREA_MI" localSheetId="31">#REF!</definedName>
    <definedName name="PRINT_AREA_MI" localSheetId="39">'[2]TAB239-OK, agree with history'!$A$1:$AA$215</definedName>
    <definedName name="PRINT_AREA_MI" localSheetId="40">'[2]TAB239-OK, agree with history'!$A$1:$AA$215</definedName>
    <definedName name="PRINT_AREA_MI">'[2]TAB239-OK, agree with history'!$A$1:$AA$215</definedName>
    <definedName name="qqq" localSheetId="26">[1]TAB350!#REF!</definedName>
    <definedName name="qqq" localSheetId="39">[1]TAB350!#REF!</definedName>
    <definedName name="qqq" localSheetId="40">[1]TAB350!#REF!</definedName>
    <definedName name="qqq" localSheetId="18">[1]TAB350!#REF!</definedName>
    <definedName name="qqq" localSheetId="19">[1]TAB350!#REF!</definedName>
    <definedName name="qqq" localSheetId="20">[1]TAB350!#REF!</definedName>
    <definedName name="qqq" localSheetId="23">[1]TAB350!#REF!</definedName>
    <definedName name="qqq" localSheetId="24">[1]TAB350!#REF!</definedName>
    <definedName name="qqq" localSheetId="32">[1]TAB350!#REF!</definedName>
    <definedName name="qqq" localSheetId="33">[1]TAB350!#REF!</definedName>
    <definedName name="qqq" localSheetId="8">[1]TAB350!#REF!</definedName>
    <definedName name="qqq" localSheetId="9">[1]TAB350!#REF!</definedName>
    <definedName name="qqq" localSheetId="10">[1]TAB350!#REF!</definedName>
    <definedName name="qqq" localSheetId="11">[1]TAB350!#REF!</definedName>
    <definedName name="qqq" localSheetId="12">[1]TAB350!#REF!</definedName>
    <definedName name="qqq" localSheetId="13">[1]TAB350!#REF!</definedName>
    <definedName name="qqq" localSheetId="14">[1]TAB350!#REF!</definedName>
    <definedName name="qqq">[1]TAB350!#REF!</definedName>
    <definedName name="SPSS" localSheetId="26">'[3]Other types'!$A$1:$J$1121</definedName>
    <definedName name="SPSS" localSheetId="29">'[4]Other types'!$A$1:$J$1121</definedName>
    <definedName name="SPSS" localSheetId="30">'[4]Other types'!$A$1:$J$1121</definedName>
    <definedName name="SPSS" localSheetId="31">'[4]Other types'!$A$1:$J$1121</definedName>
    <definedName name="SPSS" localSheetId="39">'[4]Other types'!$A$1:$J$1121</definedName>
    <definedName name="SPSS" localSheetId="40">'[4]Other types'!$A$1:$J$1121</definedName>
    <definedName name="SPSS" localSheetId="20">'[3]Other types'!$A$1:$J$1121</definedName>
    <definedName name="SPSS" localSheetId="23">'[3]Other types'!$A$1:$J$1121</definedName>
    <definedName name="SPSS" localSheetId="24">'[3]Other types'!$A$1:$J$1121</definedName>
    <definedName name="SPSS" localSheetId="32">'[3]Other types'!$A$1:$J$1121</definedName>
    <definedName name="SPSS" localSheetId="33">'[3]Other types'!$A$1:$J$1121</definedName>
    <definedName name="SPSS" localSheetId="2">'[3]Other types'!$A$1:$J$1121</definedName>
    <definedName name="SPSS" localSheetId="4">'[3]Other types'!$A$1:$J$1121</definedName>
    <definedName name="SPSS" localSheetId="3">'[3]Other types'!$A$1:$J$1121</definedName>
    <definedName name="SPSS" localSheetId="5">'[3]Other types'!$A$1:$J$1121</definedName>
    <definedName name="SPSS" localSheetId="7">'[3]Other types'!$A$1:$J$1121</definedName>
    <definedName name="SPSS" localSheetId="6">'[3]Other types'!$A$1:$J$1121</definedName>
    <definedName name="SPSS" localSheetId="8">'[3]Other types'!$A$1:$J$1121</definedName>
    <definedName name="SPSS" localSheetId="9">'[3]Other types'!$A$1:$J$1121</definedName>
    <definedName name="SPSS" localSheetId="10">'[3]Other types'!$A$1:$J$1121</definedName>
    <definedName name="SPSS" localSheetId="11">'[3]Other types'!$A$1:$J$1121</definedName>
    <definedName name="SPSS" localSheetId="13">'[3]Other types'!$A$1:$J$1121</definedName>
    <definedName name="SPSS">'[5]Other types'!$A$1:$J$1121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58" l="1"/>
  <c r="Z6" i="58"/>
  <c r="AA6" i="58"/>
  <c r="AB6" i="58"/>
  <c r="AC6" i="58"/>
  <c r="AD6" i="58"/>
  <c r="AE6" i="58"/>
  <c r="AF6" i="58"/>
  <c r="AG6" i="58"/>
  <c r="AH6" i="58"/>
  <c r="AI6" i="58"/>
  <c r="AI7" i="58" s="1"/>
  <c r="X6" i="58"/>
  <c r="J2" i="58"/>
  <c r="K2" i="58"/>
  <c r="L2" i="58"/>
  <c r="M2" i="58"/>
  <c r="M7" i="58" s="1"/>
  <c r="N2" i="58"/>
  <c r="N7" i="58" s="1"/>
  <c r="O2" i="58"/>
  <c r="P2" i="58"/>
  <c r="Q2" i="58"/>
  <c r="Q7" i="58" s="1"/>
  <c r="R2" i="58"/>
  <c r="S2" i="58"/>
  <c r="T2" i="58"/>
  <c r="U2" i="58"/>
  <c r="V2" i="58"/>
  <c r="V7" i="58" s="1"/>
  <c r="W2" i="58"/>
  <c r="X2" i="58"/>
  <c r="Y2" i="58"/>
  <c r="Y7" i="58" s="1"/>
  <c r="Z2" i="58"/>
  <c r="AA2" i="58"/>
  <c r="AB2" i="58"/>
  <c r="AC2" i="58"/>
  <c r="AD2" i="58"/>
  <c r="AE2" i="58"/>
  <c r="AF2" i="58"/>
  <c r="AG2" i="58"/>
  <c r="AG7" i="58" s="1"/>
  <c r="J3" i="58"/>
  <c r="K3" i="58"/>
  <c r="K7" i="58" s="1"/>
  <c r="L3" i="58"/>
  <c r="M3" i="58"/>
  <c r="N3" i="58"/>
  <c r="O3" i="58"/>
  <c r="O7" i="58" s="1"/>
  <c r="P3" i="58"/>
  <c r="Q3" i="58"/>
  <c r="R3" i="58"/>
  <c r="S3" i="58"/>
  <c r="S7" i="58" s="1"/>
  <c r="T3" i="58"/>
  <c r="U3" i="58"/>
  <c r="V3" i="58"/>
  <c r="W3" i="58"/>
  <c r="W7" i="58" s="1"/>
  <c r="X3" i="58"/>
  <c r="Y3" i="58"/>
  <c r="Z3" i="58"/>
  <c r="AA3" i="58"/>
  <c r="AA7" i="58" s="1"/>
  <c r="AB3" i="58"/>
  <c r="AC3" i="58"/>
  <c r="AD3" i="58"/>
  <c r="AE3" i="58"/>
  <c r="AF3" i="58"/>
  <c r="AG3" i="58"/>
  <c r="AH3" i="58"/>
  <c r="AI3" i="58"/>
  <c r="J4" i="58"/>
  <c r="J7" i="58" s="1"/>
  <c r="K4" i="58"/>
  <c r="L4" i="58"/>
  <c r="M4" i="58"/>
  <c r="N4" i="58"/>
  <c r="O4" i="58"/>
  <c r="P4" i="58"/>
  <c r="Q4" i="58"/>
  <c r="R4" i="58"/>
  <c r="S4" i="58"/>
  <c r="T4" i="58"/>
  <c r="U4" i="58"/>
  <c r="V4" i="58"/>
  <c r="W4" i="58"/>
  <c r="X4" i="58"/>
  <c r="Y4" i="58"/>
  <c r="Z4" i="58"/>
  <c r="AA4" i="58"/>
  <c r="AB4" i="58"/>
  <c r="AC4" i="58"/>
  <c r="AD4" i="58"/>
  <c r="AE4" i="58"/>
  <c r="AF4" i="58"/>
  <c r="AG4" i="58"/>
  <c r="AH4" i="58"/>
  <c r="AI4" i="58"/>
  <c r="J5" i="58"/>
  <c r="K5" i="58"/>
  <c r="L5" i="58"/>
  <c r="M5" i="58"/>
  <c r="N5" i="58"/>
  <c r="O5" i="58"/>
  <c r="P5" i="58"/>
  <c r="P7" i="58" s="1"/>
  <c r="Q5" i="58"/>
  <c r="R5" i="58"/>
  <c r="S5" i="58"/>
  <c r="T5" i="58"/>
  <c r="U5" i="58"/>
  <c r="V5" i="58"/>
  <c r="W5" i="58"/>
  <c r="X5" i="58"/>
  <c r="Y5" i="58"/>
  <c r="Z5" i="58"/>
  <c r="AA5" i="58"/>
  <c r="AB5" i="58"/>
  <c r="AC5" i="58"/>
  <c r="AD5" i="58"/>
  <c r="AE5" i="58"/>
  <c r="AF5" i="58"/>
  <c r="AG5" i="58"/>
  <c r="AH5" i="58"/>
  <c r="AI5" i="58"/>
  <c r="I2" i="58"/>
  <c r="I3" i="58"/>
  <c r="I5" i="58"/>
  <c r="H5" i="58"/>
  <c r="H2" i="58"/>
  <c r="H3" i="58"/>
  <c r="C7" i="58"/>
  <c r="D7" i="58"/>
  <c r="E7" i="58"/>
  <c r="F7" i="58"/>
  <c r="G7" i="58"/>
  <c r="H7" i="58"/>
  <c r="I7" i="58"/>
  <c r="L7" i="58"/>
  <c r="R7" i="58"/>
  <c r="T7" i="58"/>
  <c r="U7" i="58"/>
  <c r="X7" i="58"/>
  <c r="Z7" i="58"/>
  <c r="AB7" i="58"/>
  <c r="AC7" i="58"/>
  <c r="AF7" i="58"/>
  <c r="AH7" i="58"/>
  <c r="B7" i="58"/>
  <c r="W6" i="58"/>
  <c r="I4" i="58"/>
  <c r="H4" i="58"/>
  <c r="C2" i="58"/>
  <c r="D2" i="58"/>
  <c r="E2" i="58"/>
  <c r="F2" i="58"/>
  <c r="G2" i="58"/>
  <c r="C3" i="58"/>
  <c r="D3" i="58"/>
  <c r="E3" i="58"/>
  <c r="F3" i="58"/>
  <c r="G3" i="58"/>
  <c r="C5" i="58"/>
  <c r="D5" i="58"/>
  <c r="E5" i="58"/>
  <c r="F5" i="58"/>
  <c r="G5" i="58"/>
  <c r="B5" i="58"/>
  <c r="B3" i="58"/>
  <c r="B2" i="58"/>
  <c r="A18" i="28"/>
  <c r="A16" i="28"/>
  <c r="A15" i="28"/>
  <c r="A14" i="28"/>
  <c r="A13" i="28"/>
  <c r="AE7" i="58" l="1"/>
  <c r="AD7" i="58"/>
  <c r="B21" i="24"/>
  <c r="AA41" i="14" l="1"/>
  <c r="Z41" i="14"/>
  <c r="Y41" i="14"/>
  <c r="X41" i="14"/>
  <c r="AA40" i="14"/>
  <c r="Z40" i="14"/>
  <c r="Y40" i="14"/>
  <c r="X40" i="14"/>
  <c r="AA39" i="14"/>
  <c r="Z39" i="14"/>
  <c r="Y39" i="14"/>
  <c r="X39" i="14"/>
  <c r="AA38" i="14"/>
  <c r="Z38" i="14"/>
  <c r="Y38" i="14"/>
  <c r="X38" i="14"/>
  <c r="AA36" i="14"/>
  <c r="Z36" i="14"/>
  <c r="Y36" i="14"/>
  <c r="X36" i="14"/>
  <c r="AA35" i="14"/>
  <c r="Z35" i="14"/>
  <c r="Y35" i="14"/>
  <c r="X35" i="14"/>
  <c r="AA34" i="14"/>
  <c r="Z34" i="14"/>
  <c r="Y34" i="14"/>
  <c r="X34" i="14"/>
  <c r="AA33" i="14"/>
  <c r="Z33" i="14"/>
  <c r="Y33" i="14"/>
  <c r="X33" i="14"/>
  <c r="AA31" i="14"/>
  <c r="Z31" i="14"/>
  <c r="Y31" i="14"/>
  <c r="X31" i="14"/>
  <c r="AA30" i="14"/>
  <c r="Z30" i="14"/>
  <c r="Y30" i="14"/>
  <c r="X30" i="14"/>
  <c r="AA29" i="14"/>
  <c r="Z29" i="14"/>
  <c r="Y29" i="14"/>
  <c r="X29" i="14"/>
  <c r="AA28" i="14"/>
  <c r="Z28" i="14"/>
  <c r="Y28" i="14"/>
  <c r="X28" i="14"/>
  <c r="AA26" i="14"/>
  <c r="Z26" i="14"/>
  <c r="Y26" i="14"/>
  <c r="X26" i="14"/>
  <c r="AA25" i="14"/>
  <c r="Z25" i="14"/>
  <c r="Y25" i="14"/>
  <c r="X25" i="14"/>
  <c r="AA24" i="14"/>
  <c r="Z24" i="14"/>
  <c r="Y24" i="14"/>
  <c r="X24" i="14"/>
  <c r="AA23" i="14"/>
  <c r="Z23" i="14"/>
  <c r="Y23" i="14"/>
  <c r="X23" i="14"/>
  <c r="Z21" i="14"/>
  <c r="Y21" i="14"/>
  <c r="X21" i="14"/>
  <c r="Z20" i="14"/>
  <c r="Y20" i="14"/>
  <c r="X20" i="14"/>
  <c r="Z19" i="14"/>
  <c r="Y19" i="14"/>
  <c r="X19" i="14"/>
  <c r="Z18" i="14"/>
  <c r="Y18" i="14"/>
  <c r="X18" i="14"/>
  <c r="Z16" i="14"/>
  <c r="Y16" i="14"/>
  <c r="X16" i="14"/>
  <c r="Z15" i="14"/>
  <c r="Y15" i="14"/>
  <c r="X15" i="14"/>
  <c r="Z14" i="14"/>
  <c r="Y14" i="14"/>
  <c r="X14" i="14"/>
  <c r="Z13" i="14"/>
  <c r="Y13" i="14"/>
  <c r="X13" i="14"/>
  <c r="Z11" i="14"/>
  <c r="Y11" i="14"/>
  <c r="X11" i="14"/>
  <c r="Z10" i="14"/>
  <c r="Y10" i="14"/>
  <c r="X10" i="14"/>
  <c r="Z9" i="14"/>
  <c r="Y9" i="14"/>
  <c r="X9" i="14"/>
  <c r="Z8" i="14"/>
  <c r="Y8" i="14"/>
  <c r="X8" i="14"/>
  <c r="AB6" i="14"/>
  <c r="AA6" i="14"/>
  <c r="Z6" i="14"/>
  <c r="Y6" i="14"/>
  <c r="X6" i="14"/>
  <c r="AB5" i="14"/>
  <c r="AA5" i="14"/>
  <c r="Z5" i="14"/>
  <c r="Y5" i="14"/>
  <c r="X5" i="14"/>
  <c r="AB4" i="14"/>
  <c r="AA4" i="14"/>
  <c r="Z4" i="14"/>
  <c r="Y4" i="14"/>
  <c r="X4" i="14"/>
  <c r="AB3" i="14"/>
  <c r="AA3" i="14"/>
  <c r="Z3" i="14"/>
  <c r="Y3" i="14"/>
  <c r="X3" i="14"/>
</calcChain>
</file>

<file path=xl/sharedStrings.xml><?xml version="1.0" encoding="utf-8"?>
<sst xmlns="http://schemas.openxmlformats.org/spreadsheetml/2006/main" count="5978" uniqueCount="860">
  <si>
    <t>List of Figures and Tables</t>
  </si>
  <si>
    <t>Table 1</t>
  </si>
  <si>
    <t>Table 1_UG</t>
  </si>
  <si>
    <t>Table 1_GRAD</t>
  </si>
  <si>
    <t>Table 2</t>
  </si>
  <si>
    <t>Table 2_UG</t>
  </si>
  <si>
    <t>Table 2_GRAD</t>
  </si>
  <si>
    <t>Table 3</t>
  </si>
  <si>
    <t>Table 4</t>
  </si>
  <si>
    <t>Composition of Total Aid and Nonfederal Loans over Time</t>
  </si>
  <si>
    <t>Table 5</t>
  </si>
  <si>
    <t>Table 6</t>
  </si>
  <si>
    <t>Table 7</t>
  </si>
  <si>
    <t>Table 8</t>
  </si>
  <si>
    <t>Table A1</t>
  </si>
  <si>
    <t>Consumer Price Index: All Urban Consumers, Not Seasonally Adjusted, All Items, U.S. City Average, 1982-84=100</t>
  </si>
  <si>
    <t>Figure 1</t>
  </si>
  <si>
    <t>Figure 2</t>
  </si>
  <si>
    <t>Figure 3</t>
  </si>
  <si>
    <t>Figure 4</t>
  </si>
  <si>
    <t>Figure 5</t>
  </si>
  <si>
    <t>Figure 6</t>
  </si>
  <si>
    <t>Figure 7</t>
  </si>
  <si>
    <t>Figure 8</t>
  </si>
  <si>
    <t>Figure 9A</t>
  </si>
  <si>
    <t>Figure 9B</t>
  </si>
  <si>
    <t>Figure 10</t>
  </si>
  <si>
    <t>Figure 11</t>
  </si>
  <si>
    <t>Figure 12A</t>
  </si>
  <si>
    <t>Figure 12B</t>
  </si>
  <si>
    <t>Figure 13A</t>
  </si>
  <si>
    <t>Figure 13B</t>
  </si>
  <si>
    <t>Federal Student Loan Three-Year Repayment Rates by Sector and Separation Cohort, Borrowers Entering Repayment in FY2009 Through FY2016</t>
  </si>
  <si>
    <t>Figure 14</t>
  </si>
  <si>
    <t>Figure 15A</t>
  </si>
  <si>
    <t>Figure 15B</t>
  </si>
  <si>
    <t>Figure 17A</t>
  </si>
  <si>
    <t>Figure 17B</t>
  </si>
  <si>
    <t>Figure 18A</t>
  </si>
  <si>
    <t>Figure 18B</t>
  </si>
  <si>
    <t>Figure 19A</t>
  </si>
  <si>
    <t>Figure 19B</t>
  </si>
  <si>
    <t>Figure 15A (2019)</t>
  </si>
  <si>
    <t>Cumulative Debt of 2015-16 Bachelor’s Degree Recipients by Dependency Status and Family Income</t>
  </si>
  <si>
    <t>Figure 15B (2019)</t>
  </si>
  <si>
    <t>Cumulative Debt of 2015-16 Bachelor’s Degree Recipients by Age</t>
  </si>
  <si>
    <t>Figure 16 (2019)</t>
  </si>
  <si>
    <t>Cumulative Debt of 2015-16 Bachelor’s Degree Recipients by Race/Ethnicity</t>
  </si>
  <si>
    <t>Figure 17 (2019)</t>
  </si>
  <si>
    <t>Share of Dependent 2015-16 Graduates with Parent PLUS Loans, by Income</t>
  </si>
  <si>
    <t>Figure 18 (2019)</t>
  </si>
  <si>
    <t>Average Unmet Need and Average Grant Aid Exceeding Need, Full-Time Students at Public Institutions, 2015-16</t>
  </si>
  <si>
    <t>Figure 19 (2019)</t>
  </si>
  <si>
    <t>Average Unmet Need and Average Grant Aid Exceeding Need, Full-Time Students at Private Institutions, 2015-16</t>
  </si>
  <si>
    <t>Figure 25A (2019)</t>
  </si>
  <si>
    <t>Average Need-Based and Non-Need-Based Institutional Grant Aid by at Private Nonprofit Four-Year Institutions by Dependency Status and Family Income, 2015-16</t>
  </si>
  <si>
    <t>Figure 25B (2019)</t>
  </si>
  <si>
    <t>Average Need-Based and Non-Need-Based Institutional Grant Aid at Public Four-Year Institutions by State Residency, Dependency Status, and Family Income, 2015-16</t>
  </si>
  <si>
    <t>Figure 16 (2018)</t>
  </si>
  <si>
    <t>Distribution of 2015-16 Degree or Certificate Completers by Cumulative Amount Borrowed for Undergraduate Study</t>
  </si>
  <si>
    <t>Trends in Student Aid 2021</t>
  </si>
  <si>
    <t>Total Student Aid and Nonfederal Loans in 2020 Dollars (in Millions), 1970-71  to 2020-21</t>
  </si>
  <si>
    <t>Total Undergraduate Student Aid  and Nonfederal Loans in 2020 Dollars (in Millions), 1990-91 to 2020-21</t>
  </si>
  <si>
    <t>Total Graduate Student Aid and Nonfederal Loans in 2020 Dollars (in Millions), 1990-91 to 2020-21</t>
  </si>
  <si>
    <t>Total Student Aid and Nonfederal Loans in Current Dollars (in Millions), 1970-71  to 2020-21</t>
  </si>
  <si>
    <t>Total Undergraduate Student Aid and Nonfederal Loans in Current Dollars (in Millions), Undergraduate Students, 1990-91 to 2020-21</t>
  </si>
  <si>
    <t>Total Graduate Student Aid and Nonfederal Loans in Current Dollars (in Millions), Graduate Students, 1990-91 to 2020-21</t>
  </si>
  <si>
    <t>Average Aid per Full-Time Equivalent (FTE) Student in 2020 Dollars over Time: All Students, Undergraduate Students, and Graduate Students</t>
  </si>
  <si>
    <t>Number of Recipients, Total Awards and Aid per Recipient for Federal Aid Programs in Current Dollars and in 2020 Dollars, 1976-77 to 2020-21</t>
  </si>
  <si>
    <t>Number of Borrowers and Average Amount Borrowed Through Federal Loan Programs in Current Dollars and in 2020 Dollars, 1995-96 to 2020-21</t>
  </si>
  <si>
    <t>Percentage Distribution of Federal Aid Funds by Sector, 1986-87 to 2019-20</t>
  </si>
  <si>
    <t>Federal Pell Grants in Current and Constant Dollars, 1973-74 to 2020-21</t>
  </si>
  <si>
    <t>70-71</t>
  </si>
  <si>
    <t>71-72</t>
  </si>
  <si>
    <t>72-73</t>
  </si>
  <si>
    <t>73-74</t>
  </si>
  <si>
    <t>74-75</t>
  </si>
  <si>
    <t>75-76</t>
  </si>
  <si>
    <t>76-77</t>
  </si>
  <si>
    <t>77-78</t>
  </si>
  <si>
    <t>78-79</t>
  </si>
  <si>
    <t>79-80</t>
  </si>
  <si>
    <t>80-81</t>
  </si>
  <si>
    <t>81-82</t>
  </si>
  <si>
    <t>82-83</t>
  </si>
  <si>
    <t>83-84</t>
  </si>
  <si>
    <t>84-85</t>
  </si>
  <si>
    <t>85-86</t>
  </si>
  <si>
    <t>86-87</t>
  </si>
  <si>
    <t>87-88</t>
  </si>
  <si>
    <t>88-89</t>
  </si>
  <si>
    <t>89-90</t>
  </si>
  <si>
    <t>90-91</t>
  </si>
  <si>
    <t>91-92</t>
  </si>
  <si>
    <t>92-93</t>
  </si>
  <si>
    <t>93-94</t>
  </si>
  <si>
    <t>94-95</t>
  </si>
  <si>
    <t>95-96</t>
  </si>
  <si>
    <t>96-97</t>
  </si>
  <si>
    <t>97-98</t>
  </si>
  <si>
    <t>98-99</t>
  </si>
  <si>
    <t>99-00</t>
  </si>
  <si>
    <t>00-01</t>
  </si>
  <si>
    <t>01-02</t>
  </si>
  <si>
    <t>02-03</t>
  </si>
  <si>
    <t>03-04</t>
  </si>
  <si>
    <t>04-05</t>
  </si>
  <si>
    <t>05-06</t>
  </si>
  <si>
    <t>06-07</t>
  </si>
  <si>
    <t>07-08</t>
  </si>
  <si>
    <t>08-09</t>
  </si>
  <si>
    <t>09-10</t>
  </si>
  <si>
    <t>10-11</t>
  </si>
  <si>
    <t>11-12</t>
  </si>
  <si>
    <t>12-13</t>
  </si>
  <si>
    <t>13-14</t>
  </si>
  <si>
    <t>14-15</t>
  </si>
  <si>
    <t xml:space="preserve">15-16 </t>
  </si>
  <si>
    <t xml:space="preserve">16-17 </t>
  </si>
  <si>
    <t>17-18</t>
  </si>
  <si>
    <t xml:space="preserve">18-19 </t>
  </si>
  <si>
    <t xml:space="preserve">19-20 </t>
  </si>
  <si>
    <t>20-21 (est)</t>
  </si>
  <si>
    <t>FEDERAL AID</t>
  </si>
  <si>
    <t xml:space="preserve"> </t>
  </si>
  <si>
    <t>Federal Grants</t>
  </si>
  <si>
    <t>Pell Grants</t>
  </si>
  <si>
    <t>FSEOG</t>
  </si>
  <si>
    <t>LEAP (ended 2010-11)</t>
  </si>
  <si>
    <t>Academic Competitiveness Grants (ended 2010-11)</t>
  </si>
  <si>
    <t>SMART Grants (ended 2010-11)</t>
  </si>
  <si>
    <t>Veterans and Military</t>
  </si>
  <si>
    <t>Total Federal Grants</t>
  </si>
  <si>
    <t>Federal Loans</t>
  </si>
  <si>
    <t>Perkins Loans</t>
  </si>
  <si>
    <t>Subsidized Stafford</t>
  </si>
  <si>
    <t>Unsubsidized Stafford</t>
  </si>
  <si>
    <t xml:space="preserve">ParentPLUS </t>
  </si>
  <si>
    <t>GradPLUS</t>
  </si>
  <si>
    <t>Total Federal Loans</t>
  </si>
  <si>
    <t>Federal Work-Study</t>
  </si>
  <si>
    <t>Education Tax Benefits</t>
  </si>
  <si>
    <t>TOTAL FEDERAL AID</t>
  </si>
  <si>
    <t>STATE GRANTS</t>
  </si>
  <si>
    <t>INSTITUTIONAL GRANTS</t>
  </si>
  <si>
    <t>PRIVATE &amp; EMPLOYER GRANTS</t>
  </si>
  <si>
    <t>TOTAL FEDERAL, STATE,  INSTITUTIONAL, &amp; OTHER AID</t>
  </si>
  <si>
    <t>NONFEDERAL LOANS</t>
  </si>
  <si>
    <t>TOTAL STUDENT AID &amp; NONFEDERAL LOANS</t>
  </si>
  <si>
    <t>Table 1. Student Aid and Nonfederal Loans in 2020 Dollars (in Millions), Undergraduate and Graduate Students Combined, 1970-71 to 2020-21</t>
  </si>
  <si>
    <t>SOURCE: See Notes and Sources for a list of sources for data included in Table 1.</t>
  </si>
  <si>
    <t>This table was prepared in October 2021.</t>
  </si>
  <si>
    <t>--</t>
  </si>
  <si>
    <t>15-16</t>
  </si>
  <si>
    <t xml:space="preserve">17-18 </t>
  </si>
  <si>
    <t>18-19</t>
  </si>
  <si>
    <t>19-20</t>
  </si>
  <si>
    <t>Table 1_UG. Student Aid and Nonfederal Loans in 2020 Dollars (in Millions), Undergraduate Students, 1990-91 to 2020-21</t>
  </si>
  <si>
    <t>Table 1_GRAD. Student Aid and Nonfederal Loans in 2020 Dollars (in Millions), Graduate Students, 1990-91 to 2020-21</t>
  </si>
  <si>
    <t>Table 2. Student Aid and Nonfederal Loans in Current Dollars (in Millions), 1970-71 to 2021-22</t>
  </si>
  <si>
    <t>Table 2_UG. Student Aid and Nonfederal Loans in Current Dollars (in Millions), Undergraduate Students, 1990-91 to 2020-21</t>
  </si>
  <si>
    <t>Table 2_GRAD. Student Aid and Nonfederal Loans in Current Dollars (in Millions), Graduate Students, 1990-91 to 2020-21</t>
  </si>
  <si>
    <t>All Students</t>
  </si>
  <si>
    <t>Full-Time Equivalent Enrollment</t>
  </si>
  <si>
    <t>Total Aid (in Millions)</t>
  </si>
  <si>
    <t>Average Total Aid per FTE</t>
  </si>
  <si>
    <t>Total Grant Aid (in Millions)</t>
  </si>
  <si>
    <t>Average Grant Aid per FTE</t>
  </si>
  <si>
    <t>Average Federal Loans per FTE</t>
  </si>
  <si>
    <t>Total Federal and Nonfederal Loan Aid (in Millions)</t>
  </si>
  <si>
    <t>Average Federal and Nonfederal Loans per FTE</t>
  </si>
  <si>
    <t>Average Education Tax Benefits per FTE</t>
  </si>
  <si>
    <t>Federal Work-Study per FTE</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</si>
  <si>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</si>
  <si>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</si>
  <si>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</si>
  <si>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</si>
  <si>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</si>
  <si>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</si>
  <si>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</si>
  <si>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</si>
  <si>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</si>
  <si>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</si>
  <si>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</si>
  <si>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</si>
  <si>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</si>
  <si>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</si>
  <si>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</si>
  <si>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</si>
  <si>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</si>
  <si>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</si>
  <si>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</si>
  <si>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</si>
  <si>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</si>
  <si>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</si>
  <si>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</si>
  <si>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</si>
  <si>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</si>
  <si>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</si>
  <si>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</si>
  <si>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</si>
  <si>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</si>
  <si>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</si>
  <si>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</si>
  <si>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</si>
  <si>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</si>
  <si>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</si>
  <si>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</si>
  <si>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</si>
  <si>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</si>
  <si>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</si>
  <si>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</si>
  <si>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</si>
  <si>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</si>
  <si>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</si>
  <si>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</si>
  <si>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</si>
  <si>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 xml:space="preserve">2015-16 </t>
  </si>
  <si>
    <t xml:space="preserve">2016-17 </t>
  </si>
  <si>
    <t>2017-18</t>
  </si>
  <si>
    <t>2018-19</t>
  </si>
  <si>
    <t>Undergraduate Students</t>
  </si>
  <si>
    <t>Work-Study</t>
  </si>
  <si>
    <t>Work-Study per FTE</t>
  </si>
  <si>
    <t>2015-16</t>
  </si>
  <si>
    <t>2016-17</t>
  </si>
  <si>
    <t>Graduate Students</t>
  </si>
  <si>
    <t xml:space="preserve">NOTE: The figures reported here reflect total student aid amounts divided across all students, including nonrecipients. Total Aid includes Federal Work-Study and Education Tax Benefits. </t>
  </si>
  <si>
    <t>SOURCE: See the Notes and Sources section for a list of sources for data included in Table 3; NCES, IPEDS fall enrollment data.</t>
  </si>
  <si>
    <t>2019-20</t>
  </si>
  <si>
    <t>2020-21 (est)</t>
  </si>
  <si>
    <t>Table 3. Average Aid per Full-Time Equivalent (FTE) Student in 2020 Dollars over Time</t>
  </si>
  <si>
    <t>Total Federal Loan Aid 
(in Millions)</t>
  </si>
  <si>
    <t>Total Grant Aid 
(in Millions)</t>
  </si>
  <si>
    <t>Total Aid 
(in Millions)</t>
  </si>
  <si>
    <t>Total Federal and Nonfederal Loan Aid 
(in Millions)</t>
  </si>
  <si>
    <t>Total Education Tax Benefits 
(in Millions)</t>
  </si>
  <si>
    <t>Table 4. Composition of Total Aid and Nonfederal Loans over Time</t>
  </si>
  <si>
    <t xml:space="preserve">14-15 </t>
  </si>
  <si>
    <t>16-17</t>
  </si>
  <si>
    <t>Grants</t>
  </si>
  <si>
    <t>Loans (including nonfederal)</t>
  </si>
  <si>
    <t>-</t>
  </si>
  <si>
    <t>Total</t>
  </si>
  <si>
    <t>Loans</t>
  </si>
  <si>
    <t>NOTES: Percentages shown represent the portion of the total amount of postsecondary funding described in Table 1, including nonfederal loans in addition to financial aid (grants, federal loans, tax credits and deductions, and Federal Work-Study). In addition to the sources included here, students rely on funds from their families and from their own earnings and savings; they also borrow from other sources. Graduate students also receive fellowships and research assistantships, which are considered compensation.</t>
  </si>
  <si>
    <t>SOURCES: See the Notes and Sources section for a list of sources for data included in Table 4.</t>
  </si>
  <si>
    <t>Preliminary 20-21</t>
  </si>
  <si>
    <t xml:space="preserve">All Students </t>
  </si>
  <si>
    <t>Sub + Unsub Total Borrowers</t>
  </si>
  <si>
    <t># Borrowers (000)</t>
  </si>
  <si>
    <t>Total $ Amount (Current)</t>
  </si>
  <si>
    <t>Total $ Amount (Constant)</t>
  </si>
  <si>
    <t>Avg. per Borrower (Current)</t>
  </si>
  <si>
    <t>Avg. per Borrower (Constant)</t>
  </si>
  <si>
    <t>Stafford Subsidized</t>
  </si>
  <si>
    <t># Loans (000)</t>
  </si>
  <si>
    <t>$ Amount (Current)</t>
  </si>
  <si>
    <t>$ Amount (Constant)</t>
  </si>
  <si>
    <t>Stafford Unsubsidized</t>
  </si>
  <si>
    <t>SOURCE:  U.S. Department of Education, Office of Postsecondary Education, National Student Loan Data System. (NSLDS); Federal Student Aid Data Center.</t>
  </si>
  <si>
    <t>Recipients (000)</t>
  </si>
  <si>
    <t>Total Dollars Awarded (Millions in Current Dollars)</t>
  </si>
  <si>
    <t>Total Dollars Awarded (Millions in Constant Dollars)</t>
  </si>
  <si>
    <t>Aid Per Recipient (Current)</t>
  </si>
  <si>
    <t>Aid Per Recipient (Constant)</t>
  </si>
  <si>
    <t>Federal SEOG</t>
  </si>
  <si>
    <t>Academic Competitiveness Grants</t>
  </si>
  <si>
    <t>SMART Grants</t>
  </si>
  <si>
    <t>Federal Perkins Loans</t>
  </si>
  <si>
    <t>Veteran's Post-9/11 GI Education Benefits</t>
  </si>
  <si>
    <t>NOTE: FSEOG and FWS amounts represent federal funds only. Institutions provide matching funds so the awards that students receive under these programs are larger than these federal aid amounts. Perkins Loans are made from revolving funds on campus. No new federal outlays have been provided since 2005-06, but originally the funds came partly from the federal government and partly from institutional sources.</t>
  </si>
  <si>
    <t>SOURCE: See Notes and Sources for a list or sources for data on federal aid programs.</t>
  </si>
  <si>
    <t>Table 5. Number of Recipients, Total Awards and Aid per Recipient for Federal Aid Programs in Current Dollars and in 2020 Dollars, 1976-77 to 2020-21</t>
  </si>
  <si>
    <t>20-21</t>
  </si>
  <si>
    <t>Preliminary '20-21</t>
  </si>
  <si>
    <t>Table 6. Number of Borrowers and Average Amount Borrowed Through Federal Loan Programs in Current Dollars and in 2020 Dollars, 1995-96 to 2020-21</t>
  </si>
  <si>
    <t>Expenditures (in Millions)</t>
  </si>
  <si>
    <t>Actual Maximum Awards</t>
  </si>
  <si>
    <t>Actual Minimum Awards</t>
  </si>
  <si>
    <t>Number of Recipients</t>
  </si>
  <si>
    <t>Percent of Recipients Who Were Independent</t>
  </si>
  <si>
    <t>Academic Year</t>
  </si>
  <si>
    <t>Current</t>
  </si>
  <si>
    <t>Constant</t>
  </si>
  <si>
    <t xml:space="preserve"> Current </t>
  </si>
  <si>
    <t>NOTES: Until 1985, individual Pell Grants were capped at 50% of the student's cost of attendance. The cap was raised to 60% of the cost of attendance in 1985-86 and removed entirely in 1993.</t>
  </si>
  <si>
    <t>SOURCES: The Federal Pell Grant Program End of Year Reports; Federal Student Aid Data Center.</t>
  </si>
  <si>
    <t>Table 8. Federal Pell Grants in Current and in 2020 Dollars, 1973-74 to 2020-21</t>
  </si>
  <si>
    <t>2020-21</t>
  </si>
  <si>
    <r>
      <t>Table A1. Consumer Price Index</t>
    </r>
    <r>
      <rPr>
        <b/>
        <sz val="11"/>
        <rFont val="Calibri"/>
        <family val="2"/>
      </rPr>
      <t>—</t>
    </r>
    <r>
      <rPr>
        <b/>
        <sz val="11"/>
        <rFont val="Arial"/>
        <family val="2"/>
      </rPr>
      <t>All Urban Consumers, Not Seasonally Adjusted, All Items, U.S. city average, 1982-84=100</t>
    </r>
  </si>
  <si>
    <t>CPI</t>
  </si>
  <si>
    <t>SOURCE: Bureau of Labor Statistics.</t>
  </si>
  <si>
    <t>Factor Used to Convert to 2021 Dollars</t>
  </si>
  <si>
    <t>Factor Used in to Convert to 2020 Dollars</t>
  </si>
  <si>
    <t>Annual</t>
  </si>
  <si>
    <t xml:space="preserve"> Pell Grants</t>
  </si>
  <si>
    <t xml:space="preserve">13-14 </t>
  </si>
  <si>
    <t>Public Two-Year</t>
  </si>
  <si>
    <t>Public Four-year</t>
  </si>
  <si>
    <t>Private Nonprofit</t>
  </si>
  <si>
    <t xml:space="preserve">For-Profit </t>
  </si>
  <si>
    <t>SEOG Allocations</t>
  </si>
  <si>
    <t>Federal Work-Study Allocations</t>
  </si>
  <si>
    <t>Subsidized Direct Loans</t>
  </si>
  <si>
    <t>Unsubsidized Direct Loans</t>
  </si>
  <si>
    <t>Parent PLUS Loans</t>
  </si>
  <si>
    <t>Grad PLUS Loans</t>
  </si>
  <si>
    <t>NOTE: For 2007-08 and later years, four-year institution categories include only those institutions where more than 50% of degrees/certificates awarded are bachelor’s degrees or higher. Excludes aid to students enrolled in public less-than-two-year institutions and to students enrolled in foreign institutions. Percentages may not sum to 100 because of rounding.</t>
  </si>
  <si>
    <t>SOURCE: U.S. Department of Education, Office of Postsecondary Education; Federal Student Aid Data Center.</t>
  </si>
  <si>
    <t>Table 7. Distribution of Federal Aid Funds by Sector, 1986-87 to 2019-20</t>
  </si>
  <si>
    <t>Undergraduate</t>
  </si>
  <si>
    <t>Graduate</t>
  </si>
  <si>
    <t xml:space="preserve">Average Grant Aid </t>
  </si>
  <si>
    <t xml:space="preserve">Average Federal Loans </t>
  </si>
  <si>
    <t>Average Other Aid</t>
  </si>
  <si>
    <t>Average Federal Loans</t>
  </si>
  <si>
    <t xml:space="preserve">Average Other Aid </t>
  </si>
  <si>
    <t>Other</t>
  </si>
  <si>
    <t>Figure SA-3. Total Undergraduate Studennt Aid in 2020 Dollars by Source and Type (in Billions), 2000-01 to 2020-21</t>
  </si>
  <si>
    <t>Federal Pell Grants</t>
  </si>
  <si>
    <t>Federal Veterans Benefits</t>
  </si>
  <si>
    <t>Other Federal Grants</t>
  </si>
  <si>
    <t>State Grants</t>
  </si>
  <si>
    <t>Institutional Grants</t>
  </si>
  <si>
    <t>Private and Employer Grants</t>
  </si>
  <si>
    <t>Federal Educaton Tax Benefits</t>
  </si>
  <si>
    <t>Federal Work-Study and FSEOG</t>
  </si>
  <si>
    <t>Figure SA-4. Total Graduate Studennt Aid in 2020 Dollars by Source and Type (in Billions), 2000-01 to 2020-21</t>
  </si>
  <si>
    <t>Figure SA-5. Total Grant Aid in 2020 Dollars by Source of Grant, 2000-01 to 2020-21</t>
  </si>
  <si>
    <t>Figure SA-7: Number of Recipients of Federal Aid by Program (with Average Aid Received), 2020-21</t>
  </si>
  <si>
    <t>2020-21 Recipients (millions)</t>
  </si>
  <si>
    <t>Estimated Federal Education Tax Benefits ($1,460)</t>
  </si>
  <si>
    <t>Federal Pell Grant ($4,220)</t>
  </si>
  <si>
    <t>Direct Subsidized and Unsubsidized Loans ($9,100)</t>
  </si>
  <si>
    <t>Direct Subsidized Loans ($3,780)</t>
  </si>
  <si>
    <t>Direct Unsubsidized Loans ($7,730)</t>
  </si>
  <si>
    <t>FSEOG ($530)</t>
  </si>
  <si>
    <t>Federal Work-Study ($1,950)</t>
  </si>
  <si>
    <t>Post/9-11 GI Bill Veterans Benefits ($15,780)</t>
  </si>
  <si>
    <t>Figure SA-8. Percentage Distribution of Federal Aid Funds by Sector, 2019-20</t>
  </si>
  <si>
    <t>Public Four-Year</t>
  </si>
  <si>
    <t>For Profit</t>
  </si>
  <si>
    <t>Direct Subsidized Loans</t>
  </si>
  <si>
    <t>Direct Unsubsidized Loans</t>
  </si>
  <si>
    <t>FTE Undergraduate Students</t>
  </si>
  <si>
    <t>All FTE Students</t>
  </si>
  <si>
    <t>Private Nonprofit Four-Year</t>
  </si>
  <si>
    <t>For-Profit</t>
  </si>
  <si>
    <t>Figure SA-14. Average Cumulative Debt Levels in 2020 Dollars: Bachelor’s Degree Recipients at Public and Private Nonprofit Four-Year Institutions, 2004-05 to 2019-20, Selected Years</t>
  </si>
  <si>
    <t>Per Borrower</t>
  </si>
  <si>
    <t>Per Degree Recipient</t>
  </si>
  <si>
    <t>2004-05 (55%)</t>
  </si>
  <si>
    <t>2009-10 (56%)</t>
  </si>
  <si>
    <t>2014-15 (60%)</t>
  </si>
  <si>
    <t>2019-20 (55%)</t>
  </si>
  <si>
    <t>2004-05 (64%)</t>
  </si>
  <si>
    <t>2009-10 (66%)</t>
  </si>
  <si>
    <t>2014-15 (63%)</t>
  </si>
  <si>
    <t>2019-20 (57%)</t>
  </si>
  <si>
    <t>Average Cumulative Debt in 2020 Dollars: Bachelor's Degree Recipients at Public and Private Nonprofit Four-Year Institutions: 2004-05 to 2019-20, Selected Years</t>
  </si>
  <si>
    <t>Percentage with Debt</t>
  </si>
  <si>
    <t>Average Debt per Borrower</t>
  </si>
  <si>
    <t>Average Debt per Graduate</t>
  </si>
  <si>
    <t>Need-Based</t>
  </si>
  <si>
    <t>Non-Need-Based</t>
  </si>
  <si>
    <t>Total Average Grant per FTE Undergraduate Student</t>
  </si>
  <si>
    <t>Percent Need-Based</t>
  </si>
  <si>
    <t>State</t>
  </si>
  <si>
    <t xml:space="preserve">% of UGD Aid that is Need-Based </t>
  </si>
  <si>
    <t>Georgia</t>
  </si>
  <si>
    <t>Arkansas</t>
  </si>
  <si>
    <t>District of Columbia</t>
  </si>
  <si>
    <t>South Dakota</t>
  </si>
  <si>
    <t>Louisiana</t>
  </si>
  <si>
    <t>South Carolina</t>
  </si>
  <si>
    <t>Nevada</t>
  </si>
  <si>
    <t>New Mexico</t>
  </si>
  <si>
    <t>Tennessee</t>
  </si>
  <si>
    <t>Florida</t>
  </si>
  <si>
    <t>Alaska</t>
  </si>
  <si>
    <t>Kentucky</t>
  </si>
  <si>
    <t>West Virginia</t>
  </si>
  <si>
    <t>New Hampshire</t>
  </si>
  <si>
    <t>Missouri</t>
  </si>
  <si>
    <t>Delaware</t>
  </si>
  <si>
    <t>North Dakota</t>
  </si>
  <si>
    <t>Mississippi</t>
  </si>
  <si>
    <t>United States</t>
  </si>
  <si>
    <t>Iowa</t>
  </si>
  <si>
    <t>Ohio</t>
  </si>
  <si>
    <t>Virginia</t>
  </si>
  <si>
    <t>Alabama</t>
  </si>
  <si>
    <t>Utah</t>
  </si>
  <si>
    <t>Oklahoma</t>
  </si>
  <si>
    <t>New York</t>
  </si>
  <si>
    <t>Colorado</t>
  </si>
  <si>
    <t>Indiana</t>
  </si>
  <si>
    <t>Wisconsin</t>
  </si>
  <si>
    <t>North Carolina</t>
  </si>
  <si>
    <t>Washington</t>
  </si>
  <si>
    <t>Massachusetts</t>
  </si>
  <si>
    <t>New Jersey</t>
  </si>
  <si>
    <t>Maryland</t>
  </si>
  <si>
    <t>Idaho</t>
  </si>
  <si>
    <t>Pennsylvania</t>
  </si>
  <si>
    <t>Connecticut</t>
  </si>
  <si>
    <t>Michigan</t>
  </si>
  <si>
    <t>Nebraska</t>
  </si>
  <si>
    <t>Oregon</t>
  </si>
  <si>
    <t>Vermont</t>
  </si>
  <si>
    <t>Illinois</t>
  </si>
  <si>
    <t>California</t>
  </si>
  <si>
    <t>Minnesota</t>
  </si>
  <si>
    <t>Arizona</t>
  </si>
  <si>
    <t>Hawaii</t>
  </si>
  <si>
    <t>Kansas</t>
  </si>
  <si>
    <t>Maine</t>
  </si>
  <si>
    <t>Montana</t>
  </si>
  <si>
    <t>Rhode Island</t>
  </si>
  <si>
    <t>Texas</t>
  </si>
  <si>
    <t>UG Grant Aid per FTE UG Student</t>
  </si>
  <si>
    <t>% of state support to grant aid</t>
  </si>
  <si>
    <t>Federal Subsidized Loans</t>
  </si>
  <si>
    <t>Federal Unsubsidized Loans</t>
  </si>
  <si>
    <t>Nonfederal Loans</t>
  </si>
  <si>
    <t>Figure SA-9A. Total Annual Amount Borrowed from Federal Subsidized, Unsubsidized, and PLUS Loans in Billions of 2020 Dollars, 2005-06 to 2020-21, Selected Years</t>
  </si>
  <si>
    <t>Subsidized</t>
  </si>
  <si>
    <t>Unsubsidized</t>
  </si>
  <si>
    <t>PLUS</t>
  </si>
  <si>
    <t>Figure SA-9B. Average Annual Amount Borrowed in Federal Subsidized, Unsubsidized, and PLUS Loans in 2020 Dollars, 2005-06 to 2020-21, Selected Years</t>
  </si>
  <si>
    <t>Number of Borrowers (in Thousands), 2005-06 to 2020-21, Selected Years</t>
  </si>
  <si>
    <t>Subsidized and Unsubsidized</t>
  </si>
  <si>
    <t>TOTAL</t>
  </si>
  <si>
    <t xml:space="preserve">PLUS        </t>
  </si>
  <si>
    <t>Outstanding Loan Balace</t>
  </si>
  <si>
    <t>Percentage of Debt</t>
  </si>
  <si>
    <t>Percentage of Borrowers</t>
  </si>
  <si>
    <t>$200,000 or More</t>
  </si>
  <si>
    <t>$100,000 to $199,999</t>
  </si>
  <si>
    <t>$80,000 to $99,999</t>
  </si>
  <si>
    <t>$60,000 to $79,999</t>
  </si>
  <si>
    <t>$40,000 to $59,999</t>
  </si>
  <si>
    <t>$20,000 to $39,999</t>
  </si>
  <si>
    <t>$10,000 to $19,999</t>
  </si>
  <si>
    <t>$5,000 to $9,999</t>
  </si>
  <si>
    <t>Less than $5,000</t>
  </si>
  <si>
    <t>SOURCE: U.S. Department of Education, Federal Student Aid Center, Federal Student Loan Portfolio.</t>
  </si>
  <si>
    <t>Figure SA-11. Percentage of Undergraduate Students Borrowing Federal Subsidized and Unsubsidized Student Loans, 2010-11, 2015-16, and 2020-21</t>
  </si>
  <si>
    <t xml:space="preserve">2020-21 </t>
  </si>
  <si>
    <t>No Stafford Loans</t>
  </si>
  <si>
    <t>Subsidized Only</t>
  </si>
  <si>
    <t>Unsubsidized Only</t>
  </si>
  <si>
    <t>Both Subsidized and Unsubsidized Loans</t>
  </si>
  <si>
    <t>24 and Younger</t>
  </si>
  <si>
    <t>25 to 34</t>
  </si>
  <si>
    <t>35 to 49</t>
  </si>
  <si>
    <t>50 to 61</t>
  </si>
  <si>
    <t>62 and Older</t>
  </si>
  <si>
    <t>Dollars</t>
  </si>
  <si>
    <t>2017 ($1.34 Trillion)</t>
  </si>
  <si>
    <t>2019 ($1.48 Trillion)</t>
  </si>
  <si>
    <t>2021 ($1.59 Trillion)</t>
  </si>
  <si>
    <t>Borrowers</t>
  </si>
  <si>
    <t>2017 (44.7 Million)</t>
  </si>
  <si>
    <t>2019 (45.2 Million)</t>
  </si>
  <si>
    <t>2021 (45.4 Million)</t>
  </si>
  <si>
    <t>24 or Younger</t>
  </si>
  <si>
    <t>Figure SA-15A. Undergraduate Enrollment and Percentage of Undergraduate Students Receiving Pell Grants, 2010-11 to 2020-21</t>
  </si>
  <si>
    <t>Pell Recipients</t>
  </si>
  <si>
    <t>12-month Undergraduate Headcount Enrollment</t>
  </si>
  <si>
    <t>Figure SA-15B. Total Pell Grant Expenditures and Number of Recipients, 1980-81 to 2020-21</t>
  </si>
  <si>
    <t>Total Pell Expenditures (Billions)</t>
  </si>
  <si>
    <t>Number of Recipients (Millions)</t>
  </si>
  <si>
    <t>Private Nonprofit Four-Year Tuition and Fees</t>
  </si>
  <si>
    <t>Public Four-Year Tuition and Fees</t>
  </si>
  <si>
    <t>Private Nonprofit Four-Year Tuition and Fees and Room and Board</t>
  </si>
  <si>
    <t>Public Four-Year Tuition and Fees and Room and Board</t>
  </si>
  <si>
    <t>Maximum Pell Grant</t>
  </si>
  <si>
    <t>Average Pell Grant per Recipient</t>
  </si>
  <si>
    <t>21-22</t>
  </si>
  <si>
    <t>Maximum Pell Grant as a Percentage of Published Prices in 2021 Dollars, 2001-02 to 2021-22, Selected  Years</t>
  </si>
  <si>
    <t xml:space="preserve">Public Four-Year     </t>
  </si>
  <si>
    <t xml:space="preserve">
Tuition and Fees   </t>
  </si>
  <si>
    <t>Tuition and Fees and Room and  Board</t>
  </si>
  <si>
    <t xml:space="preserve">
Tuition and Fees </t>
  </si>
  <si>
    <t>2021-22</t>
  </si>
  <si>
    <t xml:space="preserve">All </t>
  </si>
  <si>
    <t>&lt; 30%</t>
  </si>
  <si>
    <t>30%-59%</t>
  </si>
  <si>
    <t>Funds</t>
  </si>
  <si>
    <t>FTE Students</t>
  </si>
  <si>
    <t>Income Driven</t>
  </si>
  <si>
    <t xml:space="preserve">Dollars </t>
  </si>
  <si>
    <t>Level Payments, 10 Years or Less</t>
  </si>
  <si>
    <t>Level Payments, More Than 10 Years or Alternative</t>
  </si>
  <si>
    <t>Graduated Payments</t>
  </si>
  <si>
    <t>Average Federal Loan Balance, Number of Borrowers, and Total Balance by Repayment Status, Second Quarter of FY2021</t>
  </si>
  <si>
    <t>Percentage of Dollars</t>
  </si>
  <si>
    <t>Average Balance</t>
  </si>
  <si>
    <t>Number of Borrowers (in Millions)</t>
  </si>
  <si>
    <t>Total Balance (in Billions)</t>
  </si>
  <si>
    <t>Forbearance</t>
  </si>
  <si>
    <t>Default</t>
  </si>
  <si>
    <t>In-School</t>
  </si>
  <si>
    <t>Deferment</t>
  </si>
  <si>
    <t>Grace</t>
  </si>
  <si>
    <t>Repayment</t>
  </si>
  <si>
    <t>Composition of Total Aid and Nonfederal Loans, 2000-01 to 2020-21</t>
  </si>
  <si>
    <t>Average Aid per Full-Time Equivalent (FTE) Student in 2020 Dollars, 2000-01 to 2020-21</t>
  </si>
  <si>
    <t>Total Undergraduate Student Aid in 2020 Dollars by Source and Type (in Billions), 2000-2001 to 2020-21</t>
  </si>
  <si>
    <t>Total Graduate Student Aid in 2020 Dollars by Source and Type (in Billions), 2000-01 to 2020-21</t>
  </si>
  <si>
    <t xml:space="preserve">Total Grant Aid in 2020 Dollars by Source of Grant, 2000-01 to 2020-21 </t>
  </si>
  <si>
    <t>Total Federal and Nonfederal Loans in 2020 Dollars by Type of Loan, 2000-2001 to 2020-2021</t>
  </si>
  <si>
    <t>Number of Recipients by Federal Aid Program (with Average Aid Received), 2020-21</t>
  </si>
  <si>
    <t>Percentage Distribution of Federal Aid Funds by Sector, 2019-20</t>
  </si>
  <si>
    <t>Total Amount Borrowed from Federal Subsidized, Unsubsidized, and PLUS Loans in Billions of 2020 Dollars, 2005-06 to 2020-21, Selected Years</t>
  </si>
  <si>
    <t>Average Annual Amount Borrowed in Federal Subsidized, Unsubsidized, and PLUS Loans in 2020 Dollars, 2005-06 to 2020-21, Selected Years</t>
  </si>
  <si>
    <t>Distribution of Borrowers and Debt by Outstanding Balance, Second Quarter of FY2021</t>
  </si>
  <si>
    <t>Percentage of Undergraduate Students Borrowing Federal Subsidized and Unsubsidized Student Loans, 2010-11, 2015-16, and 2020-21</t>
  </si>
  <si>
    <t>Distribution of Outstanding Federal Loan Dollars and Borrowers by Borrower Age, Second Quarter FY2017, FY2019, and FY2021</t>
  </si>
  <si>
    <t>Distribution of Borrowers by Outstanding Balance and Age, Second Quarter of FY2021</t>
  </si>
  <si>
    <t>Distribution of Outstanding Federal Direct Loan Dollars and Borrowers by Repayment Plan, Second Quarter FY2015, FY2018, and FY2021</t>
  </si>
  <si>
    <t>Repayment Status of Federal Education Loan Portofolio, Second Quarter of FY2021</t>
  </si>
  <si>
    <t>Average Cumulative Debt Levels in 2020 Dollars: Bachelor’s Degree Recipients at Public and Private Nonprofit Four-Year Institutions, 2004-05 to 2019-20, Selected Years</t>
  </si>
  <si>
    <t>Undergraduate Enrollment and Percentage of Undergraduate Students Receiving Pell Grants, 2010-11 to 2020-21</t>
  </si>
  <si>
    <t>Total Pell Expenditures and Number of Recipients, 1980-81 to 2020-21</t>
  </si>
  <si>
    <t>Figure 16</t>
  </si>
  <si>
    <t>Inflation-Adjusted Maximum and Average Pell Grant and Published Prices at Public and Private Nonprofit Four-Year Institutions in 2021 Dollars, 2001-02 to 2021-22</t>
  </si>
  <si>
    <t>Need-Based and Non-Need-Based State Grants per Full-Time Equivalent (FTE) Undergraduate Student in 2019 Dollars, 1979-80 to 2019-20</t>
  </si>
  <si>
    <t>Need-Based State Grant Aid as a Percentage of Total Undergraduate State Grant Aid by State, 2019-20</t>
  </si>
  <si>
    <t>State Grant Aid per Full-Time Equivalent (FTE) Undergraduate Student, 2019-20</t>
  </si>
  <si>
    <t>State Grant Expenditures as a Percentage of Total State Support for Higher Education by State, 2019-20</t>
  </si>
  <si>
    <t>Average Institutional Grant Aid in 2018 Dollars, First-Time Full-Time Undergraduate Students, 2006-07 to 2018-19</t>
  </si>
  <si>
    <t>Percentage of First-Time Full-Time Undergraduates Receiving Institutional Grant Aid, 2006-07 to 2018-19</t>
  </si>
  <si>
    <t>Figure 20A</t>
  </si>
  <si>
    <t>Figure 20B</t>
  </si>
  <si>
    <t>Average HEERF I Funding Per FTE Student, by Share of Pell Enrollees and by Sector</t>
  </si>
  <si>
    <t>Distribution of HEERF I Funding and FTE Students by Sector</t>
  </si>
  <si>
    <t>No Debt</t>
  </si>
  <si>
    <t>$1 to $9,999</t>
  </si>
  <si>
    <t>$20,000 to $29,999</t>
  </si>
  <si>
    <t>$30,000 to $39,999</t>
  </si>
  <si>
    <t>$40,000 to $49,999</t>
  </si>
  <si>
    <t>$50,000 or More</t>
  </si>
  <si>
    <t>Dependent Students (54%)</t>
  </si>
  <si>
    <t>Less than $35,000 (12%)</t>
  </si>
  <si>
    <t>$35,000 to $69,999 (11%)</t>
  </si>
  <si>
    <t>$70,000 to $119,999 (14%)</t>
  </si>
  <si>
    <t>$120,000 or More (17%)</t>
  </si>
  <si>
    <t>Independent (46%)</t>
  </si>
  <si>
    <t>NOTES: Percentages in parentheses are shares of bachelor’s degree recipients in each dependency and income group.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</si>
  <si>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National Postsecondary Student Aid Study (NPSAS), 2016; calculations by the authors.</t>
  </si>
  <si>
    <t>This table was prepared in October 2019.</t>
  </si>
  <si>
    <t>23 or Younger (60%)</t>
  </si>
  <si>
    <t>24 to 29 (21%)</t>
  </si>
  <si>
    <t>30 to 39 (11%)</t>
  </si>
  <si>
    <t>40 or Older (7%)</t>
  </si>
  <si>
    <t>Distribution of 2015-16 Bachelor’s Degree Recipients by Sector</t>
  </si>
  <si>
    <t>Public</t>
  </si>
  <si>
    <t>Private</t>
  </si>
  <si>
    <t>For-profit</t>
  </si>
  <si>
    <t>Dependency Status</t>
  </si>
  <si>
    <t>Independent</t>
  </si>
  <si>
    <t>Dependent</t>
  </si>
  <si>
    <t>Less than $35,000</t>
  </si>
  <si>
    <t>$35,000 to $69,999</t>
  </si>
  <si>
    <t>$70,000 to $119,999</t>
  </si>
  <si>
    <t>$120,000 or More</t>
  </si>
  <si>
    <t>Age</t>
  </si>
  <si>
    <t>23 or Younger</t>
  </si>
  <si>
    <t>24 to 29</t>
  </si>
  <si>
    <t>30 to 39</t>
  </si>
  <si>
    <t>40 or Older</t>
  </si>
  <si>
    <t>NOTES: Percentages in parentheses are shares of bachelor’s degree recipients in each age group. Age was as of December 2015. Includes both federal and nonfederal borrowing for degree recipients who were U.S. citizens or permanent residents. Excludes parent PLUS loans. Includes students who transferred as well as students who received their degrees at for-profit and two-year institutions. Percentages may not sum to 100 because of rounding.</t>
  </si>
  <si>
    <t>Asian (7%)</t>
  </si>
  <si>
    <t>Black (12%)</t>
  </si>
  <si>
    <t>Hispanic (16%)</t>
  </si>
  <si>
    <t>White (61%)</t>
  </si>
  <si>
    <t>Characteristics of 2015-16 Bachelor’s Degree Recipients by Race/Ethnicity</t>
  </si>
  <si>
    <t>All</t>
  </si>
  <si>
    <t>Asian</t>
  </si>
  <si>
    <t>Black</t>
  </si>
  <si>
    <t>Hispanic</t>
  </si>
  <si>
    <t>White</t>
  </si>
  <si>
    <t>Sector of Bachelor's Degree</t>
  </si>
  <si>
    <t xml:space="preserve">Public </t>
  </si>
  <si>
    <t xml:space="preserve">Private Nonprofit </t>
  </si>
  <si>
    <t>Age in December 2015</t>
  </si>
  <si>
    <t xml:space="preserve">Independent Without Dependents                    </t>
  </si>
  <si>
    <t>Independent with Dependents</t>
  </si>
  <si>
    <t>Parents' Income for Dependent Students</t>
  </si>
  <si>
    <t>Time Elapsed Between First Enrollment and Degree Completion</t>
  </si>
  <si>
    <t>Within 4 Years</t>
  </si>
  <si>
    <t>5 Years</t>
  </si>
  <si>
    <t>6 Years</t>
  </si>
  <si>
    <t>7 to 9 Years</t>
  </si>
  <si>
    <t>More than 10 Years</t>
  </si>
  <si>
    <t>NOTES: Percentages on the vertical axis are shares of bachelor’s degree recipients in each racial/ethnic group. Includes both federal and nonfederal borrowing for 2015-16 bachelor’s degree recipients who were U.S. citizens or permanent residents. Excludes parent PLUS loans. Includes students who transferred as well as students who received their degrees at for-profit and two-year institutions. Percentages may not sum to 100 because of rounding.</t>
  </si>
  <si>
    <t>SOURCES: NCES, NPSAS, 2016; calculations by the authors.</t>
  </si>
  <si>
    <t>$1 to  $9,999</t>
  </si>
  <si>
    <t>$10,000 to $39,999</t>
  </si>
  <si>
    <t xml:space="preserve"> $40,000 or More</t>
  </si>
  <si>
    <t>Share with Debt</t>
  </si>
  <si>
    <t>Public Two-Year (28%)</t>
  </si>
  <si>
    <t>All Dependent Students</t>
  </si>
  <si>
    <t>Less than $35,000 (32%)</t>
  </si>
  <si>
    <t>$35,000 to $69,999 (27%)</t>
  </si>
  <si>
    <t>$70,000 to $119,999 (28%)</t>
  </si>
  <si>
    <t>$120,000 or More (13%)</t>
  </si>
  <si>
    <t>Public Four-Year (41%)</t>
  </si>
  <si>
    <t>Less than $35,000 (22%)</t>
  </si>
  <si>
    <t>$35,000 to $69,999 (21%)</t>
  </si>
  <si>
    <t>$70,000 to $119,999 (27%)</t>
  </si>
  <si>
    <t>$120,000 or More (30%)</t>
  </si>
  <si>
    <t>Private Nonprofit Four-Year (20%)</t>
  </si>
  <si>
    <t>Less than $35,000(20%)</t>
  </si>
  <si>
    <t>$35,000 to $69,999 (19%)</t>
  </si>
  <si>
    <t>$70,000 to $119,999 (23%)</t>
  </si>
  <si>
    <t>$120,000 or More (38%)</t>
  </si>
  <si>
    <t>For-Profit (5%)</t>
  </si>
  <si>
    <t>Less than $35,000 (52%)</t>
  </si>
  <si>
    <t>$35,000 to $69,999 (25%)</t>
  </si>
  <si>
    <t>$120,000 or More (9%)</t>
  </si>
  <si>
    <t>NOTES: Percentages in parentheses on the vertical axis represent shares of dependent graduates in each sector and shares of dependent graduates in the sector in each family income group. Components may not sum to totals because of rounding.</t>
  </si>
  <si>
    <t>SOURCES: NCES, NPSAS, 2016, calculations by the authors.</t>
  </si>
  <si>
    <t>Distribution of Full-Time Students, 2015-16</t>
  </si>
  <si>
    <t>Average Unmet Need</t>
  </si>
  <si>
    <t>All (78%)</t>
  </si>
  <si>
    <t>All (82%)</t>
  </si>
  <si>
    <t>Independent Students</t>
  </si>
  <si>
    <t>Dependent Students</t>
  </si>
  <si>
    <t>Independent (97%)</t>
  </si>
  <si>
    <t>Independent (95%)</t>
  </si>
  <si>
    <t>Dependent Students: Parents’ Income</t>
  </si>
  <si>
    <t>Dependent (74%)</t>
  </si>
  <si>
    <t>Dependent (75%)</t>
  </si>
  <si>
    <t>Less than $35,000 (96%)</t>
  </si>
  <si>
    <t>Less than $35,000 (97%)</t>
  </si>
  <si>
    <t>$35,000 to $69,999 (96%)</t>
  </si>
  <si>
    <t>$35,000 to $69,999 (94%)</t>
  </si>
  <si>
    <t>$70,000 to $119,999 (77%)</t>
  </si>
  <si>
    <t>$70,000 to $119,999 (49%)</t>
  </si>
  <si>
    <t>$120,000 to $199,999</t>
  </si>
  <si>
    <t>—</t>
  </si>
  <si>
    <t>$120,000 to $199,999 (43%)</t>
  </si>
  <si>
    <t>$120,000 or More (14%)</t>
  </si>
  <si>
    <t>$200,000 or More (14%)</t>
  </si>
  <si>
    <t>Average Grant Aid Exceeding Need</t>
  </si>
  <si>
    <t>All (12%)</t>
  </si>
  <si>
    <t>All (8%)</t>
  </si>
  <si>
    <t>Independent (1%)</t>
  </si>
  <si>
    <t>Dependent (15%)</t>
  </si>
  <si>
    <t>Dependent (12%)</t>
  </si>
  <si>
    <t>Less than $35,000 (1%)</t>
  </si>
  <si>
    <t>Less than $35,000 (N/A)</t>
  </si>
  <si>
    <t>$35,000 to $69,999 (3%)</t>
  </si>
  <si>
    <t>$35,000 to $69,999 (4%)</t>
  </si>
  <si>
    <t>$70,000 to $119,999 (17%)</t>
  </si>
  <si>
    <t>$120,000 to $199,999 (32%)</t>
  </si>
  <si>
    <t>$200,000 or More (42%)</t>
  </si>
  <si>
    <t>NOTES: Percentages in parentheses are shares of students in each income/dependency group with unmet need or with grant aid exceeding need. Students who had no need and received no grant aid or received just enough grant aid to cover their need are not shown. Includes full-time undergraduate students who were U.S. citizens or permanent residents. N/A and missing bars indicate that sample sizes are too small to yield reliable results.</t>
  </si>
  <si>
    <t>All (80%)</t>
  </si>
  <si>
    <t>All (97%)</t>
  </si>
  <si>
    <t>Independent (93%)</t>
  </si>
  <si>
    <t>Independent (98%)</t>
  </si>
  <si>
    <t>Dependent  (77%)</t>
  </si>
  <si>
    <t>Dependent (94%)</t>
  </si>
  <si>
    <t>Less than $35,000 (98%)</t>
  </si>
  <si>
    <t>Less than $35,000 (99%)</t>
  </si>
  <si>
    <t>$35,000 to $69,999 (97%)</t>
  </si>
  <si>
    <t>$35,000 to $69,999 (98%)</t>
  </si>
  <si>
    <t>$70,000 to $119,999 (88%)</t>
  </si>
  <si>
    <t>$70,000 to $119,999 (92%)</t>
  </si>
  <si>
    <t>$120,000 to $199,999 (66%)</t>
  </si>
  <si>
    <t>$120,000 or More (62%)</t>
  </si>
  <si>
    <t>$200,000 or More (24%)</t>
  </si>
  <si>
    <t>All (16%)</t>
  </si>
  <si>
    <t>All (2%)</t>
  </si>
  <si>
    <t>Independent (2%)</t>
  </si>
  <si>
    <t>Dependent (19%)</t>
  </si>
  <si>
    <t>Dependent (3%)</t>
  </si>
  <si>
    <t>$35,000 to $69,999 (2%)</t>
  </si>
  <si>
    <t>$70,000 to $119,999 (11%)</t>
  </si>
  <si>
    <t>$70,000 to $119,999 (6%)</t>
  </si>
  <si>
    <t>$120,000 or More (18%)</t>
  </si>
  <si>
    <t>$200,000 or More (61%)</t>
  </si>
  <si>
    <t>NOTES: Percentages in parentheses are shares of students in each income/dependency group with unmet need or with grant aid exceeding need. Includes full-time undergraduate students who were U.S. citizens or permanent residents. N/A and missing bars indicate that sample sizes are too small to yield reliable results.</t>
  </si>
  <si>
    <t>Tot Inst grant</t>
  </si>
  <si>
    <t>Doctoral (26%)</t>
  </si>
  <si>
    <t>Independent (13%)</t>
  </si>
  <si>
    <t>Dependent (87%)</t>
  </si>
  <si>
    <t>  Less than $35,000 (17%)</t>
  </si>
  <si>
    <t>  $35,000 to $69,999 (18%)</t>
  </si>
  <si>
    <t>  $70,000 to $119,999 (17%)</t>
  </si>
  <si>
    <t>  $120,000 or More (48%)</t>
  </si>
  <si>
    <t>Master's (41%)</t>
  </si>
  <si>
    <t>Independent (26%)</t>
  </si>
  <si>
    <t>  Less than $35,000 (21%)</t>
  </si>
  <si>
    <t>  $70,000 to $119,999 (26%)</t>
  </si>
  <si>
    <t>  $120,000 or More (34%)</t>
  </si>
  <si>
    <t>Bachelor's (29%)</t>
  </si>
  <si>
    <t>Independent (15%)</t>
  </si>
  <si>
    <t>Dependent (85%)</t>
  </si>
  <si>
    <t>  Less than $35,000 (20%)</t>
  </si>
  <si>
    <t>  $35,000 to $69,999 (22%)</t>
  </si>
  <si>
    <t>  $70,000 to $119,999 (25%)</t>
  </si>
  <si>
    <t>  $120,000 or More (33%)</t>
  </si>
  <si>
    <t>NOTES: Includes full-time students attending one institution in 2015-16. Percentages in parentheses are shares of undergraduate students in each group. Averages include students who did not receive institutional grants. Does not include federal, state or other grant aid.</t>
  </si>
  <si>
    <t>Share of Tuition and Fees Covered by Institutional Grant Aid, 2015-16</t>
  </si>
  <si>
    <t>In-state (86%)</t>
  </si>
  <si>
    <t>Independent Students (18%)</t>
  </si>
  <si>
    <t>Doctoral</t>
  </si>
  <si>
    <t>Master's</t>
  </si>
  <si>
    <t xml:space="preserve">Bachelor's </t>
  </si>
  <si>
    <t>In-State</t>
  </si>
  <si>
    <t>Out-of-State</t>
  </si>
  <si>
    <t>Independent students</t>
  </si>
  <si>
    <t>Dependent Students (82%)</t>
  </si>
  <si>
    <t>  Less than $35,000 (27%)</t>
  </si>
  <si>
    <t>  $35,000 to $69,999 (23%)</t>
  </si>
  <si>
    <t>  Less than $35,000</t>
  </si>
  <si>
    <t>  $35,000 to $69,999</t>
  </si>
  <si>
    <t>  $120,000 or More (25%)</t>
  </si>
  <si>
    <t>  $70,000 to $119,999</t>
  </si>
  <si>
    <t>  $120,000 or More</t>
  </si>
  <si>
    <t>Out-of-State (14%)</t>
  </si>
  <si>
    <t>Independent Students (11%)</t>
  </si>
  <si>
    <t>Dependent Students (89%)</t>
  </si>
  <si>
    <t>  $35,000 to $69,999 (15%)</t>
  </si>
  <si>
    <t>  $70,000 to $119,999 (24%)</t>
  </si>
  <si>
    <t>  $120,000 or More (44%)</t>
  </si>
  <si>
    <t>Figure 16 (2018). Distribution of 2015-16 Degree or Certificate Completers by Cumulative Amounts Borrowed for Undergraduate Study</t>
  </si>
  <si>
    <t>Bachelor's Degrees</t>
  </si>
  <si>
    <t>For-Profit (9%)</t>
  </si>
  <si>
    <t>Private Nonprofit Four-Year (27%)</t>
  </si>
  <si>
    <t>Public Four-Year (60%)</t>
  </si>
  <si>
    <t>Associate Degrees</t>
  </si>
  <si>
    <t>$40,000 or More</t>
  </si>
  <si>
    <t>For-Profit (11%)</t>
  </si>
  <si>
    <t>Public  Two-Year (82%)</t>
  </si>
  <si>
    <t>Certificates</t>
  </si>
  <si>
    <t>$30,000 or More</t>
  </si>
  <si>
    <t>For-Profit Non-Degree Granting (30%)</t>
  </si>
  <si>
    <t>For-Profit Two-Year or More (19%)</t>
  </si>
  <si>
    <t>Private Nonprofit Two-Year or Less (6%)</t>
  </si>
  <si>
    <t>Public Non-Degree Granting (9%)</t>
  </si>
  <si>
    <t>Public Two-Year (33%)</t>
  </si>
  <si>
    <t>NOTES: Percentages in parentheses on vertical axes represent the share of students earning their credentials in the specified sectors. These percentages do not sum to 100 because a small percentage of students earn degrees at institutions not included in the sectors reported. For example, the bachelor’s degree graph excludes students who earned their bachelor’s degrees at public and private nonprofit two-year schools and the associate degree and certificate graphs exclude students who earned their credentials at public and private nonprofit four-year schools.</t>
  </si>
  <si>
    <t>This table was prepared in October 2018.</t>
  </si>
  <si>
    <t>FY2009/FY2010</t>
  </si>
  <si>
    <t>FY2011/FY2012</t>
  </si>
  <si>
    <t>FY2013/FY2014</t>
  </si>
  <si>
    <t>FY2015/FY2016</t>
  </si>
  <si>
    <t>FY2017</t>
  </si>
  <si>
    <t>NOTE: The 3-year default rate is defined as the percentage of borrowers in each repayment cohort who default on a federally-held loan within 3 years of entering repayment. Sector-wide rates are student-weighted, not institution-weighted. Includes degree-granting schools in the United States. Schools are defined as two-year if more than 50% of degrees/certificates awarded are associate degrees or certificates, even if they award some bachelor’s degrees.</t>
  </si>
  <si>
    <t>SOURCE: U.S. Department of Education, College Scorecard data; calculations by the authors.</t>
  </si>
  <si>
    <t>This table was prepared in October 2020.</t>
  </si>
  <si>
    <t>NOTE: The repayment rate is defined as the percentage of borrowers in each repayment cohort whose payments reduced the loan principal by at least one dollar after three years. Repayment status on each loan is attributed to the school for which the borrower took the loan. Therefore, a student can be counted in the repayment cohorts of more than one institution.</t>
  </si>
  <si>
    <t>Federal Student Loan Three-Year Default Rates by Sector and Separation Cohort, Borrowers Entering Repayment in FY2009 Through FY2017</t>
  </si>
  <si>
    <t>Figure 13A (2020)</t>
  </si>
  <si>
    <t>Figure 13B (2020)</t>
  </si>
  <si>
    <t>NOTE: Table 1 does not include a variety of small federal grant and loan programs as well as some small programs for veterans and members of the military. Federal Supplemental Educational Opportunity Grant (FSEOG) and Federal Work-Study (FWS) funds reflect federal allocations and do not include the required matching funds from institutions. Tax benefits, private and employer grants, and nonfederal loans are estimated. 2020-21 institutional grant aid and state grant aid data are estimated. Components may not sum to totals because of rounding.</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</si>
  <si>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2020 dollars, while most values in </t>
    </r>
    <r>
      <rPr>
        <i/>
        <sz val="9"/>
        <rFont val="Arial"/>
        <family val="2"/>
      </rPr>
      <t>Trends in College Pricing</t>
    </r>
    <r>
      <rPr>
        <sz val="9"/>
        <rFont val="Arial"/>
        <family val="2"/>
      </rPr>
      <t xml:space="preserve"> have been converted to 2021 dollars. </t>
    </r>
  </si>
  <si>
    <t xml:space="preserve">NOTE: Loans reported here include only federal loans to students and parents. Grants from all sources are included. “Other Aid” includes federal education tax credits and deductions and Federal Work-Study. Undergraduate and graduate shares of some forms of aid are estimates based on NPSAS data. Dollar values are rounded to the nearest $10. </t>
  </si>
  <si>
    <t>SOURCE: Trends in Student Aid website (research.collegeboard.org/trends), Table SA-3.</t>
  </si>
  <si>
    <t>SOURCE: Trends in Student Aid website (research.collegeboard.org/trends), Table SA-4.</t>
  </si>
  <si>
    <t>NOTE: Nonfederal loans are included to show the total education borrowing by students and parents. “Other Aid” includes Federal Work-Study and federal education tax credits and deductions. Percentages may not sum to 100 because of rounding.</t>
  </si>
  <si>
    <t xml:space="preserve">% Distribution </t>
  </si>
  <si>
    <t>NOTE: Percentages may not sum to 100 because of rounding.</t>
  </si>
  <si>
    <t>SOURCE: Trends in Student Aid website (research.collegeboard.org/trends), Table SA-1 online.</t>
  </si>
  <si>
    <t>SOURCE: See Notes and Sources for a list of sources for grants included in Figure SA-5.</t>
  </si>
  <si>
    <t>SOURCE: See Notes and Sources for a list of sources for grants included in Figure SA-6.</t>
  </si>
  <si>
    <t>NOTE: Nonfederal loans include loans to students from states and institutions in addition to private loans issued by banks, credit unions, and other lenders. Values for nonfederal loans are best estimates and are less precise than federal loan amounts. Percentages may not sum to 100 because of rounding.</t>
  </si>
  <si>
    <t>Federal Aid Program (and Average Aid per Recipient)</t>
  </si>
  <si>
    <t>Average Aid Per Recipient</t>
  </si>
  <si>
    <t>NOTE: Data on tax benefits are for 2018 and are estimated. FSEOG and FWS amounts are for 2019-20 and represent federal funds only. Institutions provide matching funds so the awards that students receive under these programs are larger than these federal aid amounts.</t>
  </si>
  <si>
    <t>SOURCE: See Notes and Sources for a list of sources of data on federal aid programs.</t>
  </si>
  <si>
    <t>NOTE: Excludes aid to students enrolled in public less-than-two-year colleges and to students enrolled in foreign institutions. Percentages may not sum to 100 because of rounding.</t>
  </si>
  <si>
    <t>SOURCE: NCES, IPEDS Enrollment data.</t>
  </si>
  <si>
    <t>SOURCE: See Notes and Sources for a list of sources of data on federal aid program.</t>
  </si>
  <si>
    <t>Distribution of Fall 2019 Enrollment by Sector</t>
  </si>
  <si>
    <t>NOTE: Graduate students became eligible to borrow PLUS Loans in 2006-07. Components in Figure SA-9A may not sum to totals because of rounding.</t>
  </si>
  <si>
    <t>SOURCE: Trends in Student Aid website (research.collegeboard.org/trends), Table SA-6.</t>
  </si>
  <si>
    <t>NOTE: Includes both loans made under the Federal Direct Loan Program (FDLP) and the Federal Family Education Loan (FFEL) Program, which ended in 2009-10. Data were as of March 31, 2021, the end of the second quarter of FY2021. Percentages may not sum to totals because of rounding.</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</si>
  <si>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2020-21 is estimated from NSC data. Percentages may not sum to 100 because of rounding.</t>
  </si>
  <si>
    <t>SOURCE: NCES, IPEDS 12-month enrollment data; National Student Clearinghouse, Current Term Enrollment Estimates: Spring 2021; U.S. Department of Education, Federal Student Aid Data Center, Title IV Program Volume Reports and Aid Recipients Summary; calculations by the authors.</t>
  </si>
  <si>
    <t>NOTE: Data include Direct Loan borrowers in repayment, deferment, and forbearance and reflect the end of the second quarter (March 31) of each fiscal year. Because some borrowers have multiple loans, recipients may be counted multiple times across varying loan statuses. Income-driven plans include REPAYE, Pay As You Earn, Income-Contingent Repayment, and Income-Based Repayment.  Level payment plans require monthly payments that are the same over a fixed period of time. Alternative repayment plans are customized to borrowers’ circumstances. Under the graduated payment plan, monthly payments increase over time. Percentages may not sum to 100 because of rounding.</t>
  </si>
  <si>
    <t>SOURCE: U.S. Department of Education, Federal Student Aid Data Center, Federal Student Loan Portfolio.</t>
  </si>
  <si>
    <t>NOTE: Includes both loans made under the Federal Direct and Federal Family Education Loan (FFEL) programs and held by the Department of Education. Excludes the $154 billion in outstanding FFEL loans not held by the federal government. The second quarter of FY2021 ended on March 31, 2021.</t>
  </si>
  <si>
    <t>NOTE: Forbearance: payment temporarily suspended or reduced because of financial hardships; Default: more than 360 days delinquent; In-School: borrower is still enrolled, loans are not in repayment; Deferment: payments postponed because of economic hardship, military service, or returning to school; Grace: six-month period after borrower is no longer enrolled at least half time; Repayment: in active repayment status. “Other” category includes loans that are in non-defaulted bankruptcy and in a disability status.</t>
  </si>
  <si>
    <t>Total Balance</t>
  </si>
  <si>
    <t>Federal Loan Balance by Borrower Age, Second Quarter of FY2021</t>
  </si>
  <si>
    <t>NOTE: Includes federal and nonfederal loans taken by students who began their studies at the institution from which they graduated. Parent PLUS loans are not included. The orange bars represent the average cumulative debt levels of bachelor’s degree recipients who took student loans. The blue bars represent the average debt per bachelor’s degree recipient, including those who graduated without student debt. Calculations are based on the average debt and the number of bachelor’s degrees awarded at the college level. The available data are not adequate to allow comparable calculations for for-profit institutions.</t>
  </si>
  <si>
    <t>SOURCE: College Board, Annual Survey of Colleges, 2005 to 2020; calculations by the authors.</t>
  </si>
  <si>
    <t>Percent Receiving Pell</t>
  </si>
  <si>
    <t>NOTE: IPEDS headcount enrollments are adjusted for the difference between total headcount, which counts students more than once if they are enrolled in more than one institution at the same time, and unduplicated headcount reported by the National Student Clearinghouse (NSC). Twelve-month undergraduate headcount for 2020-21 is estimated from NSC data.</t>
  </si>
  <si>
    <t>SOURCE: NCES, IPEDS 12-month enrollment data; National Student Clearinghouse, Current Term Enrollment Estimates: Spring 2021; U.S. Department of Education, Federal Pell Grant Program End-of-Year Report, 2010-11 through 2017-18; U.S. Department of Education, Federal Student Aid Data Center, Title IV Program Volume Reports and Aid Recipients Summary; calculations by the authors.</t>
  </si>
  <si>
    <t>SOURCE: U.S. Department of Education, Federal Pell Grant Program End-of-Year Report, 1979-80 through 2017-18; U.S. Department of Education, Federal Student Aid Data Center, Title IV Program Volume Reports and Aid Recipients Summary; calculations by the authors.</t>
  </si>
  <si>
    <t>SOURCE: College Board, Trends in College Pricing 2021, Table CP-2 online. U.S. Department of Education, Federal Pell Grant Program End-of-Year Report, 2001-02 through 2017-18; U.S. Department of Education, Federal Student Aid Data Center, Title IV Program Volume Reports and Aid Recipients Summary; calculations by the author.</t>
  </si>
  <si>
    <t>NOTE: Percentages displayed represent shares of total undergraduate state grant aid that was based on students’ financial circumstances.</t>
  </si>
  <si>
    <t>SOURCE: National Association of State Student Grant and Aid Programs (NASSGAP) Annual Survey, 1979-80 to 2019-20, Tables 1 and 12.</t>
  </si>
  <si>
    <t>NOTE: Need-based aid includes any grants for which financial circumstances contribute to eligibility. Non-need-based aid refers to grants for which financial circumstances have no influence on eligibility. Wyoming’s state grant aid is not disaggregated by need-based/non-need-based status.</t>
  </si>
  <si>
    <t>SOURCE: NASSGAP Annual Survey, 2019-20, Table 1.</t>
  </si>
  <si>
    <t>Puerto Rico</t>
  </si>
  <si>
    <t>NOTE: Full-time equivalent students include both state residents and out-of-state students. States do not award grant aid to nonresidents. Most states do not award state grant aid to their residents who attend colleges outside the state.</t>
  </si>
  <si>
    <t>SOURCE: NASSGAP Annual Survey, 2019-20, Tables 1 and 12.</t>
  </si>
  <si>
    <t>Wyoming</t>
  </si>
  <si>
    <t>NOTE: State grant expenditures include funding for both undergraduate and graduate students.</t>
  </si>
  <si>
    <t>SOURCE: NASSGAP Annual Survey, 2019-20, Table 14.</t>
  </si>
  <si>
    <t>SOURCE: NCES, IPEDS Student Financial Aid data, 2007 through 2019.</t>
  </si>
  <si>
    <t>&gt;=60%</t>
  </si>
  <si>
    <t>NOTE: Funding per FTE student includes both the student and institution portions.</t>
  </si>
  <si>
    <t>SOURCE: U.S. Department of Education, Education Stabilization Fund, HEER Collected Data for Mar 13, 2020 – Dec 31, 2020 Reporting Period (provisional); NCES, IPEDS Fall Enrollment and Student Financial Aid data, 2019.</t>
  </si>
  <si>
    <t>SOURCE: U.S. Department of Education, Education Stabilization Fund, HEER Collected Data for Mar 13, 2020 – Dec 31, 2020 Reporting Period (provisional); NCES, IPEDS Fall Enrollment data, 2019.</t>
  </si>
  <si>
    <t>$100,000 or $199,999</t>
  </si>
  <si>
    <t>Federal Loan Balance by Debt Size, Second Quarter of FY2021</t>
  </si>
  <si>
    <r>
      <rPr>
        <b/>
        <sz val="10"/>
        <color rgb="FFFF0000"/>
        <rFont val="Arial"/>
        <family val="2"/>
      </rPr>
      <t>All Students</t>
    </r>
    <r>
      <rPr>
        <b/>
        <sz val="10"/>
        <rFont val="Arial"/>
        <family val="2"/>
      </rPr>
      <t xml:space="preserve"> (Current Dollars)</t>
    </r>
  </si>
  <si>
    <r>
      <rPr>
        <b/>
        <sz val="10"/>
        <color rgb="FFFF0000"/>
        <rFont val="Arial"/>
        <family val="2"/>
      </rPr>
      <t>All Students</t>
    </r>
    <r>
      <rPr>
        <b/>
        <sz val="10"/>
        <rFont val="Arial"/>
        <family val="2"/>
      </rPr>
      <t xml:space="preserve"> (in 2020 Dollars)</t>
    </r>
  </si>
  <si>
    <r>
      <rPr>
        <b/>
        <sz val="10"/>
        <color rgb="FFFF0000"/>
        <rFont val="Arial"/>
        <family val="2"/>
      </rPr>
      <t>All Students</t>
    </r>
    <r>
      <rPr>
        <b/>
        <sz val="10"/>
        <rFont val="Arial"/>
        <family val="2"/>
      </rPr>
      <t xml:space="preserve"> (Percentage)</t>
    </r>
  </si>
  <si>
    <r>
      <rPr>
        <b/>
        <sz val="10"/>
        <color rgb="FFFF0000"/>
        <rFont val="Arial"/>
        <family val="2"/>
      </rPr>
      <t>Undergraduate Students</t>
    </r>
    <r>
      <rPr>
        <b/>
        <sz val="10"/>
        <rFont val="Arial"/>
        <family val="2"/>
      </rPr>
      <t xml:space="preserve"> (Current Dollars)</t>
    </r>
  </si>
  <si>
    <r>
      <rPr>
        <b/>
        <sz val="10"/>
        <color rgb="FFFF0000"/>
        <rFont val="Arial"/>
        <family val="2"/>
      </rPr>
      <t>Undergraduate Students</t>
    </r>
    <r>
      <rPr>
        <b/>
        <sz val="10"/>
        <rFont val="Arial"/>
        <family val="2"/>
      </rPr>
      <t xml:space="preserve"> (in 2020 Dollars)</t>
    </r>
  </si>
  <si>
    <r>
      <rPr>
        <b/>
        <sz val="10"/>
        <color rgb="FFFF0000"/>
        <rFont val="Arial"/>
        <family val="2"/>
      </rPr>
      <t>Undergraduate Students</t>
    </r>
    <r>
      <rPr>
        <b/>
        <sz val="10"/>
        <rFont val="Arial"/>
        <family val="2"/>
      </rPr>
      <t xml:space="preserve"> (Percentage)</t>
    </r>
  </si>
  <si>
    <r>
      <rPr>
        <b/>
        <sz val="10"/>
        <color rgb="FFFF0000"/>
        <rFont val="Arial"/>
        <family val="2"/>
      </rPr>
      <t>Graduate Students</t>
    </r>
    <r>
      <rPr>
        <b/>
        <sz val="10"/>
        <rFont val="Arial"/>
        <family val="2"/>
      </rPr>
      <t xml:space="preserve"> (Current Dollars)</t>
    </r>
  </si>
  <si>
    <r>
      <rPr>
        <b/>
        <sz val="10"/>
        <color rgb="FFFF0000"/>
        <rFont val="Arial"/>
        <family val="2"/>
      </rPr>
      <t>Graduate Students</t>
    </r>
    <r>
      <rPr>
        <b/>
        <sz val="10"/>
        <rFont val="Arial"/>
        <family val="2"/>
      </rPr>
      <t xml:space="preserve"> (in 2020 Dollars)</t>
    </r>
  </si>
  <si>
    <r>
      <rPr>
        <b/>
        <sz val="10"/>
        <color rgb="FFFF0000"/>
        <rFont val="Arial"/>
        <family val="2"/>
      </rPr>
      <t>Graduate Students</t>
    </r>
    <r>
      <rPr>
        <b/>
        <sz val="10"/>
        <rFont val="Arial"/>
        <family val="2"/>
      </rPr>
      <t xml:space="preserve"> (Percentage)</t>
    </r>
  </si>
  <si>
    <t>ParentPLUS</t>
  </si>
  <si>
    <t>Figure SA-6. Total Federal and Nonfederal Loans in 2020 Dollars by Type of Loan, 2000-01 to 2020-2021</t>
  </si>
  <si>
    <r>
      <t>Figure SA-12A.</t>
    </r>
    <r>
      <rPr>
        <sz val="11"/>
        <color rgb="FF000000"/>
        <rFont val="Arial"/>
        <family val="2"/>
      </rPr>
      <t xml:space="preserve"> </t>
    </r>
    <r>
      <rPr>
        <b/>
        <sz val="11"/>
        <color rgb="FF000000"/>
        <rFont val="Arial"/>
        <family val="2"/>
      </rPr>
      <t>Distribution of Outstanding Federal Loan Dollars and Borrowers by Borrower Age, Second Quarter of FY2017, FY2019, and FY2021</t>
    </r>
  </si>
  <si>
    <t>Figure SA-12B. Distribution of Borrowers by Outstanding Balance and Age, Second Quarter of FY2021</t>
  </si>
  <si>
    <t>Figure SA-13A. Distribution of Outstanding Federal Direct Loan Dollars and Borrowers by Repayment Plan, Second Quarter of FY2015, FY2018, and FY2021</t>
  </si>
  <si>
    <t>Figure SA-13B.  Repayment Status of Federal Education Loan Portfolio, Second Quarter of FY2021</t>
  </si>
  <si>
    <t xml:space="preserve">Figure SA-1. Average Aid per Full-Time Equivalent (FTE) Student in 2020 Dollars, 2000-01 to 2020-21 </t>
  </si>
  <si>
    <t>Figure SA-2. Composition of Total Aid and Nonfederal Loans, 2000-01 to 2020-21</t>
  </si>
  <si>
    <t>Figure SA-10. Distribution of Borrowers and Debt by Outstanding Balance, FY2021</t>
  </si>
  <si>
    <t>Figure SA-16. Inflation-Adjusted Maximum Pell Grant and Published Prices at Public and Private Nonprofit Four-Year Insitutions in 2021 Dollars, 2001-02 to 2021-22</t>
  </si>
  <si>
    <t>Figure SA-17A. Need-Based and Non-Need-Based State Grants per Full-Time Equivalent (FTE) Undergraduate Student in 2019 Dollars, 1979-80 to 2019-20</t>
  </si>
  <si>
    <t>Figure SA-17B. Need-Based State Grant Aid as a Percentage of Total Undergraduate State Grant Aid by State, 2019-20</t>
  </si>
  <si>
    <t>Figure SA-18A. State Grant Aid per Full-Time Equivalent (FTE) Undergraduate Student, 2019-20</t>
  </si>
  <si>
    <t>Figure SA-18B. State Grant Expenditures as a Percentage of Total State Support for Higher Education by State, 2019-20</t>
  </si>
  <si>
    <t>Figure SA-19A. Average Institutional Grant Aid in 2018 Dollars, First-Time Full-Time Undergraduate Students, 2006-07 to 2018-19</t>
  </si>
  <si>
    <t>Figure SA-19B. Percentage of First-Time Full-Time Undergraduate Students Receiving Institutional Grant Aid, 2006-07 to 2018-19</t>
  </si>
  <si>
    <t>Figure SA-20A. Average HEERF I Funding Per FTE Student, by Share of Pell Enrollees and by Sector</t>
  </si>
  <si>
    <t>Figure SA-20B. Distribution of HEERF I Funding and Full-Time Equivalent (FTE) Students By Sector</t>
  </si>
  <si>
    <t>Figure 13A (2020). Federal Student Loan Three-Year Default Rates by Sector and Separation Cohort, Borrowers Entering Repayment in FY2009 Through FY2017</t>
  </si>
  <si>
    <t>Figure 13B (2020). Federal Student Loan Three-Year Repayment Rates by Sector and Separation Cohort, Borrowers Entering Repayment in FY2009 Through FY2016</t>
  </si>
  <si>
    <t>Figure 15A (2019). Cumulative Debt of 2015-16 Bachelor’s Degree Recipients by Dependency Status and Family Income</t>
  </si>
  <si>
    <t>Figure 15B (2019). Cumulative Debt of 2015-16 Bachelor’s Degree Recipients by Age</t>
  </si>
  <si>
    <t>Figure 16 (2019). Cumulative Debt of 2015-16 Bachelor’s Degree Recipients by Race/Ethnicity</t>
  </si>
  <si>
    <t>Figure 17 (2019). Share of Dependent 2015-16 Graduates with Parent PLUS Loans, by Income</t>
  </si>
  <si>
    <t>Figure 18 (2019). Average Unmet Need and Average Grant Aid Exceeding Need, Full-Time Students at Public Institutions, 2015-16</t>
  </si>
  <si>
    <t>Figure 19 (2019). Average Unmet Need and Average Grant Aid Exceeding Need, Full-Time Students at Private Institutions, 2015-16</t>
  </si>
  <si>
    <t>Figure 25A (2019). Average Need-Based and Non-Need-Based Institutional Grant Aid by at Private Nonprofit Four-Year Institutions by Dependency Status and Family Income, 2015-16</t>
  </si>
  <si>
    <t>Figure 25B (2019). Average Need-Based and Non-Need-Based Institutional Grant Aid at Public Four-Year Institutions by State Residency, Dependency Status, and Family Income, 2015-16</t>
  </si>
  <si>
    <t>Perkins Loans ($ in Billions)</t>
  </si>
  <si>
    <t>Subsidized Stafford ($ in Billions)</t>
  </si>
  <si>
    <t>Unsubsidized Stafford ($ in Billions)</t>
  </si>
  <si>
    <t>ParentPLUS  ($ in Billions)</t>
  </si>
  <si>
    <t>GradPLUS ($ in Billions)</t>
  </si>
  <si>
    <t>Total Federal Loans to For-Profit College Students ($ in 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</si>
</sst>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5" formatCode="&quot;$&quot;#,##0_);\(&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
    <numFmt numFmtId="167" formatCode="0.0%"/>
    <numFmt numFmtId="168" formatCode="0.00000"/>
    <numFmt numFmtId="169" formatCode="0.0000"/>
    <numFmt numFmtId="170" formatCode="0.0"/>
    <numFmt numFmtId="171" formatCode="&quot;$&quot;#,##0.0"/>
    <numFmt numFmtId="172" formatCode="&quot;$&quot;#,##0.0_);\(&quot;$&quot;#,##0.0\)"/>
    <numFmt numFmtId="173" formatCode="#,##0.0"/>
    <numFmt numFmtId="174" formatCode="0.000000"/>
    <numFmt numFmtId="175" formatCode="#,##0.000"/>
    <numFmt numFmtId="176" formatCode="_(&quot;$&quot;* #,##0_);_(&quot;$&quot;* \(#,##0\);_(&quot;$&quot;* &quot;-&quot;??_);_(@_)"/>
    <numFmt numFmtId="177" formatCode="#,##0;#,##0"/>
    <numFmt numFmtId="178" formatCode="###0;###0"/>
  </numFmts>
  <fonts count="57" x14ac:knownFonts="1">
    <font>
      <sz val="11"/>
      <color theme="1"/>
      <name val="Calibri"/>
      <family val="2"/>
      <scheme val="minor"/>
    </font>
    <font>
      <sz val="11"/>
      <color theme="1"/>
      <name val="Calibri"/>
      <family val="2"/>
      <scheme val="minor"/>
    </font>
    <font>
      <sz val="10"/>
      <color theme="1"/>
      <name val="Arial"/>
      <family val="2"/>
    </font>
    <font>
      <b/>
      <sz val="10"/>
      <color indexed="53"/>
      <name val="Arial"/>
      <family val="2"/>
    </font>
    <font>
      <sz val="10"/>
      <color indexed="53"/>
      <name val="Arial"/>
      <family val="2"/>
    </font>
    <font>
      <sz val="10"/>
      <color rgb="FFFF0000"/>
      <name val="Arial"/>
      <family val="2"/>
    </font>
    <font>
      <sz val="10"/>
      <name val="Arial"/>
      <family val="2"/>
    </font>
    <font>
      <sz val="10"/>
      <name val="Arial"/>
      <family val="2"/>
    </font>
    <font>
      <b/>
      <sz val="12"/>
      <name val="Arial"/>
      <family val="2"/>
    </font>
    <font>
      <sz val="8"/>
      <name val="Arial"/>
      <family val="2"/>
    </font>
    <font>
      <b/>
      <sz val="10"/>
      <name val="Arial"/>
      <family val="2"/>
    </font>
    <font>
      <sz val="11"/>
      <name val="Arial"/>
      <family val="2"/>
    </font>
    <font>
      <b/>
      <sz val="11"/>
      <name val="Arial"/>
      <family val="2"/>
    </font>
    <font>
      <sz val="11"/>
      <color rgb="FFFF0000"/>
      <name val="Arial"/>
      <family val="2"/>
    </font>
    <font>
      <b/>
      <sz val="8"/>
      <name val="Arial"/>
      <family val="2"/>
    </font>
    <font>
      <sz val="9"/>
      <name val="Arial"/>
      <family val="2"/>
    </font>
    <font>
      <b/>
      <sz val="11"/>
      <color theme="1"/>
      <name val="Arial"/>
      <family val="2"/>
    </font>
    <font>
      <b/>
      <sz val="10"/>
      <color theme="1"/>
      <name val="Arial"/>
      <family val="2"/>
    </font>
    <font>
      <b/>
      <sz val="10"/>
      <color theme="0"/>
      <name val="Arial"/>
      <family val="2"/>
    </font>
    <font>
      <sz val="8"/>
      <name val="Calibri"/>
      <family val="2"/>
      <scheme val="minor"/>
    </font>
    <font>
      <i/>
      <sz val="8"/>
      <name val="Arial"/>
      <family val="2"/>
    </font>
    <font>
      <sz val="8"/>
      <color theme="1"/>
      <name val="Calibri"/>
      <family val="2"/>
      <scheme val="minor"/>
    </font>
    <font>
      <sz val="8"/>
      <color theme="1"/>
      <name val="Arial"/>
      <family val="2"/>
    </font>
    <font>
      <sz val="9"/>
      <color theme="1"/>
      <name val="Calibri"/>
      <family val="2"/>
      <scheme val="minor"/>
    </font>
    <font>
      <sz val="9"/>
      <color theme="1"/>
      <name val="Arial"/>
      <family val="2"/>
    </font>
    <font>
      <b/>
      <sz val="11"/>
      <name val="Calibri"/>
      <family val="2"/>
    </font>
    <font>
      <i/>
      <sz val="9"/>
      <name val="Arial"/>
      <family val="2"/>
    </font>
    <font>
      <b/>
      <sz val="11"/>
      <color indexed="8"/>
      <name val="Arial"/>
      <family val="2"/>
    </font>
    <font>
      <sz val="10"/>
      <color indexed="8"/>
      <name val="Arial"/>
      <family val="2"/>
    </font>
    <font>
      <b/>
      <sz val="10"/>
      <color indexed="8"/>
      <name val="Arial"/>
      <family val="2"/>
    </font>
    <font>
      <sz val="9"/>
      <color indexed="8"/>
      <name val="Arial"/>
      <family val="2"/>
    </font>
    <font>
      <sz val="10"/>
      <color rgb="FFFF6600"/>
      <name val="Arial"/>
      <family val="2"/>
    </font>
    <font>
      <i/>
      <sz val="10"/>
      <name val="Arial"/>
      <family val="2"/>
    </font>
    <font>
      <sz val="10"/>
      <color theme="9" tint="-0.249977111117893"/>
      <name val="Arial"/>
      <family val="2"/>
    </font>
    <font>
      <sz val="10"/>
      <color theme="4"/>
      <name val="Arial"/>
      <family val="2"/>
    </font>
    <font>
      <b/>
      <i/>
      <sz val="10"/>
      <name val="Arial"/>
      <family val="2"/>
    </font>
    <font>
      <b/>
      <i/>
      <sz val="8"/>
      <name val="Arial"/>
      <family val="2"/>
    </font>
    <font>
      <sz val="12"/>
      <name val="Arial"/>
      <family val="2"/>
    </font>
    <font>
      <sz val="12"/>
      <color theme="1"/>
      <name val="Calibri"/>
      <family val="2"/>
      <scheme val="minor"/>
    </font>
    <font>
      <sz val="11"/>
      <name val="Calibri"/>
      <family val="2"/>
    </font>
    <font>
      <sz val="10"/>
      <name val="Calibri"/>
      <family val="2"/>
      <scheme val="minor"/>
    </font>
    <font>
      <sz val="10"/>
      <color rgb="FF231F20"/>
      <name val="Arial"/>
      <family val="2"/>
    </font>
    <font>
      <sz val="11"/>
      <name val="Calibri"/>
      <family val="2"/>
      <scheme val="minor"/>
    </font>
    <font>
      <b/>
      <sz val="10"/>
      <color rgb="FF231F20"/>
      <name val="Arial"/>
      <family val="2"/>
    </font>
    <font>
      <b/>
      <sz val="10"/>
      <color rgb="FF000000"/>
      <name val="Arial"/>
      <family val="2"/>
    </font>
    <font>
      <sz val="10"/>
      <color indexed="63"/>
      <name val="Arial"/>
      <family val="2"/>
    </font>
    <font>
      <u/>
      <sz val="10"/>
      <color indexed="12"/>
      <name val="Arial"/>
      <family val="2"/>
    </font>
    <font>
      <b/>
      <sz val="11"/>
      <name val="Calibri"/>
      <family val="2"/>
      <scheme val="minor"/>
    </font>
    <font>
      <sz val="10"/>
      <color theme="1"/>
      <name val="Calibri"/>
      <family val="2"/>
      <scheme val="minor"/>
    </font>
    <font>
      <sz val="10"/>
      <color rgb="FF000000"/>
      <name val="Arial"/>
      <family val="2"/>
    </font>
    <font>
      <b/>
      <sz val="10"/>
      <color theme="5" tint="-0.499984740745262"/>
      <name val="Arial"/>
      <family val="2"/>
    </font>
    <font>
      <u/>
      <sz val="10"/>
      <name val="Arial"/>
      <family val="2"/>
    </font>
    <font>
      <b/>
      <u/>
      <sz val="10"/>
      <name val="Arial"/>
      <family val="2"/>
    </font>
    <font>
      <i/>
      <sz val="10"/>
      <color theme="1"/>
      <name val="Arial"/>
      <family val="2"/>
    </font>
    <font>
      <b/>
      <sz val="10"/>
      <color rgb="FFFF0000"/>
      <name val="Arial"/>
      <family val="2"/>
    </font>
    <font>
      <b/>
      <sz val="11"/>
      <color rgb="FF000000"/>
      <name val="Arial"/>
      <family val="2"/>
    </font>
    <font>
      <sz val="11"/>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bottom style="medium">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bottom style="thin">
        <color auto="1"/>
      </bottom>
      <diagonal/>
    </border>
    <border>
      <left style="medium">
        <color auto="1"/>
      </left>
      <right/>
      <top/>
      <bottom style="medium">
        <color auto="1"/>
      </bottom>
      <diagonal/>
    </border>
    <border>
      <left/>
      <right/>
      <top style="medium">
        <color auto="1"/>
      </top>
      <bottom/>
      <diagonal/>
    </border>
    <border>
      <left/>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theme="6"/>
      </top>
      <bottom style="thin">
        <color theme="6"/>
      </bottom>
      <diagonal/>
    </border>
    <border>
      <left/>
      <right/>
      <top/>
      <bottom style="thin">
        <color theme="6"/>
      </bottom>
      <diagonal/>
    </border>
  </borders>
  <cellStyleXfs count="49">
    <xf numFmtId="0" fontId="0" fillId="0" borderId="0"/>
    <xf numFmtId="0" fontId="2" fillId="0" borderId="0"/>
    <xf numFmtId="0" fontId="7" fillId="0" borderId="0"/>
    <xf numFmtId="9"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0" fontId="6" fillId="0" borderId="0"/>
    <xf numFmtId="0" fontId="6" fillId="0" borderId="0"/>
    <xf numFmtId="0" fontId="2" fillId="0" borderId="0"/>
    <xf numFmtId="0" fontId="6" fillId="0" borderId="0"/>
    <xf numFmtId="0" fontId="2" fillId="0" borderId="0"/>
    <xf numFmtId="0" fontId="6" fillId="0" borderId="0"/>
    <xf numFmtId="0" fontId="2" fillId="0" borderId="0"/>
    <xf numFmtId="0" fontId="6" fillId="0" borderId="0"/>
    <xf numFmtId="43" fontId="1" fillId="0" borderId="0" applyFont="0" applyFill="0" applyBorder="0" applyAlignment="0" applyProtection="0"/>
    <xf numFmtId="0" fontId="6" fillId="0" borderId="0"/>
    <xf numFmtId="9"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1" fillId="0" borderId="0"/>
    <xf numFmtId="0" fontId="1" fillId="0" borderId="0"/>
    <xf numFmtId="0" fontId="6" fillId="0" borderId="0"/>
    <xf numFmtId="43" fontId="1" fillId="0" borderId="0" applyFont="0" applyFill="0" applyBorder="0" applyAlignment="0" applyProtection="0"/>
    <xf numFmtId="0" fontId="6" fillId="0" borderId="0"/>
    <xf numFmtId="0" fontId="1" fillId="0" borderId="0"/>
    <xf numFmtId="0" fontId="38" fillId="0" borderId="0"/>
    <xf numFmtId="9" fontId="38"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0" fontId="39" fillId="0" borderId="0"/>
    <xf numFmtId="0" fontId="6" fillId="0" borderId="0"/>
    <xf numFmtId="0" fontId="7" fillId="0" borderId="0"/>
    <xf numFmtId="0" fontId="6" fillId="0" borderId="0"/>
    <xf numFmtId="0" fontId="6" fillId="0" borderId="0"/>
    <xf numFmtId="0" fontId="1" fillId="0" borderId="0"/>
    <xf numFmtId="0" fontId="6" fillId="0" borderId="0"/>
    <xf numFmtId="0" fontId="46" fillId="0" borderId="0" applyNumberFormat="0" applyFill="0" applyBorder="0" applyAlignment="0" applyProtection="0">
      <alignment vertical="top"/>
      <protection locked="0"/>
    </xf>
    <xf numFmtId="0" fontId="1" fillId="0" borderId="0"/>
    <xf numFmtId="0" fontId="38" fillId="0" borderId="0"/>
    <xf numFmtId="0" fontId="6" fillId="0" borderId="0"/>
    <xf numFmtId="0" fontId="39" fillId="0" borderId="0"/>
  </cellStyleXfs>
  <cellXfs count="938">
    <xf numFmtId="0" fontId="0" fillId="0" borderId="0" xfId="0"/>
    <xf numFmtId="0" fontId="3" fillId="2" borderId="0" xfId="1" applyFont="1" applyFill="1" applyAlignment="1">
      <alignment horizontal="left" vertical="center"/>
    </xf>
    <xf numFmtId="0" fontId="4" fillId="2" borderId="0" xfId="1" applyFont="1" applyFill="1" applyAlignment="1">
      <alignment horizontal="left" vertical="top" wrapText="1"/>
    </xf>
    <xf numFmtId="0" fontId="5" fillId="2" borderId="0" xfId="1" applyFont="1" applyFill="1"/>
    <xf numFmtId="0" fontId="2" fillId="2" borderId="0" xfId="1" applyFill="1"/>
    <xf numFmtId="0" fontId="2" fillId="0" borderId="0" xfId="1"/>
    <xf numFmtId="0" fontId="6" fillId="2" borderId="0" xfId="1" applyFont="1" applyFill="1"/>
    <xf numFmtId="0" fontId="6" fillId="2" borderId="0" xfId="1" applyFont="1" applyFill="1" applyAlignment="1">
      <alignment vertical="center"/>
    </xf>
    <xf numFmtId="0" fontId="6" fillId="0" borderId="0" xfId="1" applyFont="1"/>
    <xf numFmtId="0" fontId="6" fillId="0" borderId="0" xfId="1" applyFont="1" applyAlignment="1">
      <alignment vertical="center"/>
    </xf>
    <xf numFmtId="0" fontId="2" fillId="3" borderId="0" xfId="1" applyFill="1" applyAlignment="1">
      <alignment horizontal="left" wrapText="1"/>
    </xf>
    <xf numFmtId="0" fontId="2" fillId="3" borderId="0" xfId="1" applyFill="1"/>
    <xf numFmtId="0" fontId="2" fillId="3" borderId="0" xfId="1" applyFill="1" applyAlignment="1">
      <alignment horizontal="left"/>
    </xf>
    <xf numFmtId="0" fontId="2" fillId="0" borderId="0" xfId="1" applyAlignment="1">
      <alignment horizontal="left" wrapText="1"/>
    </xf>
    <xf numFmtId="0" fontId="2" fillId="0" borderId="0" xfId="1" applyAlignment="1">
      <alignment horizontal="left" vertical="top" wrapText="1"/>
    </xf>
    <xf numFmtId="0" fontId="6" fillId="3" borderId="0" xfId="1" applyFont="1" applyFill="1"/>
    <xf numFmtId="0" fontId="7" fillId="0" borderId="0" xfId="2"/>
    <xf numFmtId="9" fontId="0" fillId="0" borderId="0" xfId="3" applyFont="1" applyFill="1" applyBorder="1"/>
    <xf numFmtId="165" fontId="10" fillId="0" borderId="0" xfId="5" applyNumberFormat="1" applyFont="1" applyFill="1" applyBorder="1"/>
    <xf numFmtId="0" fontId="9" fillId="0" borderId="0" xfId="2" applyFont="1" applyFill="1"/>
    <xf numFmtId="0" fontId="7" fillId="0" borderId="0" xfId="2" applyFill="1"/>
    <xf numFmtId="0" fontId="11" fillId="0" borderId="0" xfId="2" applyFont="1" applyFill="1"/>
    <xf numFmtId="0" fontId="12" fillId="0" borderId="0" xfId="2" applyFont="1" applyFill="1"/>
    <xf numFmtId="165" fontId="7" fillId="0" borderId="0" xfId="2" applyNumberFormat="1" applyFill="1"/>
    <xf numFmtId="165" fontId="10" fillId="0" borderId="0" xfId="2" applyNumberFormat="1" applyFont="1" applyFill="1"/>
    <xf numFmtId="165" fontId="6" fillId="0" borderId="0" xfId="2" applyNumberFormat="1" applyFont="1" applyFill="1"/>
    <xf numFmtId="0" fontId="6" fillId="0" borderId="0" xfId="2" applyFont="1" applyFill="1"/>
    <xf numFmtId="0" fontId="10" fillId="0" borderId="0" xfId="2" applyFont="1" applyFill="1"/>
    <xf numFmtId="0" fontId="8" fillId="0" borderId="1" xfId="2" applyFont="1" applyBorder="1" applyAlignment="1">
      <alignment horizontal="left" vertical="center"/>
    </xf>
    <xf numFmtId="0" fontId="7" fillId="0" borderId="1" xfId="2" applyBorder="1"/>
    <xf numFmtId="0" fontId="6" fillId="0" borderId="1" xfId="2" applyFont="1" applyBorder="1"/>
    <xf numFmtId="164" fontId="10" fillId="4" borderId="1" xfId="4" applyNumberFormat="1" applyFont="1" applyFill="1" applyBorder="1" applyAlignment="1">
      <alignment horizontal="center"/>
    </xf>
    <xf numFmtId="0" fontId="10" fillId="4" borderId="1" xfId="2" applyFont="1" applyFill="1" applyBorder="1" applyAlignment="1">
      <alignment horizontal="center"/>
    </xf>
    <xf numFmtId="0" fontId="10" fillId="4" borderId="1" xfId="2" quotePrefix="1" applyFont="1" applyFill="1" applyBorder="1" applyAlignment="1">
      <alignment horizontal="center"/>
    </xf>
    <xf numFmtId="165" fontId="10" fillId="0" borderId="1" xfId="2" applyNumberFormat="1" applyFont="1" applyFill="1" applyBorder="1"/>
    <xf numFmtId="0" fontId="15" fillId="0" borderId="0" xfId="0" applyFont="1"/>
    <xf numFmtId="165" fontId="2" fillId="0" borderId="0" xfId="5" quotePrefix="1" applyNumberFormat="1" applyFont="1" applyFill="1" applyAlignment="1">
      <alignment horizontal="right"/>
    </xf>
    <xf numFmtId="165" fontId="6" fillId="0" borderId="0" xfId="5" applyNumberFormat="1" applyFont="1" applyFill="1" applyBorder="1"/>
    <xf numFmtId="0" fontId="9" fillId="0" borderId="0" xfId="6" applyFont="1"/>
    <xf numFmtId="0" fontId="6" fillId="0" borderId="0" xfId="6"/>
    <xf numFmtId="0" fontId="12" fillId="0" borderId="0" xfId="0" applyFont="1" applyAlignment="1">
      <alignment vertical="center"/>
    </xf>
    <xf numFmtId="164" fontId="10" fillId="4" borderId="2" xfId="4" applyNumberFormat="1" applyFont="1" applyFill="1" applyBorder="1" applyAlignment="1">
      <alignment horizontal="center"/>
    </xf>
    <xf numFmtId="0" fontId="10" fillId="4" borderId="2" xfId="6" applyFont="1" applyFill="1" applyBorder="1" applyAlignment="1">
      <alignment horizontal="center"/>
    </xf>
    <xf numFmtId="0" fontId="10" fillId="4" borderId="2" xfId="6" quotePrefix="1" applyFont="1" applyFill="1" applyBorder="1" applyAlignment="1">
      <alignment horizontal="center"/>
    </xf>
    <xf numFmtId="0" fontId="10" fillId="4" borderId="2" xfId="6" applyFont="1" applyFill="1" applyBorder="1"/>
    <xf numFmtId="0" fontId="6" fillId="0" borderId="0" xfId="6" applyFill="1"/>
    <xf numFmtId="165" fontId="6" fillId="0" borderId="0" xfId="6" applyNumberFormat="1" applyFill="1"/>
    <xf numFmtId="165" fontId="10" fillId="0" borderId="0" xfId="6" applyNumberFormat="1" applyFont="1" applyFill="1"/>
    <xf numFmtId="0" fontId="14" fillId="0" borderId="0" xfId="6" applyFont="1" applyFill="1"/>
    <xf numFmtId="0" fontId="9" fillId="0" borderId="0" xfId="6" applyFont="1" applyFill="1"/>
    <xf numFmtId="165" fontId="2" fillId="0" borderId="0" xfId="5" quotePrefix="1" applyNumberFormat="1" applyFont="1" applyFill="1" applyBorder="1" applyAlignment="1">
      <alignment horizontal="right"/>
    </xf>
    <xf numFmtId="165" fontId="10" fillId="0" borderId="1" xfId="6" applyNumberFormat="1" applyFont="1" applyFill="1" applyBorder="1"/>
    <xf numFmtId="0" fontId="12" fillId="0" borderId="0" xfId="7" applyFont="1" applyFill="1" applyAlignment="1">
      <alignment vertical="center"/>
    </xf>
    <xf numFmtId="165" fontId="2" fillId="0" borderId="0" xfId="6" applyNumberFormat="1" applyFont="1" applyFill="1"/>
    <xf numFmtId="1" fontId="6" fillId="0" borderId="0" xfId="6" applyNumberFormat="1" applyFill="1"/>
    <xf numFmtId="0" fontId="12" fillId="0" borderId="0" xfId="0" applyFont="1" applyFill="1" applyAlignment="1">
      <alignment horizontal="left" vertical="center"/>
    </xf>
    <xf numFmtId="165" fontId="6" fillId="0" borderId="0" xfId="2" applyNumberFormat="1" applyFont="1" applyFill="1" applyAlignment="1">
      <alignment vertical="center"/>
    </xf>
    <xf numFmtId="165" fontId="2" fillId="0" borderId="0" xfId="2" applyNumberFormat="1" applyFont="1" applyFill="1"/>
    <xf numFmtId="0" fontId="10" fillId="4" borderId="2" xfId="2" applyFont="1" applyFill="1" applyBorder="1" applyAlignment="1">
      <alignment horizontal="center"/>
    </xf>
    <xf numFmtId="0" fontId="10" fillId="4" borderId="2" xfId="2" quotePrefix="1" applyFont="1" applyFill="1" applyBorder="1" applyAlignment="1">
      <alignment horizontal="center"/>
    </xf>
    <xf numFmtId="165" fontId="6" fillId="0" borderId="0" xfId="2" applyNumberFormat="1" applyFont="1" applyFill="1" applyAlignment="1">
      <alignment horizontal="right" vertical="center"/>
    </xf>
    <xf numFmtId="3" fontId="17" fillId="0" borderId="0" xfId="2" applyNumberFormat="1" applyFont="1" applyAlignment="1">
      <alignment horizontal="center"/>
    </xf>
    <xf numFmtId="0" fontId="2" fillId="0" borderId="0" xfId="2" applyFont="1"/>
    <xf numFmtId="0" fontId="18" fillId="4" borderId="2" xfId="0" applyFont="1" applyFill="1" applyBorder="1" applyAlignment="1">
      <alignment horizontal="left"/>
    </xf>
    <xf numFmtId="3" fontId="6" fillId="4" borderId="2" xfId="8" applyNumberFormat="1" applyFont="1" applyFill="1" applyBorder="1" applyAlignment="1">
      <alignment horizontal="center" wrapText="1"/>
    </xf>
    <xf numFmtId="165" fontId="6" fillId="4" borderId="2" xfId="8" applyNumberFormat="1" applyFont="1" applyFill="1" applyBorder="1" applyAlignment="1">
      <alignment horizontal="center" wrapText="1"/>
    </xf>
    <xf numFmtId="3" fontId="2" fillId="0" borderId="0" xfId="2" applyNumberFormat="1" applyFont="1" applyAlignment="1">
      <alignment horizontal="center" wrapText="1"/>
    </xf>
    <xf numFmtId="0" fontId="17" fillId="0" borderId="0" xfId="2" applyFont="1" applyAlignment="1">
      <alignment horizontal="left"/>
    </xf>
    <xf numFmtId="3" fontId="2" fillId="0" borderId="0" xfId="2" applyNumberFormat="1" applyFont="1" applyAlignment="1">
      <alignment horizontal="right"/>
    </xf>
    <xf numFmtId="165" fontId="2" fillId="0" borderId="0" xfId="2" applyNumberFormat="1" applyFont="1" applyAlignment="1">
      <alignment horizontal="center"/>
    </xf>
    <xf numFmtId="165" fontId="2" fillId="0" borderId="0" xfId="4" applyNumberFormat="1" applyFont="1" applyFill="1" applyAlignment="1">
      <alignment horizontal="center"/>
    </xf>
    <xf numFmtId="165" fontId="2" fillId="0" borderId="0" xfId="5" quotePrefix="1" applyNumberFormat="1" applyFont="1" applyFill="1" applyAlignment="1">
      <alignment horizontal="center"/>
    </xf>
    <xf numFmtId="3" fontId="2" fillId="0" borderId="0" xfId="2" applyNumberFormat="1" applyFont="1" applyAlignment="1">
      <alignment horizontal="center"/>
    </xf>
    <xf numFmtId="0" fontId="18" fillId="4" borderId="2" xfId="9" applyFont="1" applyFill="1" applyBorder="1" applyAlignment="1">
      <alignment wrapText="1"/>
    </xf>
    <xf numFmtId="3" fontId="6" fillId="4" borderId="2" xfId="10" applyNumberFormat="1" applyFont="1" applyFill="1" applyBorder="1" applyAlignment="1">
      <alignment horizontal="center" wrapText="1"/>
    </xf>
    <xf numFmtId="165" fontId="6" fillId="4" borderId="2" xfId="10" applyNumberFormat="1" applyFont="1" applyFill="1" applyBorder="1" applyAlignment="1">
      <alignment horizontal="center" wrapText="1"/>
    </xf>
    <xf numFmtId="0" fontId="17" fillId="0" borderId="0" xfId="2" applyFont="1"/>
    <xf numFmtId="5" fontId="2" fillId="0" borderId="0" xfId="2" applyNumberFormat="1" applyFont="1" applyAlignment="1">
      <alignment horizontal="center"/>
    </xf>
    <xf numFmtId="0" fontId="18" fillId="4" borderId="2" xfId="11" applyFont="1" applyFill="1" applyBorder="1" applyAlignment="1">
      <alignment wrapText="1"/>
    </xf>
    <xf numFmtId="3" fontId="6" fillId="4" borderId="2" xfId="12" applyNumberFormat="1" applyFont="1" applyFill="1" applyBorder="1" applyAlignment="1">
      <alignment horizontal="center" wrapText="1"/>
    </xf>
    <xf numFmtId="165" fontId="6" fillId="4" borderId="2" xfId="12" applyNumberFormat="1" applyFont="1" applyFill="1" applyBorder="1" applyAlignment="1">
      <alignment horizontal="center" wrapText="1"/>
    </xf>
    <xf numFmtId="0" fontId="17" fillId="0" borderId="1" xfId="2" applyFont="1" applyBorder="1"/>
    <xf numFmtId="3" fontId="2" fillId="0" borderId="1" xfId="2" applyNumberFormat="1" applyFont="1" applyBorder="1" applyAlignment="1">
      <alignment horizontal="right"/>
    </xf>
    <xf numFmtId="0" fontId="12" fillId="0" borderId="0" xfId="13" applyFont="1" applyAlignment="1">
      <alignment vertical="center"/>
    </xf>
    <xf numFmtId="0" fontId="9" fillId="0" borderId="0" xfId="13" applyFont="1" applyAlignment="1">
      <alignment horizontal="right"/>
    </xf>
    <xf numFmtId="0" fontId="9" fillId="0" borderId="0" xfId="13" quotePrefix="1" applyFont="1" applyAlignment="1">
      <alignment horizontal="right"/>
    </xf>
    <xf numFmtId="0" fontId="14" fillId="0" borderId="0" xfId="13" quotePrefix="1" applyFont="1" applyAlignment="1">
      <alignment horizontal="right"/>
    </xf>
    <xf numFmtId="0" fontId="20" fillId="0" borderId="0" xfId="13" applyFont="1" applyAlignment="1">
      <alignment horizontal="right"/>
    </xf>
    <xf numFmtId="0" fontId="21" fillId="0" borderId="0" xfId="1" applyFont="1" applyAlignment="1">
      <alignment horizontal="right"/>
    </xf>
    <xf numFmtId="0" fontId="9" fillId="0" borderId="0" xfId="13" applyFont="1"/>
    <xf numFmtId="0" fontId="21" fillId="0" borderId="0" xfId="1" applyFont="1"/>
    <xf numFmtId="0" fontId="15" fillId="0" borderId="0" xfId="1" applyFont="1"/>
    <xf numFmtId="0" fontId="15" fillId="0" borderId="0" xfId="23" applyFont="1"/>
    <xf numFmtId="0" fontId="23" fillId="0" borderId="0" xfId="1" applyFont="1"/>
    <xf numFmtId="0" fontId="8" fillId="0" borderId="3" xfId="24" applyFont="1" applyBorder="1" applyAlignment="1">
      <alignment horizontal="left" vertical="center"/>
    </xf>
    <xf numFmtId="0" fontId="6" fillId="0" borderId="0" xfId="24"/>
    <xf numFmtId="165" fontId="9" fillId="0" borderId="0" xfId="4" applyNumberFormat="1" applyFont="1" applyFill="1" applyAlignment="1">
      <alignment horizontal="right"/>
    </xf>
    <xf numFmtId="0" fontId="9" fillId="0" borderId="0" xfId="24" applyFont="1"/>
    <xf numFmtId="0" fontId="9" fillId="0" borderId="3" xfId="24" applyFont="1" applyBorder="1"/>
    <xf numFmtId="0" fontId="6" fillId="0" borderId="3" xfId="24" applyBorder="1"/>
    <xf numFmtId="165" fontId="9" fillId="0" borderId="0" xfId="25" applyNumberFormat="1" applyFont="1" applyAlignment="1">
      <alignment horizontal="right"/>
    </xf>
    <xf numFmtId="0" fontId="15" fillId="0" borderId="0" xfId="27" applyFont="1"/>
    <xf numFmtId="3" fontId="6" fillId="0" borderId="0" xfId="24" applyNumberFormat="1"/>
    <xf numFmtId="1" fontId="6" fillId="0" borderId="0" xfId="24" applyNumberFormat="1"/>
    <xf numFmtId="0" fontId="12" fillId="0" borderId="0" xfId="23" applyFont="1" applyAlignment="1">
      <alignment vertical="center"/>
    </xf>
    <xf numFmtId="0" fontId="9" fillId="0" borderId="0" xfId="23" applyFont="1" applyAlignment="1">
      <alignment horizontal="right"/>
    </xf>
    <xf numFmtId="44" fontId="9" fillId="0" borderId="0" xfId="5" applyFont="1" applyAlignment="1">
      <alignment horizontal="right"/>
    </xf>
    <xf numFmtId="9" fontId="9" fillId="0" borderId="0" xfId="3" applyFont="1" applyAlignment="1">
      <alignment horizontal="right"/>
    </xf>
    <xf numFmtId="0" fontId="22" fillId="0" borderId="0" xfId="1" applyFont="1"/>
    <xf numFmtId="0" fontId="9" fillId="0" borderId="0" xfId="23" applyFont="1"/>
    <xf numFmtId="165" fontId="9" fillId="0" borderId="0" xfId="28" applyNumberFormat="1" applyFont="1" applyAlignment="1">
      <alignment horizontal="right"/>
    </xf>
    <xf numFmtId="166" fontId="9" fillId="0" borderId="0" xfId="23" applyNumberFormat="1" applyFont="1" applyAlignment="1">
      <alignment horizontal="right"/>
    </xf>
    <xf numFmtId="0" fontId="24" fillId="0" borderId="0" xfId="1" applyFont="1"/>
    <xf numFmtId="0" fontId="22" fillId="0" borderId="0" xfId="1" applyFont="1" applyAlignment="1">
      <alignment horizontal="right"/>
    </xf>
    <xf numFmtId="0" fontId="9" fillId="0" borderId="0" xfId="1" applyFont="1"/>
    <xf numFmtId="3" fontId="9" fillId="0" borderId="0" xfId="23" applyNumberFormat="1" applyFont="1" applyAlignment="1">
      <alignment horizontal="right"/>
    </xf>
    <xf numFmtId="0" fontId="12" fillId="0" borderId="0" xfId="30" applyFont="1" applyAlignment="1">
      <alignment vertical="center"/>
    </xf>
    <xf numFmtId="0" fontId="10" fillId="0" borderId="0" xfId="30" applyFont="1" applyAlignment="1">
      <alignment horizontal="center"/>
    </xf>
    <xf numFmtId="165" fontId="10" fillId="0" borderId="0" xfId="30" applyNumberFormat="1" applyFont="1" applyAlignment="1">
      <alignment horizontal="center"/>
    </xf>
    <xf numFmtId="0" fontId="6" fillId="0" borderId="0" xfId="30" applyFont="1" applyAlignment="1">
      <alignment horizontal="center"/>
    </xf>
    <xf numFmtId="164" fontId="6" fillId="0" borderId="0" xfId="4" applyNumberFormat="1" applyFont="1" applyFill="1" applyAlignment="1">
      <alignment horizontal="center"/>
    </xf>
    <xf numFmtId="0" fontId="6" fillId="0" borderId="0" xfId="27" applyAlignment="1">
      <alignment horizontal="center"/>
    </xf>
    <xf numFmtId="0" fontId="6" fillId="0" borderId="0" xfId="27"/>
    <xf numFmtId="0" fontId="6" fillId="4" borderId="9" xfId="30" applyFont="1" applyFill="1" applyBorder="1"/>
    <xf numFmtId="165" fontId="6" fillId="0" borderId="0" xfId="27" applyNumberFormat="1"/>
    <xf numFmtId="0" fontId="6" fillId="4" borderId="0" xfId="30" applyFont="1" applyFill="1"/>
    <xf numFmtId="0" fontId="10" fillId="4" borderId="1" xfId="30" applyFont="1" applyFill="1" applyBorder="1" applyAlignment="1">
      <alignment horizontal="center"/>
    </xf>
    <xf numFmtId="0" fontId="6" fillId="4" borderId="16" xfId="30" applyFont="1" applyFill="1" applyBorder="1" applyAlignment="1">
      <alignment horizontal="center"/>
    </xf>
    <xf numFmtId="165" fontId="6" fillId="4" borderId="17" xfId="30" applyNumberFormat="1" applyFont="1" applyFill="1" applyBorder="1" applyAlignment="1">
      <alignment horizontal="center"/>
    </xf>
    <xf numFmtId="0" fontId="6" fillId="4" borderId="12" xfId="30" applyFont="1" applyFill="1" applyBorder="1" applyAlignment="1">
      <alignment horizontal="center"/>
    </xf>
    <xf numFmtId="0" fontId="6" fillId="4" borderId="13" xfId="30" applyFont="1" applyFill="1" applyBorder="1" applyAlignment="1">
      <alignment horizontal="center"/>
    </xf>
    <xf numFmtId="164" fontId="6" fillId="4" borderId="12" xfId="4" applyNumberFormat="1" applyFont="1" applyFill="1" applyBorder="1" applyAlignment="1">
      <alignment horizontal="center"/>
    </xf>
    <xf numFmtId="165" fontId="6" fillId="0" borderId="0" xfId="4" applyNumberFormat="1" applyFont="1" applyFill="1" applyAlignment="1">
      <alignment horizontal="center"/>
    </xf>
    <xf numFmtId="0" fontId="2" fillId="0" borderId="0" xfId="27" applyFont="1" applyAlignment="1">
      <alignment horizontal="center"/>
    </xf>
    <xf numFmtId="165" fontId="2" fillId="0" borderId="0" xfId="27" applyNumberFormat="1" applyFont="1" applyAlignment="1">
      <alignment horizontal="center"/>
    </xf>
    <xf numFmtId="5" fontId="2" fillId="0" borderId="0" xfId="27" applyNumberFormat="1" applyFont="1" applyAlignment="1">
      <alignment horizontal="center"/>
    </xf>
    <xf numFmtId="5" fontId="2" fillId="0" borderId="0" xfId="4" applyNumberFormat="1" applyFont="1" applyFill="1" applyAlignment="1">
      <alignment horizontal="center"/>
    </xf>
    <xf numFmtId="3" fontId="2" fillId="0" borderId="0" xfId="4" applyNumberFormat="1" applyFont="1" applyFill="1" applyAlignment="1">
      <alignment horizontal="center"/>
    </xf>
    <xf numFmtId="167" fontId="2" fillId="0" borderId="0" xfId="4" applyNumberFormat="1" applyFont="1" applyFill="1" applyAlignment="1">
      <alignment horizontal="center"/>
    </xf>
    <xf numFmtId="0" fontId="5" fillId="0" borderId="0" xfId="27" applyFont="1"/>
    <xf numFmtId="5" fontId="2" fillId="0" borderId="0" xfId="4" applyNumberFormat="1" applyFont="1" applyFill="1" applyBorder="1" applyAlignment="1">
      <alignment horizontal="center"/>
    </xf>
    <xf numFmtId="165" fontId="2" fillId="0" borderId="0" xfId="4" applyNumberFormat="1" applyFont="1" applyFill="1" applyBorder="1" applyAlignment="1">
      <alignment horizontal="center"/>
    </xf>
    <xf numFmtId="3" fontId="2" fillId="0" borderId="0" xfId="4" applyNumberFormat="1" applyFont="1" applyFill="1" applyBorder="1" applyAlignment="1">
      <alignment horizontal="center"/>
    </xf>
    <xf numFmtId="167" fontId="2" fillId="0" borderId="0" xfId="4" quotePrefix="1" applyNumberFormat="1" applyFont="1" applyFill="1" applyBorder="1" applyAlignment="1">
      <alignment horizontal="center"/>
    </xf>
    <xf numFmtId="165" fontId="6" fillId="0" borderId="1" xfId="4" applyNumberFormat="1" applyFont="1" applyFill="1" applyBorder="1" applyAlignment="1">
      <alignment horizontal="center"/>
    </xf>
    <xf numFmtId="167" fontId="6" fillId="0" borderId="0" xfId="3" applyNumberFormat="1" applyFont="1" applyFill="1" applyAlignment="1">
      <alignment horizontal="center"/>
    </xf>
    <xf numFmtId="168" fontId="6" fillId="0" borderId="0" xfId="27" applyNumberFormat="1" applyAlignment="1">
      <alignment horizontal="center"/>
    </xf>
    <xf numFmtId="167" fontId="2" fillId="0" borderId="1" xfId="4" quotePrefix="1" applyNumberFormat="1" applyFont="1" applyFill="1" applyBorder="1" applyAlignment="1">
      <alignment horizontal="center"/>
    </xf>
    <xf numFmtId="0" fontId="10" fillId="4" borderId="18" xfId="1" applyFont="1" applyFill="1" applyBorder="1" applyAlignment="1">
      <alignment horizontal="center" vertical="center" wrapText="1"/>
    </xf>
    <xf numFmtId="169" fontId="10" fillId="4" borderId="18" xfId="1" applyNumberFormat="1" applyFont="1" applyFill="1" applyBorder="1" applyAlignment="1">
      <alignment horizontal="center" vertical="center" wrapText="1"/>
    </xf>
    <xf numFmtId="0" fontId="6" fillId="0" borderId="9" xfId="1" applyFont="1" applyBorder="1" applyAlignment="1">
      <alignment horizontal="center"/>
    </xf>
    <xf numFmtId="170" fontId="6" fillId="0" borderId="9" xfId="1" applyNumberFormat="1" applyFont="1" applyBorder="1" applyAlignment="1">
      <alignment horizontal="center"/>
    </xf>
    <xf numFmtId="2" fontId="6" fillId="0" borderId="0" xfId="1" applyNumberFormat="1" applyFont="1" applyAlignment="1">
      <alignment horizontal="center"/>
    </xf>
    <xf numFmtId="0" fontId="6" fillId="0" borderId="0" xfId="1" applyFont="1" applyAlignment="1">
      <alignment horizontal="center"/>
    </xf>
    <xf numFmtId="170" fontId="6" fillId="0" borderId="0" xfId="1" applyNumberFormat="1" applyFont="1" applyAlignment="1">
      <alignment horizontal="center"/>
    </xf>
    <xf numFmtId="0" fontId="6" fillId="0" borderId="1" xfId="1" applyFont="1" applyBorder="1" applyAlignment="1">
      <alignment horizontal="center"/>
    </xf>
    <xf numFmtId="170" fontId="6" fillId="0" borderId="1" xfId="1" applyNumberFormat="1" applyFont="1" applyBorder="1" applyAlignment="1">
      <alignment horizontal="center"/>
    </xf>
    <xf numFmtId="2" fontId="6" fillId="0" borderId="1" xfId="1" applyNumberFormat="1" applyFont="1" applyBorder="1" applyAlignment="1">
      <alignment horizontal="center"/>
    </xf>
    <xf numFmtId="0" fontId="15" fillId="0" borderId="0" xfId="1" applyFont="1" applyAlignment="1">
      <alignment horizontal="center"/>
    </xf>
    <xf numFmtId="169" fontId="15" fillId="0" borderId="0" xfId="1" applyNumberFormat="1" applyFont="1" applyAlignment="1">
      <alignment horizontal="center"/>
    </xf>
    <xf numFmtId="0" fontId="9" fillId="0" borderId="0" xfId="1" applyFont="1" applyAlignment="1">
      <alignment horizontal="center"/>
    </xf>
    <xf numFmtId="9" fontId="28" fillId="0" borderId="1" xfId="15" applyNumberFormat="1" applyFont="1" applyBorder="1"/>
    <xf numFmtId="0" fontId="6" fillId="0" borderId="1" xfId="15" applyBorder="1"/>
    <xf numFmtId="0" fontId="6" fillId="0" borderId="0" xfId="15"/>
    <xf numFmtId="0" fontId="10" fillId="4" borderId="1" xfId="15" applyFont="1" applyFill="1" applyBorder="1" applyAlignment="1">
      <alignment horizontal="center"/>
    </xf>
    <xf numFmtId="0" fontId="10" fillId="4" borderId="1" xfId="15" applyFont="1" applyFill="1" applyBorder="1"/>
    <xf numFmtId="0" fontId="10" fillId="0" borderId="0" xfId="15" applyFont="1"/>
    <xf numFmtId="0" fontId="28" fillId="0" borderId="0" xfId="15" applyFont="1"/>
    <xf numFmtId="0" fontId="28" fillId="0" borderId="0" xfId="15" applyFont="1" applyAlignment="1">
      <alignment vertical="center"/>
    </xf>
    <xf numFmtId="9" fontId="28" fillId="0" borderId="0" xfId="15" applyNumberFormat="1" applyFont="1" applyAlignment="1">
      <alignment horizontal="center" vertical="center"/>
    </xf>
    <xf numFmtId="9" fontId="6" fillId="0" borderId="0" xfId="15" applyNumberFormat="1" applyAlignment="1">
      <alignment horizontal="center"/>
    </xf>
    <xf numFmtId="9" fontId="2" fillId="0" borderId="0" xfId="0" applyNumberFormat="1" applyFont="1" applyAlignment="1">
      <alignment horizontal="center"/>
    </xf>
    <xf numFmtId="9" fontId="6" fillId="0" borderId="0" xfId="15" applyNumberFormat="1"/>
    <xf numFmtId="9" fontId="29" fillId="4" borderId="1" xfId="15" applyNumberFormat="1" applyFont="1" applyFill="1" applyBorder="1" applyAlignment="1">
      <alignment vertical="center"/>
    </xf>
    <xf numFmtId="9" fontId="28" fillId="0" borderId="0" xfId="15" applyNumberFormat="1" applyFont="1" applyAlignment="1">
      <alignment horizontal="center"/>
    </xf>
    <xf numFmtId="0" fontId="6" fillId="4" borderId="1" xfId="15" applyFill="1" applyBorder="1"/>
    <xf numFmtId="9" fontId="29" fillId="4" borderId="1" xfId="15" applyNumberFormat="1" applyFont="1" applyFill="1" applyBorder="1" applyAlignment="1">
      <alignment horizontal="center" vertical="center"/>
    </xf>
    <xf numFmtId="9" fontId="28" fillId="0" borderId="9" xfId="15" applyNumberFormat="1" applyFont="1" applyBorder="1" applyAlignment="1">
      <alignment horizontal="center" vertical="center"/>
    </xf>
    <xf numFmtId="0" fontId="28" fillId="0" borderId="3" xfId="15" applyFont="1" applyBorder="1" applyAlignment="1">
      <alignment vertical="center"/>
    </xf>
    <xf numFmtId="9" fontId="28" fillId="0" borderId="3" xfId="15" applyNumberFormat="1" applyFont="1" applyBorder="1" applyAlignment="1">
      <alignment horizontal="center" vertical="center"/>
    </xf>
    <xf numFmtId="9" fontId="28" fillId="0" borderId="0" xfId="15" applyNumberFormat="1" applyFont="1"/>
    <xf numFmtId="0" fontId="30" fillId="0" borderId="0" xfId="15" applyFont="1" applyAlignment="1">
      <alignment vertical="center"/>
    </xf>
    <xf numFmtId="0" fontId="28" fillId="0" borderId="0" xfId="15" applyFont="1" applyBorder="1" applyAlignment="1">
      <alignment vertical="center"/>
    </xf>
    <xf numFmtId="9" fontId="28" fillId="0" borderId="0" xfId="15" applyNumberFormat="1" applyFont="1" applyBorder="1" applyAlignment="1">
      <alignment horizontal="center" vertical="center"/>
    </xf>
    <xf numFmtId="0" fontId="30" fillId="0" borderId="0" xfId="15" applyFont="1" applyBorder="1" applyAlignment="1">
      <alignment vertical="center"/>
    </xf>
    <xf numFmtId="0" fontId="13" fillId="0" borderId="0" xfId="2" applyFont="1"/>
    <xf numFmtId="9" fontId="7" fillId="0" borderId="0" xfId="2" applyNumberFormat="1"/>
    <xf numFmtId="0" fontId="6" fillId="0" borderId="0" xfId="2" applyFont="1"/>
    <xf numFmtId="165" fontId="7" fillId="0" borderId="0" xfId="2" applyNumberFormat="1"/>
    <xf numFmtId="0" fontId="12" fillId="0" borderId="0" xfId="2" applyFont="1" applyAlignment="1">
      <alignment vertical="center"/>
    </xf>
    <xf numFmtId="0" fontId="10" fillId="0" borderId="0" xfId="2" quotePrefix="1" applyFont="1"/>
    <xf numFmtId="0" fontId="10" fillId="0" borderId="1" xfId="2" quotePrefix="1" applyFont="1" applyBorder="1"/>
    <xf numFmtId="9" fontId="31" fillId="0" borderId="0" xfId="15" applyNumberFormat="1" applyFont="1"/>
    <xf numFmtId="171" fontId="7" fillId="0" borderId="0" xfId="2" applyNumberFormat="1"/>
    <xf numFmtId="0" fontId="6" fillId="0" borderId="0" xfId="2" quotePrefix="1" applyFont="1"/>
    <xf numFmtId="0" fontId="32" fillId="0" borderId="0" xfId="2" applyFont="1"/>
    <xf numFmtId="0" fontId="33" fillId="0" borderId="0" xfId="2" applyFont="1"/>
    <xf numFmtId="171" fontId="33" fillId="0" borderId="0" xfId="2" applyNumberFormat="1" applyFont="1"/>
    <xf numFmtId="171" fontId="31" fillId="0" borderId="0" xfId="2" applyNumberFormat="1" applyFont="1"/>
    <xf numFmtId="9" fontId="31" fillId="0" borderId="0" xfId="3" applyFont="1" applyFill="1" applyBorder="1"/>
    <xf numFmtId="9" fontId="0" fillId="0" borderId="0" xfId="3" applyFont="1" applyFill="1"/>
    <xf numFmtId="0" fontId="5" fillId="0" borderId="0" xfId="2" applyFont="1"/>
    <xf numFmtId="0" fontId="34" fillId="0" borderId="0" xfId="2" applyFont="1"/>
    <xf numFmtId="0" fontId="10" fillId="0" borderId="0" xfId="2" applyFont="1"/>
    <xf numFmtId="173" fontId="7" fillId="0" borderId="0" xfId="2" applyNumberFormat="1"/>
    <xf numFmtId="171" fontId="0" fillId="0" borderId="0" xfId="3" applyNumberFormat="1" applyFont="1" applyFill="1"/>
    <xf numFmtId="9" fontId="10" fillId="0" borderId="0" xfId="2" applyNumberFormat="1" applyFont="1"/>
    <xf numFmtId="9" fontId="6" fillId="0" borderId="0" xfId="2" applyNumberFormat="1" applyFont="1"/>
    <xf numFmtId="0" fontId="6" fillId="0" borderId="0" xfId="2" applyFont="1" applyAlignment="1">
      <alignment horizontal="center" wrapText="1"/>
    </xf>
    <xf numFmtId="0" fontId="6" fillId="0" borderId="0" xfId="2" applyFont="1" applyAlignment="1">
      <alignment wrapText="1"/>
    </xf>
    <xf numFmtId="0" fontId="7" fillId="0" borderId="0" xfId="2" applyAlignment="1">
      <alignment wrapText="1"/>
    </xf>
    <xf numFmtId="3" fontId="9" fillId="0" borderId="0" xfId="2" applyNumberFormat="1" applyFont="1" applyAlignment="1">
      <alignment horizontal="center" wrapText="1"/>
    </xf>
    <xf numFmtId="0" fontId="11" fillId="0" borderId="0" xfId="2" applyFont="1" applyAlignment="1">
      <alignment wrapText="1"/>
    </xf>
    <xf numFmtId="173" fontId="11" fillId="0" borderId="0" xfId="2" applyNumberFormat="1" applyFont="1" applyAlignment="1">
      <alignment horizontal="center"/>
    </xf>
    <xf numFmtId="165" fontId="11" fillId="0" borderId="0" xfId="4" applyNumberFormat="1" applyFont="1" applyFill="1" applyAlignment="1">
      <alignment horizontal="center"/>
    </xf>
    <xf numFmtId="173" fontId="6" fillId="0" borderId="0" xfId="2" applyNumberFormat="1" applyFont="1"/>
    <xf numFmtId="3" fontId="9" fillId="0" borderId="0" xfId="4" applyNumberFormat="1" applyFont="1" applyFill="1" applyBorder="1" applyAlignment="1">
      <alignment horizontal="right"/>
    </xf>
    <xf numFmtId="173" fontId="11" fillId="0" borderId="0" xfId="4" applyNumberFormat="1" applyFont="1" applyFill="1" applyBorder="1" applyAlignment="1">
      <alignment horizontal="center"/>
    </xf>
    <xf numFmtId="165" fontId="6" fillId="0" borderId="0" xfId="2" applyNumberFormat="1" applyFont="1"/>
    <xf numFmtId="9" fontId="2" fillId="0" borderId="0" xfId="3" applyFont="1"/>
    <xf numFmtId="170" fontId="7" fillId="0" borderId="0" xfId="2" applyNumberFormat="1"/>
    <xf numFmtId="174" fontId="35" fillId="0" borderId="0" xfId="2" applyNumberFormat="1" applyFont="1"/>
    <xf numFmtId="9" fontId="35" fillId="0" borderId="0" xfId="3" applyFont="1" applyFill="1" applyBorder="1"/>
    <xf numFmtId="3" fontId="36" fillId="0" borderId="0" xfId="2" applyNumberFormat="1" applyFont="1" applyAlignment="1">
      <alignment horizontal="right"/>
    </xf>
    <xf numFmtId="0" fontId="35" fillId="0" borderId="0" xfId="2" applyFont="1"/>
    <xf numFmtId="9" fontId="35" fillId="0" borderId="0" xfId="2" applyNumberFormat="1" applyFont="1"/>
    <xf numFmtId="0" fontId="11" fillId="0" borderId="1" xfId="2" applyFont="1" applyBorder="1" applyAlignment="1">
      <alignment wrapText="1"/>
    </xf>
    <xf numFmtId="4" fontId="11" fillId="0" borderId="1" xfId="2" applyNumberFormat="1" applyFont="1" applyBorder="1" applyAlignment="1">
      <alignment horizontal="center"/>
    </xf>
    <xf numFmtId="0" fontId="9" fillId="0" borderId="0" xfId="2" applyFont="1" applyAlignment="1">
      <alignment wrapText="1"/>
    </xf>
    <xf numFmtId="175" fontId="9" fillId="0" borderId="0" xfId="2" applyNumberFormat="1" applyFont="1" applyAlignment="1">
      <alignment horizontal="right"/>
    </xf>
    <xf numFmtId="0" fontId="9" fillId="0" borderId="0" xfId="2" applyFont="1"/>
    <xf numFmtId="2" fontId="7" fillId="0" borderId="0" xfId="2" applyNumberFormat="1"/>
    <xf numFmtId="0" fontId="8" fillId="0" borderId="0" xfId="2" applyFont="1" applyAlignment="1">
      <alignment horizontal="left" vertical="center"/>
    </xf>
    <xf numFmtId="0" fontId="37" fillId="0" borderId="0" xfId="2" applyFont="1" applyAlignment="1">
      <alignment vertical="top"/>
    </xf>
    <xf numFmtId="0" fontId="37" fillId="0" borderId="0" xfId="2" applyFont="1"/>
    <xf numFmtId="0" fontId="8" fillId="0" borderId="0" xfId="2" applyFont="1" applyAlignment="1">
      <alignment horizontal="center"/>
    </xf>
    <xf numFmtId="44" fontId="8" fillId="0" borderId="0" xfId="5" applyFont="1" applyFill="1" applyBorder="1" applyAlignment="1">
      <alignment horizontal="center"/>
    </xf>
    <xf numFmtId="0" fontId="37" fillId="0" borderId="0" xfId="2" applyFont="1" applyAlignment="1">
      <alignment horizontal="center"/>
    </xf>
    <xf numFmtId="0" fontId="37" fillId="0" borderId="0" xfId="2" quotePrefix="1" applyFont="1"/>
    <xf numFmtId="44" fontId="37" fillId="0" borderId="0" xfId="5" applyFont="1" applyFill="1" applyBorder="1" applyAlignment="1">
      <alignment horizontal="center"/>
    </xf>
    <xf numFmtId="10" fontId="37" fillId="0" borderId="0" xfId="2" applyNumberFormat="1" applyFont="1" applyAlignment="1">
      <alignment horizontal="center"/>
    </xf>
    <xf numFmtId="10" fontId="8" fillId="0" borderId="0" xfId="2" applyNumberFormat="1" applyFont="1" applyAlignment="1">
      <alignment horizontal="center"/>
    </xf>
    <xf numFmtId="42" fontId="37" fillId="0" borderId="0" xfId="2" applyNumberFormat="1" applyFont="1"/>
    <xf numFmtId="0" fontId="7" fillId="0" borderId="0" xfId="2" applyAlignment="1">
      <alignment horizontal="center"/>
    </xf>
    <xf numFmtId="0" fontId="11" fillId="0" borderId="0" xfId="2" applyFont="1"/>
    <xf numFmtId="0" fontId="11" fillId="0" borderId="0" xfId="2" applyFont="1" applyAlignment="1">
      <alignment horizontal="center"/>
    </xf>
    <xf numFmtId="9" fontId="7" fillId="0" borderId="0" xfId="2" applyNumberFormat="1" applyAlignment="1">
      <alignment horizontal="center"/>
    </xf>
    <xf numFmtId="9" fontId="7" fillId="0" borderId="1" xfId="2" applyNumberFormat="1" applyBorder="1" applyAlignment="1">
      <alignment horizontal="center"/>
    </xf>
    <xf numFmtId="165" fontId="7" fillId="0" borderId="0" xfId="2" applyNumberFormat="1" applyAlignment="1">
      <alignment horizontal="center"/>
    </xf>
    <xf numFmtId="0" fontId="12" fillId="0" borderId="0" xfId="39" applyFont="1" applyAlignment="1">
      <alignment horizontal="left" vertical="center"/>
    </xf>
    <xf numFmtId="9" fontId="7" fillId="0" borderId="0" xfId="39" applyNumberFormat="1"/>
    <xf numFmtId="0" fontId="13" fillId="0" borderId="0" xfId="39" applyFont="1"/>
    <xf numFmtId="0" fontId="7" fillId="0" borderId="0" xfId="39"/>
    <xf numFmtId="0" fontId="6" fillId="0" borderId="0" xfId="39" applyFont="1" applyAlignment="1">
      <alignment wrapText="1"/>
    </xf>
    <xf numFmtId="0" fontId="7" fillId="0" borderId="0" xfId="39" applyAlignment="1">
      <alignment wrapText="1"/>
    </xf>
    <xf numFmtId="0" fontId="6" fillId="0" borderId="1" xfId="39" applyFont="1" applyBorder="1"/>
    <xf numFmtId="0" fontId="7" fillId="0" borderId="1" xfId="39" applyBorder="1"/>
    <xf numFmtId="0" fontId="6" fillId="0" borderId="0" xfId="39" applyFont="1"/>
    <xf numFmtId="171" fontId="7" fillId="0" borderId="0" xfId="39" applyNumberFormat="1"/>
    <xf numFmtId="171" fontId="6" fillId="0" borderId="0" xfId="39" applyNumberFormat="1" applyFont="1"/>
    <xf numFmtId="171" fontId="31" fillId="0" borderId="0" xfId="39" applyNumberFormat="1" applyFont="1"/>
    <xf numFmtId="9" fontId="31" fillId="0" borderId="0" xfId="3" applyFont="1" applyFill="1"/>
    <xf numFmtId="9" fontId="33" fillId="0" borderId="0" xfId="3" applyFont="1" applyFill="1"/>
    <xf numFmtId="3" fontId="6" fillId="0" borderId="0" xfId="40" applyNumberFormat="1"/>
    <xf numFmtId="0" fontId="6" fillId="0" borderId="0" xfId="40"/>
    <xf numFmtId="5" fontId="2" fillId="0" borderId="0" xfId="5" applyNumberFormat="1" applyFont="1" applyFill="1" applyBorder="1"/>
    <xf numFmtId="5" fontId="6" fillId="0" borderId="0" xfId="40" applyNumberFormat="1"/>
    <xf numFmtId="0" fontId="5" fillId="0" borderId="0" xfId="1" applyFont="1"/>
    <xf numFmtId="0" fontId="10" fillId="0" borderId="1" xfId="40" applyFont="1" applyBorder="1" applyAlignment="1">
      <alignment vertical="center"/>
    </xf>
    <xf numFmtId="0" fontId="41" fillId="0" borderId="0" xfId="1" applyFont="1" applyAlignment="1">
      <alignment horizontal="left" vertical="top" wrapText="1"/>
    </xf>
    <xf numFmtId="0" fontId="6" fillId="0" borderId="0" xfId="1" applyFont="1" applyAlignment="1">
      <alignment horizontal="left" vertical="top" wrapText="1"/>
    </xf>
    <xf numFmtId="177" fontId="41" fillId="0" borderId="0" xfId="1" applyNumberFormat="1" applyFont="1" applyAlignment="1">
      <alignment horizontal="right" vertical="top" wrapText="1"/>
    </xf>
    <xf numFmtId="178" fontId="41" fillId="0" borderId="0" xfId="1" applyNumberFormat="1" applyFont="1" applyAlignment="1">
      <alignment horizontal="right" vertical="top" wrapText="1"/>
    </xf>
    <xf numFmtId="0" fontId="6" fillId="0" borderId="1" xfId="1" applyFont="1" applyBorder="1" applyAlignment="1">
      <alignment horizontal="left" vertical="top" wrapText="1"/>
    </xf>
    <xf numFmtId="9" fontId="2" fillId="0" borderId="0" xfId="3" applyFont="1" applyFill="1"/>
    <xf numFmtId="178" fontId="5" fillId="0" borderId="0" xfId="1" applyNumberFormat="1" applyFont="1" applyAlignment="1">
      <alignment horizontal="left" vertical="top"/>
    </xf>
    <xf numFmtId="167" fontId="2" fillId="0" borderId="0" xfId="3" applyNumberFormat="1" applyFont="1" applyFill="1"/>
    <xf numFmtId="9" fontId="41" fillId="0" borderId="0" xfId="3" applyFont="1" applyFill="1" applyBorder="1" applyAlignment="1">
      <alignment horizontal="right" vertical="top" wrapText="1"/>
    </xf>
    <xf numFmtId="1" fontId="41" fillId="0" borderId="0" xfId="1" applyNumberFormat="1" applyFont="1" applyAlignment="1">
      <alignment horizontal="right" vertical="top" wrapText="1"/>
    </xf>
    <xf numFmtId="9" fontId="6" fillId="0" borderId="0" xfId="1" applyNumberFormat="1" applyFont="1"/>
    <xf numFmtId="9" fontId="2" fillId="0" borderId="0" xfId="3" applyFont="1" applyFill="1" applyBorder="1"/>
    <xf numFmtId="0" fontId="2" fillId="0" borderId="1" xfId="1" applyBorder="1"/>
    <xf numFmtId="9" fontId="6" fillId="0" borderId="1" xfId="1" applyNumberFormat="1" applyFont="1" applyBorder="1"/>
    <xf numFmtId="9" fontId="2" fillId="0" borderId="0" xfId="1" applyNumberFormat="1"/>
    <xf numFmtId="3" fontId="10" fillId="0" borderId="0" xfId="1" applyNumberFormat="1" applyFont="1" applyAlignment="1">
      <alignment horizontal="right" wrapText="1"/>
    </xf>
    <xf numFmtId="173" fontId="0" fillId="0" borderId="0" xfId="0" applyNumberFormat="1"/>
    <xf numFmtId="170" fontId="0" fillId="0" borderId="0" xfId="0" applyNumberFormat="1"/>
    <xf numFmtId="0" fontId="40" fillId="0" borderId="0" xfId="39" applyFont="1"/>
    <xf numFmtId="173" fontId="6" fillId="0" borderId="0" xfId="39" applyNumberFormat="1" applyFont="1" applyAlignment="1">
      <alignment horizontal="center"/>
    </xf>
    <xf numFmtId="0" fontId="10" fillId="0" borderId="0" xfId="39" applyFont="1"/>
    <xf numFmtId="0" fontId="10" fillId="0" borderId="1" xfId="39" applyFont="1" applyBorder="1"/>
    <xf numFmtId="173" fontId="6" fillId="0" borderId="1" xfId="39" applyNumberFormat="1" applyFont="1" applyBorder="1" applyAlignment="1">
      <alignment horizontal="center"/>
    </xf>
    <xf numFmtId="173" fontId="6" fillId="0" borderId="0" xfId="39" applyNumberFormat="1" applyFont="1"/>
    <xf numFmtId="9" fontId="40" fillId="0" borderId="0" xfId="39" applyNumberFormat="1" applyFont="1"/>
    <xf numFmtId="3" fontId="40" fillId="0" borderId="0" xfId="39" applyNumberFormat="1" applyFont="1"/>
    <xf numFmtId="167" fontId="40" fillId="0" borderId="0" xfId="39" applyNumberFormat="1" applyFont="1"/>
    <xf numFmtId="0" fontId="12" fillId="0" borderId="0" xfId="27" applyFont="1" applyAlignment="1">
      <alignment vertical="center"/>
    </xf>
    <xf numFmtId="0" fontId="10" fillId="0" borderId="0" xfId="27" applyFont="1" applyAlignment="1">
      <alignment horizontal="center" wrapText="1"/>
    </xf>
    <xf numFmtId="9" fontId="2" fillId="0" borderId="0" xfId="27" applyNumberFormat="1" applyFont="1" applyAlignment="1">
      <alignment horizontal="center"/>
    </xf>
    <xf numFmtId="9" fontId="2" fillId="0" borderId="0" xfId="27" quotePrefix="1" applyNumberFormat="1" applyFont="1" applyAlignment="1">
      <alignment horizontal="center"/>
    </xf>
    <xf numFmtId="9" fontId="6" fillId="0" borderId="0" xfId="3" applyFont="1" applyFill="1" applyBorder="1" applyAlignment="1">
      <alignment horizontal="center"/>
    </xf>
    <xf numFmtId="0" fontId="11" fillId="0" borderId="0" xfId="15" applyFont="1"/>
    <xf numFmtId="0" fontId="6" fillId="0" borderId="0" xfId="1" applyFont="1" applyAlignment="1">
      <alignment horizontal="left" vertical="center" wrapText="1"/>
    </xf>
    <xf numFmtId="0" fontId="44" fillId="0" borderId="0" xfId="1" applyFont="1" applyAlignment="1">
      <alignment horizontal="center" wrapText="1"/>
    </xf>
    <xf numFmtId="9" fontId="6" fillId="0" borderId="0" xfId="1" applyNumberFormat="1" applyFont="1" applyAlignment="1">
      <alignment horizontal="center" vertical="top" wrapText="1"/>
    </xf>
    <xf numFmtId="9" fontId="6" fillId="0" borderId="15" xfId="1" applyNumberFormat="1" applyFont="1" applyBorder="1" applyAlignment="1">
      <alignment horizontal="center" vertical="top" wrapText="1"/>
    </xf>
    <xf numFmtId="16" fontId="45" fillId="0" borderId="0" xfId="1" quotePrefix="1" applyNumberFormat="1" applyFont="1" applyAlignment="1">
      <alignment horizontal="left" vertical="top" wrapText="1"/>
    </xf>
    <xf numFmtId="0" fontId="45" fillId="0" borderId="0" xfId="1" quotePrefix="1" applyFont="1" applyAlignment="1">
      <alignment horizontal="left" vertical="top" wrapText="1"/>
    </xf>
    <xf numFmtId="0" fontId="45" fillId="0" borderId="1" xfId="1" quotePrefix="1" applyFont="1" applyBorder="1" applyAlignment="1">
      <alignment horizontal="left" vertical="top" wrapText="1"/>
    </xf>
    <xf numFmtId="9" fontId="6" fillId="0" borderId="1" xfId="1" applyNumberFormat="1" applyFont="1" applyBorder="1" applyAlignment="1">
      <alignment horizontal="center" vertical="top" wrapText="1"/>
    </xf>
    <xf numFmtId="9" fontId="6" fillId="0" borderId="13" xfId="1" applyNumberFormat="1" applyFont="1" applyBorder="1" applyAlignment="1">
      <alignment horizontal="center" vertical="top" wrapText="1"/>
    </xf>
    <xf numFmtId="0" fontId="6" fillId="0" borderId="1" xfId="27" applyBorder="1"/>
    <xf numFmtId="165" fontId="6" fillId="0" borderId="1" xfId="27" applyNumberFormat="1" applyBorder="1"/>
    <xf numFmtId="0" fontId="6" fillId="0" borderId="0" xfId="43"/>
    <xf numFmtId="0" fontId="42" fillId="0" borderId="0" xfId="43" applyFont="1"/>
    <xf numFmtId="0" fontId="10" fillId="0" borderId="0" xfId="2" applyFont="1" applyAlignment="1">
      <alignment horizontal="center"/>
    </xf>
    <xf numFmtId="5" fontId="2" fillId="0" borderId="1" xfId="2" applyNumberFormat="1" applyFont="1" applyBorder="1" applyAlignment="1">
      <alignment horizontal="center"/>
    </xf>
    <xf numFmtId="0" fontId="29" fillId="4" borderId="1" xfId="15" applyFont="1" applyFill="1" applyBorder="1" applyAlignment="1">
      <alignment vertical="center"/>
    </xf>
    <xf numFmtId="0" fontId="43" fillId="0" borderId="0" xfId="1" applyFont="1" applyAlignment="1">
      <alignment horizontal="center" wrapText="1"/>
    </xf>
    <xf numFmtId="0" fontId="2" fillId="0" borderId="0" xfId="45" applyFont="1"/>
    <xf numFmtId="0" fontId="2" fillId="4" borderId="2" xfId="45" applyFont="1" applyFill="1" applyBorder="1"/>
    <xf numFmtId="0" fontId="2" fillId="4" borderId="2" xfId="45" applyFont="1" applyFill="1" applyBorder="1" applyAlignment="1">
      <alignment horizontal="center" wrapText="1"/>
    </xf>
    <xf numFmtId="0" fontId="5" fillId="0" borderId="0" xfId="15" applyFont="1"/>
    <xf numFmtId="9" fontId="2" fillId="0" borderId="0" xfId="45" applyNumberFormat="1" applyFont="1" applyAlignment="1">
      <alignment horizontal="center" wrapText="1"/>
    </xf>
    <xf numFmtId="0" fontId="2" fillId="0" borderId="0" xfId="45" applyFont="1" applyAlignment="1">
      <alignment horizontal="left" indent="2"/>
    </xf>
    <xf numFmtId="9" fontId="2" fillId="0" borderId="0" xfId="45" applyNumberFormat="1" applyFont="1" applyAlignment="1">
      <alignment horizontal="center"/>
    </xf>
    <xf numFmtId="9" fontId="2" fillId="0" borderId="0" xfId="45" applyNumberFormat="1" applyFont="1"/>
    <xf numFmtId="0" fontId="2" fillId="0" borderId="0" xfId="45" applyFont="1" applyAlignment="1">
      <alignment horizontal="center"/>
    </xf>
    <xf numFmtId="0" fontId="2" fillId="0" borderId="1" xfId="45" applyFont="1" applyBorder="1"/>
    <xf numFmtId="9" fontId="2" fillId="0" borderId="1" xfId="45" applyNumberFormat="1" applyFont="1" applyBorder="1" applyAlignment="1">
      <alignment horizontal="center"/>
    </xf>
    <xf numFmtId="0" fontId="48" fillId="0" borderId="0" xfId="45" applyFont="1"/>
    <xf numFmtId="0" fontId="40" fillId="0" borderId="0" xfId="0" applyFont="1"/>
    <xf numFmtId="0" fontId="2" fillId="4" borderId="1" xfId="45" applyFont="1" applyFill="1" applyBorder="1"/>
    <xf numFmtId="0" fontId="2" fillId="4" borderId="1" xfId="45" applyFont="1" applyFill="1" applyBorder="1" applyAlignment="1">
      <alignment horizontal="center" wrapText="1"/>
    </xf>
    <xf numFmtId="0" fontId="5" fillId="0" borderId="0" xfId="45" applyFont="1"/>
    <xf numFmtId="0" fontId="49" fillId="5" borderId="1" xfId="15" applyFont="1" applyFill="1" applyBorder="1" applyAlignment="1">
      <alignment vertical="center"/>
    </xf>
    <xf numFmtId="0" fontId="49" fillId="5" borderId="1" xfId="15" applyFont="1" applyFill="1" applyBorder="1" applyAlignment="1">
      <alignment horizontal="center" vertical="center"/>
    </xf>
    <xf numFmtId="0" fontId="49" fillId="0" borderId="0" xfId="15" applyFont="1" applyAlignment="1">
      <alignment vertical="center"/>
    </xf>
    <xf numFmtId="0" fontId="49" fillId="0" borderId="0" xfId="15" applyFont="1" applyAlignment="1">
      <alignment horizontal="right" vertical="center"/>
    </xf>
    <xf numFmtId="0" fontId="49" fillId="0" borderId="0" xfId="15" applyFont="1" applyAlignment="1">
      <alignment horizontal="left" vertical="center" indent="1"/>
    </xf>
    <xf numFmtId="9" fontId="49" fillId="0" borderId="0" xfId="15" applyNumberFormat="1" applyFont="1" applyAlignment="1">
      <alignment horizontal="right" vertical="center"/>
    </xf>
    <xf numFmtId="0" fontId="49" fillId="0" borderId="0" xfId="15" applyFont="1" applyAlignment="1">
      <alignment horizontal="left" vertical="center" indent="2"/>
    </xf>
    <xf numFmtId="0" fontId="49" fillId="0" borderId="1" xfId="15" applyFont="1" applyBorder="1" applyAlignment="1">
      <alignment horizontal="left" vertical="center" indent="2"/>
    </xf>
    <xf numFmtId="9" fontId="49" fillId="0" borderId="1" xfId="15" applyNumberFormat="1" applyFont="1" applyBorder="1" applyAlignment="1">
      <alignment horizontal="right" vertical="center"/>
    </xf>
    <xf numFmtId="0" fontId="16" fillId="0" borderId="1" xfId="45" applyFont="1" applyBorder="1" applyAlignment="1">
      <alignment horizontal="left" vertical="center"/>
    </xf>
    <xf numFmtId="0" fontId="2" fillId="4" borderId="1" xfId="45" applyFont="1" applyFill="1" applyBorder="1" applyAlignment="1">
      <alignment horizontal="center"/>
    </xf>
    <xf numFmtId="0" fontId="17" fillId="0" borderId="1" xfId="15" applyFont="1" applyBorder="1"/>
    <xf numFmtId="0" fontId="6" fillId="5" borderId="1" xfId="15" applyFill="1" applyBorder="1"/>
    <xf numFmtId="0" fontId="6" fillId="5" borderId="1" xfId="15" applyFill="1" applyBorder="1" applyAlignment="1">
      <alignment horizontal="center"/>
    </xf>
    <xf numFmtId="0" fontId="17" fillId="0" borderId="0" xfId="15" applyFont="1"/>
    <xf numFmtId="9" fontId="6" fillId="0" borderId="1" xfId="15" applyNumberFormat="1" applyBorder="1" applyAlignment="1">
      <alignment horizontal="center"/>
    </xf>
    <xf numFmtId="0" fontId="2" fillId="0" borderId="1" xfId="33" applyFont="1" applyBorder="1"/>
    <xf numFmtId="0" fontId="2" fillId="0" borderId="0" xfId="33" applyFont="1"/>
    <xf numFmtId="0" fontId="2" fillId="4" borderId="1" xfId="33" applyFont="1" applyFill="1" applyBorder="1"/>
    <xf numFmtId="0" fontId="2" fillId="4" borderId="1" xfId="33" applyFont="1" applyFill="1" applyBorder="1" applyAlignment="1">
      <alignment horizontal="center" wrapText="1"/>
    </xf>
    <xf numFmtId="9" fontId="2" fillId="0" borderId="0" xfId="33" applyNumberFormat="1" applyFont="1" applyAlignment="1">
      <alignment horizontal="center"/>
    </xf>
    <xf numFmtId="9" fontId="2" fillId="0" borderId="0" xfId="33" applyNumberFormat="1" applyFont="1"/>
    <xf numFmtId="9" fontId="2" fillId="0" borderId="1" xfId="33" applyNumberFormat="1" applyFont="1" applyBorder="1"/>
    <xf numFmtId="9" fontId="2" fillId="0" borderId="1" xfId="33" applyNumberFormat="1" applyFont="1" applyBorder="1" applyAlignment="1">
      <alignment horizontal="center"/>
    </xf>
    <xf numFmtId="0" fontId="48" fillId="0" borderId="0" xfId="33" applyFont="1"/>
    <xf numFmtId="0" fontId="2" fillId="0" borderId="0" xfId="25" applyFont="1"/>
    <xf numFmtId="0" fontId="5" fillId="0" borderId="0" xfId="40" applyFont="1"/>
    <xf numFmtId="0" fontId="2" fillId="0" borderId="1" xfId="25" applyFont="1" applyBorder="1"/>
    <xf numFmtId="165" fontId="2" fillId="0" borderId="1" xfId="25" applyNumberFormat="1" applyFont="1" applyBorder="1"/>
    <xf numFmtId="0" fontId="10" fillId="0" borderId="0" xfId="15" applyFont="1" applyAlignment="1">
      <alignment vertical="center"/>
    </xf>
    <xf numFmtId="9" fontId="50" fillId="4" borderId="1" xfId="25" applyNumberFormat="1" applyFont="1" applyFill="1" applyBorder="1"/>
    <xf numFmtId="0" fontId="2" fillId="4" borderId="1" xfId="25" applyFont="1" applyFill="1" applyBorder="1" applyAlignment="1">
      <alignment horizontal="center" wrapText="1"/>
    </xf>
    <xf numFmtId="165" fontId="2" fillId="4" borderId="1" xfId="25" applyNumberFormat="1" applyFont="1" applyFill="1" applyBorder="1"/>
    <xf numFmtId="0" fontId="50" fillId="4" borderId="1" xfId="25" applyFont="1" applyFill="1" applyBorder="1"/>
    <xf numFmtId="9" fontId="2" fillId="4" borderId="1" xfId="25" applyNumberFormat="1" applyFont="1" applyFill="1" applyBorder="1" applyAlignment="1">
      <alignment horizontal="center" wrapText="1"/>
    </xf>
    <xf numFmtId="0" fontId="2" fillId="4" borderId="19" xfId="25" applyFont="1" applyFill="1" applyBorder="1"/>
    <xf numFmtId="0" fontId="2" fillId="4" borderId="19" xfId="25" applyFont="1" applyFill="1" applyBorder="1" applyAlignment="1">
      <alignment horizontal="right"/>
    </xf>
    <xf numFmtId="165" fontId="2" fillId="0" borderId="0" xfId="25" applyNumberFormat="1" applyFont="1" applyAlignment="1">
      <alignment horizontal="center"/>
    </xf>
    <xf numFmtId="165" fontId="2" fillId="0" borderId="0" xfId="25" applyNumberFormat="1" applyFont="1"/>
    <xf numFmtId="9" fontId="2" fillId="0" borderId="0" xfId="25" applyNumberFormat="1" applyFont="1" applyAlignment="1">
      <alignment horizontal="center"/>
    </xf>
    <xf numFmtId="0" fontId="2" fillId="0" borderId="0" xfId="25" applyFont="1" applyAlignment="1">
      <alignment horizontal="center"/>
    </xf>
    <xf numFmtId="0" fontId="2" fillId="0" borderId="0" xfId="25" applyFont="1" applyAlignment="1">
      <alignment horizontal="left" indent="1"/>
    </xf>
    <xf numFmtId="0" fontId="2" fillId="0" borderId="0" xfId="25" applyFont="1" applyAlignment="1">
      <alignment horizontal="left" indent="2"/>
    </xf>
    <xf numFmtId="0" fontId="2" fillId="0" borderId="20" xfId="25" applyFont="1" applyBorder="1" applyAlignment="1">
      <alignment horizontal="left" indent="2"/>
    </xf>
    <xf numFmtId="9" fontId="2" fillId="0" borderId="20" xfId="25" applyNumberFormat="1" applyFont="1" applyBorder="1" applyAlignment="1">
      <alignment horizontal="center"/>
    </xf>
    <xf numFmtId="0" fontId="2" fillId="0" borderId="20" xfId="25" applyFont="1" applyBorder="1" applyAlignment="1">
      <alignment horizontal="center"/>
    </xf>
    <xf numFmtId="165" fontId="2" fillId="0" borderId="1" xfId="25" applyNumberFormat="1" applyFont="1" applyBorder="1" applyAlignment="1">
      <alignment horizontal="center"/>
    </xf>
    <xf numFmtId="165" fontId="2" fillId="4" borderId="1" xfId="25" applyNumberFormat="1" applyFont="1" applyFill="1" applyBorder="1" applyAlignment="1">
      <alignment horizontal="center" wrapText="1"/>
    </xf>
    <xf numFmtId="0" fontId="2" fillId="0" borderId="20" xfId="25" applyFont="1" applyBorder="1"/>
    <xf numFmtId="0" fontId="48" fillId="0" borderId="0" xfId="25" applyFont="1"/>
    <xf numFmtId="0" fontId="50" fillId="4" borderId="1" xfId="25" applyFont="1" applyFill="1" applyBorder="1" applyAlignment="1">
      <alignment wrapText="1"/>
    </xf>
    <xf numFmtId="0" fontId="2" fillId="4" borderId="1" xfId="25" applyFont="1" applyFill="1" applyBorder="1"/>
    <xf numFmtId="165" fontId="50" fillId="4" borderId="1" xfId="25" applyNumberFormat="1" applyFont="1" applyFill="1" applyBorder="1"/>
    <xf numFmtId="0" fontId="2" fillId="4" borderId="19" xfId="25" applyFont="1" applyFill="1" applyBorder="1" applyAlignment="1">
      <alignment horizontal="center" wrapText="1"/>
    </xf>
    <xf numFmtId="0" fontId="2" fillId="0" borderId="1" xfId="25" applyFont="1" applyBorder="1" applyAlignment="1">
      <alignment horizontal="center"/>
    </xf>
    <xf numFmtId="0" fontId="5" fillId="0" borderId="0" xfId="33" applyFont="1"/>
    <xf numFmtId="165" fontId="6" fillId="0" borderId="0" xfId="15" applyNumberFormat="1"/>
    <xf numFmtId="165" fontId="6" fillId="0" borderId="1" xfId="15" applyNumberFormat="1" applyBorder="1"/>
    <xf numFmtId="0" fontId="2" fillId="4" borderId="1" xfId="33" applyFont="1" applyFill="1" applyBorder="1" applyAlignment="1">
      <alignment wrapText="1"/>
    </xf>
    <xf numFmtId="0" fontId="2" fillId="0" borderId="0" xfId="33" applyFont="1" applyAlignment="1">
      <alignment wrapText="1"/>
    </xf>
    <xf numFmtId="0" fontId="2" fillId="5" borderId="9" xfId="33" applyFont="1" applyFill="1" applyBorder="1"/>
    <xf numFmtId="165" fontId="2" fillId="0" borderId="0" xfId="33" applyNumberFormat="1" applyFont="1"/>
    <xf numFmtId="0" fontId="2" fillId="5" borderId="1" xfId="33" applyFont="1" applyFill="1" applyBorder="1"/>
    <xf numFmtId="0" fontId="2" fillId="5" borderId="2" xfId="33" applyFont="1" applyFill="1" applyBorder="1" applyAlignment="1">
      <alignment horizontal="center"/>
    </xf>
    <xf numFmtId="0" fontId="2" fillId="5" borderId="17" xfId="33" applyFont="1" applyFill="1" applyBorder="1" applyAlignment="1">
      <alignment horizontal="center"/>
    </xf>
    <xf numFmtId="0" fontId="2" fillId="5" borderId="1" xfId="33" applyFont="1" applyFill="1" applyBorder="1" applyAlignment="1">
      <alignment horizontal="center"/>
    </xf>
    <xf numFmtId="9" fontId="2" fillId="0" borderId="9" xfId="33" applyNumberFormat="1" applyFont="1" applyBorder="1" applyAlignment="1">
      <alignment horizontal="center"/>
    </xf>
    <xf numFmtId="9" fontId="2" fillId="0" borderId="11" xfId="33" applyNumberFormat="1" applyFont="1" applyBorder="1" applyAlignment="1">
      <alignment horizontal="center"/>
    </xf>
    <xf numFmtId="9" fontId="2" fillId="0" borderId="15" xfId="33" applyNumberFormat="1" applyFont="1" applyBorder="1" applyAlignment="1">
      <alignment horizontal="center"/>
    </xf>
    <xf numFmtId="9" fontId="2" fillId="0" borderId="13" xfId="33" applyNumberFormat="1" applyFont="1" applyBorder="1" applyAlignment="1">
      <alignment horizontal="center"/>
    </xf>
    <xf numFmtId="9" fontId="5" fillId="0" borderId="0" xfId="33" applyNumberFormat="1" applyFont="1"/>
    <xf numFmtId="165" fontId="2" fillId="0" borderId="1" xfId="33" applyNumberFormat="1" applyFont="1" applyBorder="1"/>
    <xf numFmtId="0" fontId="24" fillId="0" borderId="0" xfId="46" applyFont="1"/>
    <xf numFmtId="0" fontId="2" fillId="6" borderId="2" xfId="46" applyFont="1" applyFill="1" applyBorder="1"/>
    <xf numFmtId="0" fontId="2" fillId="6" borderId="2" xfId="46" applyFont="1" applyFill="1" applyBorder="1" applyAlignment="1">
      <alignment horizontal="center" wrapText="1"/>
    </xf>
    <xf numFmtId="0" fontId="2" fillId="0" borderId="0" xfId="46" applyFont="1"/>
    <xf numFmtId="9" fontId="6" fillId="0" borderId="0" xfId="32" applyFont="1" applyAlignment="1">
      <alignment horizontal="center"/>
    </xf>
    <xf numFmtId="0" fontId="2" fillId="0" borderId="0" xfId="46" applyFont="1" applyAlignment="1">
      <alignment horizontal="center"/>
    </xf>
    <xf numFmtId="0" fontId="2" fillId="0" borderId="1" xfId="46" applyFont="1" applyBorder="1"/>
    <xf numFmtId="9" fontId="6" fillId="0" borderId="1" xfId="32" applyFont="1" applyBorder="1" applyAlignment="1">
      <alignment horizontal="center"/>
    </xf>
    <xf numFmtId="9" fontId="6" fillId="0" borderId="0" xfId="32" applyFont="1"/>
    <xf numFmtId="9" fontId="15" fillId="0" borderId="0" xfId="32" applyFont="1"/>
    <xf numFmtId="0" fontId="15" fillId="0" borderId="0" xfId="47" applyFont="1" applyAlignment="1">
      <alignment horizontal="left"/>
    </xf>
    <xf numFmtId="0" fontId="2" fillId="0" borderId="0" xfId="31" applyFont="1"/>
    <xf numFmtId="0" fontId="2" fillId="4" borderId="1" xfId="31" applyFont="1" applyFill="1" applyBorder="1" applyAlignment="1">
      <alignment wrapText="1"/>
    </xf>
    <xf numFmtId="0" fontId="2" fillId="4" borderId="1" xfId="31" applyFont="1" applyFill="1" applyBorder="1" applyAlignment="1">
      <alignment horizontal="center" vertical="center" wrapText="1"/>
    </xf>
    <xf numFmtId="0" fontId="6" fillId="4" borderId="1" xfId="31" applyFont="1" applyFill="1" applyBorder="1" applyAlignment="1">
      <alignment horizontal="center" vertical="center" wrapText="1"/>
    </xf>
    <xf numFmtId="0" fontId="2" fillId="0" borderId="0" xfId="31" applyFont="1" applyAlignment="1">
      <alignment wrapText="1"/>
    </xf>
    <xf numFmtId="0" fontId="2" fillId="0" borderId="0" xfId="31" applyFont="1" applyAlignment="1">
      <alignment horizontal="left"/>
    </xf>
    <xf numFmtId="167" fontId="2" fillId="0" borderId="0" xfId="31" applyNumberFormat="1" applyFont="1" applyAlignment="1">
      <alignment horizontal="center" wrapText="1"/>
    </xf>
    <xf numFmtId="167" fontId="2" fillId="0" borderId="0" xfId="31" applyNumberFormat="1" applyFont="1" applyAlignment="1">
      <alignment horizontal="center"/>
    </xf>
    <xf numFmtId="167" fontId="2" fillId="0" borderId="0" xfId="0" applyNumberFormat="1" applyFont="1" applyAlignment="1">
      <alignment horizontal="center"/>
    </xf>
    <xf numFmtId="0" fontId="2" fillId="0" borderId="1" xfId="31" applyFont="1" applyBorder="1"/>
    <xf numFmtId="167" fontId="2" fillId="0" borderId="1" xfId="31" applyNumberFormat="1" applyFont="1" applyBorder="1" applyAlignment="1">
      <alignment horizontal="center" wrapText="1"/>
    </xf>
    <xf numFmtId="167" fontId="2" fillId="0" borderId="1" xfId="31" applyNumberFormat="1" applyFont="1" applyBorder="1" applyAlignment="1">
      <alignment horizontal="center"/>
    </xf>
    <xf numFmtId="167" fontId="2" fillId="0" borderId="1" xfId="0" applyNumberFormat="1" applyFont="1" applyBorder="1" applyAlignment="1">
      <alignment horizontal="center"/>
    </xf>
    <xf numFmtId="1" fontId="2" fillId="0" borderId="0" xfId="31" applyNumberFormat="1" applyFont="1" applyAlignment="1">
      <alignment horizontal="center" wrapText="1"/>
    </xf>
    <xf numFmtId="165" fontId="2" fillId="0" borderId="0" xfId="31" applyNumberFormat="1" applyFont="1" applyAlignment="1">
      <alignment horizontal="center" wrapText="1"/>
    </xf>
    <xf numFmtId="0" fontId="2" fillId="0" borderId="0" xfId="31" applyFont="1" applyAlignment="1">
      <alignment horizontal="center"/>
    </xf>
    <xf numFmtId="1" fontId="2" fillId="0" borderId="0" xfId="31" applyNumberFormat="1" applyFont="1" applyAlignment="1">
      <alignment horizontal="left" wrapText="1"/>
    </xf>
    <xf numFmtId="165" fontId="2" fillId="0" borderId="0" xfId="31" applyNumberFormat="1" applyFont="1" applyAlignment="1">
      <alignment horizontal="right" wrapText="1"/>
    </xf>
    <xf numFmtId="0" fontId="48" fillId="0" borderId="0" xfId="31" applyFont="1"/>
    <xf numFmtId="0" fontId="24" fillId="0" borderId="0" xfId="31" applyFont="1"/>
    <xf numFmtId="0" fontId="6" fillId="0" borderId="0" xfId="48" applyFont="1"/>
    <xf numFmtId="167" fontId="6" fillId="0" borderId="0" xfId="48" applyNumberFormat="1" applyFont="1"/>
    <xf numFmtId="0" fontId="5" fillId="0" borderId="0" xfId="48" applyFont="1"/>
    <xf numFmtId="9" fontId="6" fillId="0" borderId="0" xfId="48" applyNumberFormat="1" applyFont="1" applyAlignment="1">
      <alignment horizontal="center"/>
    </xf>
    <xf numFmtId="0" fontId="15" fillId="0" borderId="0" xfId="48" applyFont="1"/>
    <xf numFmtId="0" fontId="7" fillId="4" borderId="1" xfId="2" applyFill="1" applyBorder="1"/>
    <xf numFmtId="0" fontId="6" fillId="4" borderId="1" xfId="2" applyFont="1" applyFill="1" applyBorder="1" applyAlignment="1">
      <alignment wrapText="1"/>
    </xf>
    <xf numFmtId="0" fontId="51" fillId="4" borderId="9" xfId="2" applyFont="1" applyFill="1" applyBorder="1"/>
    <xf numFmtId="0" fontId="52" fillId="4" borderId="9" xfId="2" applyFont="1" applyFill="1" applyBorder="1" applyAlignment="1"/>
    <xf numFmtId="0" fontId="6" fillId="4" borderId="1" xfId="2" applyFont="1" applyFill="1" applyBorder="1"/>
    <xf numFmtId="165" fontId="6" fillId="0" borderId="0" xfId="2" applyNumberFormat="1" applyFont="1" applyAlignment="1">
      <alignment horizontal="center"/>
    </xf>
    <xf numFmtId="165" fontId="6" fillId="0" borderId="0" xfId="2" applyNumberFormat="1" applyFont="1" applyAlignment="1">
      <alignment wrapText="1"/>
    </xf>
    <xf numFmtId="16" fontId="10" fillId="0" borderId="0" xfId="2" quotePrefix="1" applyNumberFormat="1" applyFont="1" applyAlignment="1">
      <alignment horizontal="center"/>
    </xf>
    <xf numFmtId="167" fontId="48" fillId="0" borderId="0" xfId="3" applyNumberFormat="1" applyFont="1" applyFill="1"/>
    <xf numFmtId="0" fontId="10" fillId="0" borderId="0" xfId="2" quotePrefix="1" applyFont="1" applyAlignment="1">
      <alignment horizontal="center"/>
    </xf>
    <xf numFmtId="0" fontId="10" fillId="0" borderId="1" xfId="2" applyFont="1" applyBorder="1" applyAlignment="1">
      <alignment horizontal="center"/>
    </xf>
    <xf numFmtId="165" fontId="6" fillId="0" borderId="1" xfId="2" applyNumberFormat="1" applyFont="1" applyBorder="1" applyAlignment="1">
      <alignment horizontal="center"/>
    </xf>
    <xf numFmtId="9" fontId="6" fillId="0" borderId="1" xfId="2" applyNumberFormat="1" applyFont="1" applyBorder="1"/>
    <xf numFmtId="165" fontId="6" fillId="0" borderId="1" xfId="2" applyNumberFormat="1" applyFont="1" applyBorder="1" applyAlignment="1">
      <alignment wrapText="1"/>
    </xf>
    <xf numFmtId="0" fontId="6" fillId="4" borderId="1" xfId="2" applyFont="1" applyFill="1" applyBorder="1" applyAlignment="1">
      <alignment horizontal="center" wrapText="1"/>
    </xf>
    <xf numFmtId="0" fontId="6" fillId="0" borderId="0" xfId="2" applyFont="1" applyAlignment="1">
      <alignment horizontal="left"/>
    </xf>
    <xf numFmtId="9" fontId="6" fillId="0" borderId="0" xfId="2" applyNumberFormat="1" applyFont="1" applyAlignment="1">
      <alignment horizontal="center"/>
    </xf>
    <xf numFmtId="0" fontId="15" fillId="0" borderId="0" xfId="2" applyFont="1" applyAlignment="1">
      <alignment horizontal="left"/>
    </xf>
    <xf numFmtId="9" fontId="15" fillId="0" borderId="0" xfId="2" applyNumberFormat="1" applyFont="1"/>
    <xf numFmtId="0" fontId="15" fillId="0" borderId="0" xfId="2" applyFont="1"/>
    <xf numFmtId="165" fontId="23" fillId="0" borderId="0" xfId="3" applyNumberFormat="1" applyFont="1"/>
    <xf numFmtId="165" fontId="15" fillId="0" borderId="0" xfId="2" applyNumberFormat="1" applyFont="1"/>
    <xf numFmtId="9" fontId="23" fillId="0" borderId="0" xfId="3" applyFont="1"/>
    <xf numFmtId="0" fontId="17" fillId="4" borderId="0" xfId="2" applyFont="1" applyFill="1" applyBorder="1" applyAlignment="1">
      <alignment horizontal="left"/>
    </xf>
    <xf numFmtId="0" fontId="12" fillId="0" borderId="1" xfId="2" applyFont="1" applyBorder="1" applyAlignment="1">
      <alignment vertical="center"/>
    </xf>
    <xf numFmtId="0" fontId="13" fillId="0" borderId="1" xfId="2" applyFont="1" applyBorder="1"/>
    <xf numFmtId="0" fontId="10" fillId="4" borderId="0" xfId="2" applyFont="1" applyFill="1" applyAlignment="1">
      <alignment horizontal="center"/>
    </xf>
    <xf numFmtId="0" fontId="32" fillId="4" borderId="1" xfId="2" applyFont="1" applyFill="1" applyBorder="1"/>
    <xf numFmtId="0" fontId="6" fillId="4" borderId="1" xfId="2" applyFont="1" applyFill="1" applyBorder="1" applyAlignment="1">
      <alignment horizontal="center"/>
    </xf>
    <xf numFmtId="0" fontId="6" fillId="4" borderId="1" xfId="2" quotePrefix="1" applyFont="1" applyFill="1" applyBorder="1" applyAlignment="1">
      <alignment horizontal="center"/>
    </xf>
    <xf numFmtId="0" fontId="10" fillId="0" borderId="0" xfId="2" applyFont="1" applyAlignment="1"/>
    <xf numFmtId="0" fontId="10" fillId="4" borderId="0" xfId="2" applyFont="1" applyFill="1" applyBorder="1" applyAlignment="1">
      <alignment horizontal="center"/>
    </xf>
    <xf numFmtId="0" fontId="32" fillId="4" borderId="1" xfId="2" applyFont="1" applyFill="1" applyBorder="1" applyAlignment="1">
      <alignment horizontal="left"/>
    </xf>
    <xf numFmtId="0" fontId="7" fillId="0" borderId="0" xfId="39" applyBorder="1"/>
    <xf numFmtId="9" fontId="7" fillId="0" borderId="0" xfId="39" applyNumberFormat="1" applyBorder="1"/>
    <xf numFmtId="9" fontId="7" fillId="0" borderId="1" xfId="39" applyNumberFormat="1" applyBorder="1"/>
    <xf numFmtId="0" fontId="32" fillId="4" borderId="1" xfId="39" applyFont="1" applyFill="1" applyBorder="1"/>
    <xf numFmtId="0" fontId="6" fillId="4" borderId="0" xfId="39" applyFont="1" applyFill="1" applyBorder="1"/>
    <xf numFmtId="0" fontId="6" fillId="4" borderId="0" xfId="39" quotePrefix="1" applyFont="1" applyFill="1" applyBorder="1"/>
    <xf numFmtId="0" fontId="7" fillId="4" borderId="0" xfId="39" applyFill="1" applyBorder="1"/>
    <xf numFmtId="0" fontId="6" fillId="4" borderId="1" xfId="39" applyFont="1" applyFill="1" applyBorder="1" applyAlignment="1">
      <alignment horizontal="center"/>
    </xf>
    <xf numFmtId="0" fontId="6" fillId="4" borderId="1" xfId="39" quotePrefix="1" applyFont="1" applyFill="1" applyBorder="1" applyAlignment="1">
      <alignment horizontal="center"/>
    </xf>
    <xf numFmtId="0" fontId="7" fillId="4" borderId="1" xfId="39" applyFill="1" applyBorder="1" applyAlignment="1">
      <alignment horizontal="center"/>
    </xf>
    <xf numFmtId="0" fontId="6" fillId="0" borderId="0" xfId="39" applyFont="1" applyBorder="1"/>
    <xf numFmtId="171" fontId="7" fillId="0" borderId="0" xfId="39" applyNumberFormat="1" applyBorder="1"/>
    <xf numFmtId="171" fontId="7" fillId="0" borderId="1" xfId="39" applyNumberFormat="1" applyBorder="1"/>
    <xf numFmtId="165" fontId="7" fillId="0" borderId="1" xfId="39" applyNumberFormat="1" applyBorder="1"/>
    <xf numFmtId="3" fontId="11" fillId="4" borderId="1" xfId="2" applyNumberFormat="1" applyFont="1" applyFill="1" applyBorder="1" applyAlignment="1">
      <alignment horizontal="center" wrapText="1"/>
    </xf>
    <xf numFmtId="3" fontId="6" fillId="4" borderId="1" xfId="15" applyNumberFormat="1" applyFill="1" applyBorder="1" applyAlignment="1">
      <alignment horizontal="center" wrapText="1"/>
    </xf>
    <xf numFmtId="165" fontId="11" fillId="0" borderId="1" xfId="4" applyNumberFormat="1" applyFont="1" applyFill="1" applyBorder="1" applyAlignment="1">
      <alignment horizontal="center"/>
    </xf>
    <xf numFmtId="0" fontId="7" fillId="4" borderId="1" xfId="2" applyFill="1" applyBorder="1" applyAlignment="1">
      <alignment horizontal="center" wrapText="1"/>
    </xf>
    <xf numFmtId="0" fontId="7" fillId="0" borderId="0" xfId="2" applyBorder="1"/>
    <xf numFmtId="0" fontId="7" fillId="0" borderId="0" xfId="2" applyBorder="1" applyAlignment="1">
      <alignment horizontal="center"/>
    </xf>
    <xf numFmtId="0" fontId="15" fillId="0" borderId="0" xfId="2" applyFont="1" applyAlignment="1">
      <alignment horizontal="center"/>
    </xf>
    <xf numFmtId="0" fontId="15" fillId="0" borderId="0" xfId="2" applyFont="1" applyBorder="1"/>
    <xf numFmtId="0" fontId="15" fillId="0" borderId="0" xfId="2" applyFont="1" applyBorder="1" applyAlignment="1">
      <alignment horizontal="center"/>
    </xf>
    <xf numFmtId="0" fontId="6" fillId="4" borderId="2" xfId="2" applyFont="1" applyFill="1" applyBorder="1"/>
    <xf numFmtId="0" fontId="6" fillId="4" borderId="2" xfId="2" applyFont="1" applyFill="1" applyBorder="1" applyAlignment="1">
      <alignment horizontal="center" wrapText="1"/>
    </xf>
    <xf numFmtId="9" fontId="6" fillId="0" borderId="1" xfId="2" applyNumberFormat="1" applyFont="1" applyBorder="1" applyAlignment="1">
      <alignment horizontal="center"/>
    </xf>
    <xf numFmtId="0" fontId="15" fillId="0" borderId="0" xfId="40" applyFont="1"/>
    <xf numFmtId="0" fontId="10" fillId="4" borderId="1" xfId="40" applyFont="1" applyFill="1" applyBorder="1"/>
    <xf numFmtId="0" fontId="17" fillId="4" borderId="1" xfId="1" applyFont="1" applyFill="1" applyBorder="1" applyAlignment="1">
      <alignment vertical="top" wrapText="1"/>
    </xf>
    <xf numFmtId="0" fontId="15" fillId="0" borderId="0" xfId="40" applyFont="1" applyAlignment="1">
      <alignment wrapText="1"/>
    </xf>
    <xf numFmtId="176" fontId="17" fillId="4" borderId="1" xfId="5" applyNumberFormat="1" applyFont="1" applyFill="1" applyBorder="1" applyAlignment="1">
      <alignment horizontal="center"/>
    </xf>
    <xf numFmtId="176" fontId="17" fillId="4" borderId="13" xfId="5" applyNumberFormat="1" applyFont="1" applyFill="1" applyBorder="1" applyAlignment="1">
      <alignment horizontal="center"/>
    </xf>
    <xf numFmtId="0" fontId="2" fillId="4" borderId="1" xfId="0" applyFont="1" applyFill="1" applyBorder="1" applyAlignment="1">
      <alignment horizontal="center" wrapText="1"/>
    </xf>
    <xf numFmtId="0" fontId="2" fillId="0" borderId="0" xfId="0" applyFont="1" applyFill="1"/>
    <xf numFmtId="9" fontId="2" fillId="0" borderId="0" xfId="0" applyNumberFormat="1" applyFont="1" applyFill="1" applyAlignment="1">
      <alignment horizontal="center"/>
    </xf>
    <xf numFmtId="0" fontId="2" fillId="0" borderId="1" xfId="0" applyFont="1" applyFill="1" applyBorder="1"/>
    <xf numFmtId="9" fontId="2" fillId="0" borderId="1" xfId="0" applyNumberFormat="1" applyFont="1" applyFill="1" applyBorder="1" applyAlignment="1">
      <alignment horizontal="center"/>
    </xf>
    <xf numFmtId="0" fontId="2" fillId="0" borderId="0" xfId="0" applyFont="1"/>
    <xf numFmtId="0" fontId="0" fillId="0" borderId="1" xfId="0" applyBorder="1"/>
    <xf numFmtId="0" fontId="16" fillId="0" borderId="1" xfId="0" applyFont="1" applyBorder="1" applyAlignment="1">
      <alignment vertical="center"/>
    </xf>
    <xf numFmtId="0" fontId="0" fillId="0" borderId="0" xfId="0" applyAlignment="1"/>
    <xf numFmtId="0" fontId="2" fillId="4" borderId="1" xfId="0" applyFont="1" applyFill="1" applyBorder="1" applyAlignment="1">
      <alignment horizontal="left"/>
    </xf>
    <xf numFmtId="0" fontId="24" fillId="0" borderId="0" xfId="0" applyFont="1"/>
    <xf numFmtId="0" fontId="24" fillId="0" borderId="0" xfId="0" applyFont="1" applyAlignment="1"/>
    <xf numFmtId="0" fontId="2" fillId="4" borderId="2" xfId="1" applyFill="1" applyBorder="1" applyAlignment="1">
      <alignment wrapText="1"/>
    </xf>
    <xf numFmtId="3" fontId="10" fillId="4" borderId="2" xfId="1" applyNumberFormat="1" applyFont="1" applyFill="1" applyBorder="1" applyAlignment="1">
      <alignment horizontal="right" wrapText="1"/>
    </xf>
    <xf numFmtId="0" fontId="2" fillId="4" borderId="1" xfId="0" applyFont="1" applyFill="1" applyBorder="1"/>
    <xf numFmtId="0" fontId="2" fillId="0" borderId="1" xfId="0" applyFont="1" applyBorder="1"/>
    <xf numFmtId="0" fontId="2" fillId="0" borderId="0" xfId="0" applyFont="1" applyAlignment="1">
      <alignment horizontal="center"/>
    </xf>
    <xf numFmtId="9" fontId="2" fillId="0" borderId="1" xfId="0" applyNumberFormat="1" applyFont="1" applyBorder="1" applyAlignment="1">
      <alignment horizontal="center"/>
    </xf>
    <xf numFmtId="0" fontId="23" fillId="0" borderId="0" xfId="0" applyFont="1"/>
    <xf numFmtId="0" fontId="2" fillId="0" borderId="0" xfId="42" applyFont="1"/>
    <xf numFmtId="0" fontId="2" fillId="0" borderId="1" xfId="42" applyFont="1" applyBorder="1"/>
    <xf numFmtId="0" fontId="5" fillId="0" borderId="0" xfId="42" applyFont="1"/>
    <xf numFmtId="9" fontId="2" fillId="0" borderId="0" xfId="42" applyNumberFormat="1" applyFont="1"/>
    <xf numFmtId="9" fontId="2" fillId="0" borderId="1" xfId="42" applyNumberFormat="1" applyFont="1" applyBorder="1"/>
    <xf numFmtId="0" fontId="2" fillId="4" borderId="1" xfId="42" applyFont="1" applyFill="1" applyBorder="1"/>
    <xf numFmtId="0" fontId="24" fillId="0" borderId="0" xfId="42" applyFont="1"/>
    <xf numFmtId="0" fontId="47" fillId="4" borderId="2" xfId="43" applyFont="1" applyFill="1" applyBorder="1" applyAlignment="1">
      <alignment horizontal="left" vertical="center"/>
    </xf>
    <xf numFmtId="0" fontId="6" fillId="4" borderId="2" xfId="43" applyFont="1" applyFill="1" applyBorder="1" applyAlignment="1">
      <alignment horizontal="center" vertical="center" wrapText="1"/>
    </xf>
    <xf numFmtId="0" fontId="10" fillId="0" borderId="0" xfId="43" applyFont="1" applyAlignment="1">
      <alignment horizontal="left" vertical="center"/>
    </xf>
    <xf numFmtId="0" fontId="6" fillId="0" borderId="0" xfId="43" applyFont="1"/>
    <xf numFmtId="9" fontId="6" fillId="0" borderId="0" xfId="43" applyNumberFormat="1" applyFont="1"/>
    <xf numFmtId="0" fontId="6" fillId="0" borderId="1" xfId="43" applyFont="1" applyBorder="1"/>
    <xf numFmtId="0" fontId="10" fillId="4" borderId="2" xfId="43" applyFont="1" applyFill="1" applyBorder="1" applyAlignment="1">
      <alignment horizontal="left" vertical="center"/>
    </xf>
    <xf numFmtId="0" fontId="6" fillId="0" borderId="0" xfId="43" applyFont="1" applyAlignment="1">
      <alignment horizontal="center"/>
    </xf>
    <xf numFmtId="170" fontId="6" fillId="0" borderId="0" xfId="43" applyNumberFormat="1" applyFont="1" applyAlignment="1">
      <alignment horizontal="center"/>
    </xf>
    <xf numFmtId="171" fontId="6" fillId="0" borderId="0" xfId="43" applyNumberFormat="1" applyFont="1" applyAlignment="1">
      <alignment horizontal="center"/>
    </xf>
    <xf numFmtId="170" fontId="6" fillId="0" borderId="1" xfId="43" applyNumberFormat="1" applyFont="1" applyBorder="1" applyAlignment="1">
      <alignment horizontal="center"/>
    </xf>
    <xf numFmtId="165" fontId="6" fillId="0" borderId="0" xfId="43" applyNumberFormat="1" applyFont="1" applyAlignment="1">
      <alignment horizontal="right"/>
    </xf>
    <xf numFmtId="165" fontId="6" fillId="0" borderId="1" xfId="43" applyNumberFormat="1" applyFont="1" applyBorder="1" applyAlignment="1">
      <alignment horizontal="right"/>
    </xf>
    <xf numFmtId="171" fontId="6" fillId="0" borderId="1" xfId="43" applyNumberFormat="1" applyFont="1" applyBorder="1" applyAlignment="1">
      <alignment horizontal="center"/>
    </xf>
    <xf numFmtId="9" fontId="6" fillId="0" borderId="0" xfId="43" applyNumberFormat="1" applyFont="1" applyAlignment="1">
      <alignment horizontal="center"/>
    </xf>
    <xf numFmtId="9" fontId="6" fillId="0" borderId="1" xfId="43" applyNumberFormat="1" applyFont="1" applyBorder="1" applyAlignment="1">
      <alignment horizontal="center"/>
    </xf>
    <xf numFmtId="0" fontId="24" fillId="0" borderId="0" xfId="43" applyFont="1"/>
    <xf numFmtId="0" fontId="15" fillId="0" borderId="0" xfId="43" applyFont="1"/>
    <xf numFmtId="0" fontId="10" fillId="0" borderId="0" xfId="43" applyFont="1" applyAlignment="1">
      <alignment vertical="center" wrapText="1"/>
    </xf>
    <xf numFmtId="0" fontId="48" fillId="0" borderId="0" xfId="31" applyFont="1" applyAlignment="1">
      <alignment wrapText="1"/>
    </xf>
    <xf numFmtId="0" fontId="53" fillId="0" borderId="0" xfId="31" applyFont="1" applyAlignment="1">
      <alignment horizontal="left"/>
    </xf>
    <xf numFmtId="1" fontId="2" fillId="0" borderId="1" xfId="31" applyNumberFormat="1" applyFont="1" applyBorder="1" applyAlignment="1">
      <alignment horizontal="left" wrapText="1"/>
    </xf>
    <xf numFmtId="165" fontId="2" fillId="0" borderId="1" xfId="31" applyNumberFormat="1" applyFont="1" applyBorder="1" applyAlignment="1">
      <alignment horizontal="center" wrapText="1"/>
    </xf>
    <xf numFmtId="0" fontId="53" fillId="0" borderId="0" xfId="31" applyFont="1"/>
    <xf numFmtId="165" fontId="48" fillId="0" borderId="0" xfId="31" applyNumberFormat="1" applyFont="1" applyAlignment="1">
      <alignment horizontal="center"/>
    </xf>
    <xf numFmtId="0" fontId="2" fillId="4" borderId="1" xfId="31" applyFont="1" applyFill="1" applyBorder="1"/>
    <xf numFmtId="0" fontId="2" fillId="4" borderId="1" xfId="31" applyFont="1" applyFill="1" applyBorder="1" applyAlignment="1">
      <alignment horizontal="center" wrapText="1"/>
    </xf>
    <xf numFmtId="165" fontId="2" fillId="4" borderId="1" xfId="31" applyNumberFormat="1" applyFont="1" applyFill="1" applyBorder="1" applyAlignment="1">
      <alignment horizontal="center" wrapText="1"/>
    </xf>
    <xf numFmtId="0" fontId="48" fillId="0" borderId="0" xfId="31" applyFont="1" applyAlignment="1">
      <alignment horizontal="center"/>
    </xf>
    <xf numFmtId="9" fontId="2" fillId="0" borderId="0" xfId="31" applyNumberFormat="1" applyFont="1" applyAlignment="1">
      <alignment horizontal="center"/>
    </xf>
    <xf numFmtId="165" fontId="2" fillId="0" borderId="0" xfId="31" applyNumberFormat="1" applyFont="1" applyAlignment="1">
      <alignment horizontal="center"/>
    </xf>
    <xf numFmtId="165" fontId="48" fillId="0" borderId="0" xfId="31" applyNumberFormat="1" applyFont="1"/>
    <xf numFmtId="9" fontId="2" fillId="0" borderId="1" xfId="31" applyNumberFormat="1" applyFont="1" applyBorder="1" applyAlignment="1">
      <alignment horizontal="center"/>
    </xf>
    <xf numFmtId="165" fontId="2" fillId="0" borderId="1" xfId="31" applyNumberFormat="1" applyFont="1" applyBorder="1" applyAlignment="1">
      <alignment horizontal="center"/>
    </xf>
    <xf numFmtId="173" fontId="2" fillId="0" borderId="0" xfId="0" applyNumberFormat="1" applyFont="1"/>
    <xf numFmtId="165" fontId="2" fillId="0" borderId="0" xfId="0" applyNumberFormat="1" applyFont="1"/>
    <xf numFmtId="165" fontId="2" fillId="0" borderId="0" xfId="0" applyNumberFormat="1" applyFont="1" applyAlignment="1">
      <alignment horizontal="center"/>
    </xf>
    <xf numFmtId="0" fontId="2" fillId="4" borderId="2" xfId="0" applyFont="1" applyFill="1" applyBorder="1"/>
    <xf numFmtId="0" fontId="2" fillId="4" borderId="2" xfId="0" applyFont="1" applyFill="1" applyBorder="1" applyAlignment="1">
      <alignment horizontal="center" wrapText="1"/>
    </xf>
    <xf numFmtId="165" fontId="2" fillId="0" borderId="1" xfId="0" applyNumberFormat="1" applyFont="1" applyBorder="1" applyAlignment="1">
      <alignment horizontal="center"/>
    </xf>
    <xf numFmtId="0" fontId="2" fillId="0" borderId="1" xfId="0" applyFont="1" applyBorder="1" applyAlignment="1">
      <alignment horizontal="center"/>
    </xf>
    <xf numFmtId="0" fontId="17" fillId="0" borderId="1" xfId="0" applyFont="1" applyBorder="1" applyAlignment="1">
      <alignment vertical="center"/>
    </xf>
    <xf numFmtId="0" fontId="48" fillId="4" borderId="1" xfId="31" applyFont="1" applyFill="1" applyBorder="1" applyAlignment="1">
      <alignment wrapText="1"/>
    </xf>
    <xf numFmtId="165" fontId="6" fillId="4" borderId="1" xfId="31" applyNumberFormat="1" applyFont="1" applyFill="1" applyBorder="1" applyAlignment="1">
      <alignment horizontal="center" wrapText="1"/>
    </xf>
    <xf numFmtId="0" fontId="6" fillId="4" borderId="2" xfId="39" applyFont="1" applyFill="1" applyBorder="1" applyAlignment="1">
      <alignment horizontal="center"/>
    </xf>
    <xf numFmtId="0" fontId="6" fillId="4" borderId="2" xfId="39" applyFont="1" applyFill="1" applyBorder="1" applyAlignment="1">
      <alignment horizontal="center" wrapText="1"/>
    </xf>
    <xf numFmtId="9" fontId="6" fillId="0" borderId="0" xfId="39" applyNumberFormat="1" applyFont="1" applyAlignment="1">
      <alignment horizontal="center"/>
    </xf>
    <xf numFmtId="9" fontId="6" fillId="0" borderId="1" xfId="39" applyNumberFormat="1" applyFont="1" applyBorder="1" applyAlignment="1">
      <alignment horizontal="center"/>
    </xf>
    <xf numFmtId="0" fontId="15" fillId="0" borderId="0" xfId="39" applyFont="1"/>
    <xf numFmtId="0" fontId="6" fillId="0" borderId="0" xfId="27" applyFont="1"/>
    <xf numFmtId="0" fontId="6" fillId="0" borderId="0" xfId="27" applyFont="1" applyAlignment="1">
      <alignment horizontal="center" wrapText="1"/>
    </xf>
    <xf numFmtId="0" fontId="6" fillId="0" borderId="0" xfId="27" applyFont="1" applyAlignment="1">
      <alignment horizontal="center"/>
    </xf>
    <xf numFmtId="0" fontId="6" fillId="0" borderId="0" xfId="27" applyFont="1" applyAlignment="1">
      <alignment wrapText="1"/>
    </xf>
    <xf numFmtId="171" fontId="6" fillId="0" borderId="0" xfId="27" applyNumberFormat="1" applyFont="1" applyAlignment="1">
      <alignment horizontal="center"/>
    </xf>
    <xf numFmtId="173" fontId="6" fillId="0" borderId="0" xfId="27" applyNumberFormat="1" applyFont="1" applyAlignment="1">
      <alignment horizontal="center"/>
    </xf>
    <xf numFmtId="9" fontId="6" fillId="0" borderId="0" xfId="27" applyNumberFormat="1" applyFont="1" applyAlignment="1">
      <alignment horizontal="center"/>
    </xf>
    <xf numFmtId="165" fontId="6" fillId="0" borderId="0" xfId="27" applyNumberFormat="1" applyFont="1" applyAlignment="1">
      <alignment horizontal="center"/>
    </xf>
    <xf numFmtId="171" fontId="6" fillId="0" borderId="0" xfId="27" applyNumberFormat="1" applyFont="1"/>
    <xf numFmtId="170" fontId="6" fillId="0" borderId="0" xfId="27" applyNumberFormat="1" applyFont="1" applyAlignment="1">
      <alignment horizontal="right" indent="3"/>
    </xf>
    <xf numFmtId="171" fontId="6" fillId="0" borderId="1" xfId="27" applyNumberFormat="1" applyFont="1" applyBorder="1" applyAlignment="1">
      <alignment horizontal="center"/>
    </xf>
    <xf numFmtId="173" fontId="6" fillId="0" borderId="1" xfId="27" applyNumberFormat="1" applyFont="1" applyBorder="1" applyAlignment="1">
      <alignment horizontal="center"/>
    </xf>
    <xf numFmtId="9" fontId="6" fillId="0" borderId="0" xfId="27" applyNumberFormat="1" applyFont="1"/>
    <xf numFmtId="167" fontId="6" fillId="0" borderId="0" xfId="27" applyNumberFormat="1" applyFont="1"/>
    <xf numFmtId="0" fontId="10" fillId="0" borderId="0" xfId="27" applyFont="1" applyAlignment="1">
      <alignment horizontal="right"/>
    </xf>
    <xf numFmtId="0" fontId="10" fillId="0" borderId="0" xfId="27" quotePrefix="1" applyFont="1" applyAlignment="1">
      <alignment horizontal="right"/>
    </xf>
    <xf numFmtId="0" fontId="10" fillId="0" borderId="0" xfId="27" applyFont="1" applyAlignment="1">
      <alignment horizontal="center"/>
    </xf>
    <xf numFmtId="0" fontId="6" fillId="4" borderId="2" xfId="27" applyFont="1" applyFill="1" applyBorder="1" applyAlignment="1">
      <alignment horizontal="center"/>
    </xf>
    <xf numFmtId="0" fontId="6" fillId="4" borderId="2" xfId="27" applyFont="1" applyFill="1" applyBorder="1" applyAlignment="1">
      <alignment horizontal="center" wrapText="1"/>
    </xf>
    <xf numFmtId="0" fontId="6" fillId="0" borderId="0" xfId="27" applyFont="1" applyAlignment="1">
      <alignment horizontal="left"/>
    </xf>
    <xf numFmtId="0" fontId="6" fillId="0" borderId="0" xfId="27" quotePrefix="1" applyFont="1" applyAlignment="1">
      <alignment horizontal="left"/>
    </xf>
    <xf numFmtId="0" fontId="6" fillId="0" borderId="1" xfId="27" applyFont="1" applyBorder="1" applyAlignment="1">
      <alignment horizontal="left"/>
    </xf>
    <xf numFmtId="0" fontId="11" fillId="0" borderId="0" xfId="15" applyFont="1" applyFill="1"/>
    <xf numFmtId="9" fontId="11" fillId="0" borderId="0" xfId="15" applyNumberFormat="1" applyFont="1" applyFill="1"/>
    <xf numFmtId="0" fontId="6" fillId="4" borderId="0" xfId="1" applyFont="1" applyFill="1" applyAlignment="1">
      <alignment horizontal="left" vertical="center" wrapText="1"/>
    </xf>
    <xf numFmtId="0" fontId="6" fillId="4" borderId="1" xfId="1" applyFont="1" applyFill="1" applyBorder="1" applyAlignment="1">
      <alignment horizontal="left" vertical="center" wrapText="1"/>
    </xf>
    <xf numFmtId="0" fontId="43" fillId="4" borderId="1" xfId="1" applyFont="1" applyFill="1" applyBorder="1" applyAlignment="1">
      <alignment horizontal="center" wrapText="1"/>
    </xf>
    <xf numFmtId="0" fontId="44" fillId="4" borderId="17" xfId="1" applyFont="1" applyFill="1" applyBorder="1" applyAlignment="1">
      <alignment horizontal="center" wrapText="1"/>
    </xf>
    <xf numFmtId="0" fontId="44" fillId="4" borderId="1" xfId="1" applyFont="1" applyFill="1" applyBorder="1" applyAlignment="1">
      <alignment horizontal="center" wrapText="1"/>
    </xf>
    <xf numFmtId="0" fontId="6" fillId="0" borderId="0" xfId="15" applyFont="1"/>
    <xf numFmtId="167" fontId="2" fillId="0" borderId="0" xfId="33" applyNumberFormat="1" applyFont="1"/>
    <xf numFmtId="165" fontId="2" fillId="0" borderId="0" xfId="34" applyNumberFormat="1" applyFont="1"/>
    <xf numFmtId="165" fontId="5" fillId="0" borderId="0" xfId="33" applyNumberFormat="1" applyFont="1"/>
    <xf numFmtId="0" fontId="2" fillId="0" borderId="0" xfId="33" applyFont="1" applyBorder="1"/>
    <xf numFmtId="165" fontId="2" fillId="0" borderId="0" xfId="34" applyNumberFormat="1" applyFont="1" applyBorder="1"/>
    <xf numFmtId="165" fontId="2" fillId="0" borderId="0" xfId="33" applyNumberFormat="1" applyFont="1" applyBorder="1"/>
    <xf numFmtId="9" fontId="2" fillId="0" borderId="0" xfId="33" applyNumberFormat="1" applyFont="1" applyBorder="1"/>
    <xf numFmtId="165" fontId="2" fillId="0" borderId="1" xfId="5" applyNumberFormat="1" applyFont="1" applyBorder="1"/>
    <xf numFmtId="165" fontId="2" fillId="0" borderId="1" xfId="2" applyNumberFormat="1" applyFont="1" applyBorder="1"/>
    <xf numFmtId="9" fontId="2" fillId="0" borderId="1" xfId="2" applyNumberFormat="1" applyFont="1" applyBorder="1"/>
    <xf numFmtId="0" fontId="24" fillId="0" borderId="0" xfId="33" applyFont="1"/>
    <xf numFmtId="0" fontId="2" fillId="4" borderId="2" xfId="33" applyFont="1" applyFill="1" applyBorder="1"/>
    <xf numFmtId="9" fontId="2" fillId="4" borderId="2" xfId="33" applyNumberFormat="1" applyFont="1" applyFill="1" applyBorder="1" applyAlignment="1">
      <alignment horizontal="center" wrapText="1"/>
    </xf>
    <xf numFmtId="0" fontId="2" fillId="0" borderId="0" xfId="33" applyFont="1" applyFill="1"/>
    <xf numFmtId="9" fontId="2" fillId="0" borderId="0" xfId="33" applyNumberFormat="1" applyFont="1" applyFill="1" applyAlignment="1">
      <alignment horizontal="center"/>
    </xf>
    <xf numFmtId="0" fontId="2" fillId="0" borderId="1" xfId="33" applyFont="1" applyFill="1" applyBorder="1"/>
    <xf numFmtId="9" fontId="2" fillId="0" borderId="1" xfId="33" applyNumberFormat="1" applyFont="1" applyFill="1" applyBorder="1" applyAlignment="1">
      <alignment horizontal="center"/>
    </xf>
    <xf numFmtId="0" fontId="2" fillId="0" borderId="0" xfId="35" applyFont="1"/>
    <xf numFmtId="165" fontId="2" fillId="0" borderId="0" xfId="35" applyNumberFormat="1" applyFont="1"/>
    <xf numFmtId="0" fontId="5" fillId="0" borderId="0" xfId="35" applyFont="1"/>
    <xf numFmtId="165" fontId="2" fillId="0" borderId="0" xfId="36" applyNumberFormat="1" applyFont="1"/>
    <xf numFmtId="0" fontId="2" fillId="4" borderId="1" xfId="35" applyFont="1" applyFill="1" applyBorder="1"/>
    <xf numFmtId="165" fontId="2" fillId="4" borderId="1" xfId="36" applyNumberFormat="1" applyFont="1" applyFill="1" applyBorder="1" applyAlignment="1">
      <alignment wrapText="1"/>
    </xf>
    <xf numFmtId="0" fontId="2" fillId="0" borderId="1" xfId="35" applyFont="1" applyBorder="1"/>
    <xf numFmtId="165" fontId="2" fillId="0" borderId="1" xfId="36" applyNumberFormat="1" applyFont="1" applyBorder="1"/>
    <xf numFmtId="0" fontId="2" fillId="0" borderId="0" xfId="35" applyFont="1" applyFill="1"/>
    <xf numFmtId="165" fontId="2" fillId="0" borderId="0" xfId="36" applyNumberFormat="1" applyFont="1" applyFill="1"/>
    <xf numFmtId="0" fontId="24" fillId="0" borderId="0" xfId="35" applyFont="1"/>
    <xf numFmtId="0" fontId="2" fillId="0" borderId="0" xfId="35" applyFont="1" applyBorder="1"/>
    <xf numFmtId="9" fontId="2" fillId="0" borderId="0" xfId="35" applyNumberFormat="1" applyFont="1" applyAlignment="1">
      <alignment horizontal="center"/>
    </xf>
    <xf numFmtId="9" fontId="2" fillId="0" borderId="0" xfId="35" applyNumberFormat="1" applyFont="1" applyFill="1" applyAlignment="1">
      <alignment horizontal="center"/>
    </xf>
    <xf numFmtId="9" fontId="2" fillId="0" borderId="0" xfId="35" applyNumberFormat="1" applyFont="1" applyBorder="1" applyAlignment="1">
      <alignment horizontal="center"/>
    </xf>
    <xf numFmtId="9" fontId="2" fillId="0" borderId="1" xfId="35" applyNumberFormat="1" applyFont="1" applyBorder="1" applyAlignment="1">
      <alignment horizontal="center"/>
    </xf>
    <xf numFmtId="0" fontId="2" fillId="4" borderId="2" xfId="35" applyFont="1" applyFill="1" applyBorder="1"/>
    <xf numFmtId="9" fontId="2" fillId="4" borderId="2" xfId="35" applyNumberFormat="1" applyFont="1" applyFill="1" applyBorder="1" applyAlignment="1">
      <alignment horizontal="center" wrapText="1"/>
    </xf>
    <xf numFmtId="165" fontId="39" fillId="0" borderId="0" xfId="37" applyNumberFormat="1" applyFill="1"/>
    <xf numFmtId="0" fontId="39" fillId="0" borderId="0" xfId="37" applyFill="1"/>
    <xf numFmtId="0" fontId="39" fillId="0" borderId="0" xfId="37" applyFill="1" applyAlignment="1">
      <alignment wrapText="1"/>
    </xf>
    <xf numFmtId="165" fontId="39" fillId="0" borderId="0" xfId="37" applyNumberFormat="1" applyFill="1" applyAlignment="1">
      <alignment wrapText="1"/>
    </xf>
    <xf numFmtId="9" fontId="39" fillId="0" borderId="0" xfId="37" applyNumberFormat="1" applyFill="1"/>
    <xf numFmtId="165" fontId="6" fillId="0" borderId="0" xfId="37" applyNumberFormat="1" applyFont="1" applyFill="1"/>
    <xf numFmtId="165" fontId="6" fillId="0" borderId="0" xfId="37" applyNumberFormat="1" applyFont="1" applyFill="1" applyAlignment="1">
      <alignment horizontal="center"/>
    </xf>
    <xf numFmtId="165" fontId="6" fillId="0" borderId="0" xfId="37" quotePrefix="1" applyNumberFormat="1" applyFont="1" applyFill="1" applyAlignment="1">
      <alignment horizontal="left"/>
    </xf>
    <xf numFmtId="16" fontId="6" fillId="0" borderId="0" xfId="38" quotePrefix="1" applyNumberFormat="1" applyFont="1" applyFill="1" applyAlignment="1">
      <alignment horizontal="left"/>
    </xf>
    <xf numFmtId="165" fontId="6" fillId="4" borderId="1" xfId="37" applyNumberFormat="1" applyFont="1" applyFill="1" applyBorder="1"/>
    <xf numFmtId="165" fontId="6" fillId="4" borderId="1" xfId="37" applyNumberFormat="1" applyFont="1" applyFill="1" applyBorder="1" applyAlignment="1">
      <alignment horizontal="center" wrapText="1"/>
    </xf>
    <xf numFmtId="16" fontId="6" fillId="0" borderId="1" xfId="38" quotePrefix="1" applyNumberFormat="1" applyFont="1" applyFill="1" applyBorder="1" applyAlignment="1">
      <alignment horizontal="left"/>
    </xf>
    <xf numFmtId="165" fontId="6" fillId="0" borderId="1" xfId="37" applyNumberFormat="1" applyFont="1" applyFill="1" applyBorder="1" applyAlignment="1">
      <alignment horizontal="center"/>
    </xf>
    <xf numFmtId="165" fontId="15" fillId="0" borderId="0" xfId="37" applyNumberFormat="1" applyFont="1" applyFill="1"/>
    <xf numFmtId="0" fontId="6" fillId="0" borderId="0" xfId="37" applyFont="1" applyFill="1"/>
    <xf numFmtId="165" fontId="6" fillId="0" borderId="0" xfId="37" applyNumberFormat="1" applyFont="1" applyFill="1" applyAlignment="1">
      <alignment wrapText="1"/>
    </xf>
    <xf numFmtId="9" fontId="6" fillId="0" borderId="0" xfId="37" applyNumberFormat="1" applyFont="1" applyFill="1"/>
    <xf numFmtId="9" fontId="6" fillId="0" borderId="0" xfId="37" applyNumberFormat="1" applyFont="1" applyFill="1" applyAlignment="1">
      <alignment horizontal="center"/>
    </xf>
    <xf numFmtId="9" fontId="6" fillId="0" borderId="1" xfId="37" applyNumberFormat="1" applyFont="1" applyFill="1" applyBorder="1" applyAlignment="1">
      <alignment horizontal="center"/>
    </xf>
    <xf numFmtId="165" fontId="6" fillId="4" borderId="2" xfId="37" applyNumberFormat="1" applyFont="1" applyFill="1" applyBorder="1"/>
    <xf numFmtId="165" fontId="6" fillId="4" borderId="2" xfId="37" applyNumberFormat="1" applyFont="1" applyFill="1" applyBorder="1" applyAlignment="1">
      <alignment horizontal="center" wrapText="1"/>
    </xf>
    <xf numFmtId="0" fontId="6" fillId="4" borderId="2" xfId="27" applyFill="1" applyBorder="1" applyAlignment="1">
      <alignment vertical="center" wrapText="1"/>
    </xf>
    <xf numFmtId="0" fontId="6" fillId="4" borderId="2" xfId="27" applyFill="1" applyBorder="1" applyAlignment="1">
      <alignment horizontal="center" wrapText="1"/>
    </xf>
    <xf numFmtId="0" fontId="6" fillId="4" borderId="2" xfId="2" applyFont="1" applyFill="1" applyBorder="1" applyAlignment="1">
      <alignment horizontal="center"/>
    </xf>
    <xf numFmtId="171" fontId="2" fillId="0" borderId="0" xfId="0" applyNumberFormat="1" applyFont="1"/>
    <xf numFmtId="171" fontId="2" fillId="0" borderId="1" xfId="0" applyNumberFormat="1" applyFont="1" applyBorder="1"/>
    <xf numFmtId="165" fontId="2" fillId="0" borderId="1" xfId="0" applyNumberFormat="1" applyFont="1" applyBorder="1"/>
    <xf numFmtId="9" fontId="2" fillId="0" borderId="1" xfId="3" applyFont="1" applyFill="1" applyBorder="1"/>
    <xf numFmtId="0" fontId="10" fillId="4" borderId="1" xfId="2" applyFont="1" applyFill="1" applyBorder="1"/>
    <xf numFmtId="0" fontId="6" fillId="0" borderId="0" xfId="2" quotePrefix="1" applyFont="1" applyFill="1"/>
    <xf numFmtId="0" fontId="5" fillId="0" borderId="0" xfId="2" applyFont="1" applyFill="1"/>
    <xf numFmtId="9" fontId="6" fillId="0" borderId="0" xfId="2" applyNumberFormat="1" applyFont="1" applyFill="1" applyAlignment="1">
      <alignment horizontal="left"/>
    </xf>
    <xf numFmtId="165" fontId="2" fillId="0" borderId="0" xfId="5" applyNumberFormat="1" applyFont="1" applyFill="1" applyBorder="1"/>
    <xf numFmtId="0" fontId="10" fillId="0" borderId="0" xfId="2" applyFont="1" applyFill="1" applyBorder="1"/>
    <xf numFmtId="0" fontId="10" fillId="0" borderId="1" xfId="2" applyFont="1" applyFill="1" applyBorder="1"/>
    <xf numFmtId="0" fontId="6" fillId="0" borderId="1" xfId="2" applyFont="1" applyFill="1" applyBorder="1"/>
    <xf numFmtId="0" fontId="6" fillId="0" borderId="0" xfId="6" applyFont="1"/>
    <xf numFmtId="0" fontId="6" fillId="4" borderId="2" xfId="6" applyFont="1" applyFill="1" applyBorder="1"/>
    <xf numFmtId="0" fontId="6" fillId="0" borderId="0" xfId="6" quotePrefix="1" applyFont="1" applyFill="1"/>
    <xf numFmtId="0" fontId="6" fillId="0" borderId="0" xfId="6" applyFont="1" applyFill="1"/>
    <xf numFmtId="9" fontId="48" fillId="0" borderId="0" xfId="3" applyFont="1" applyFill="1" applyBorder="1"/>
    <xf numFmtId="0" fontId="10" fillId="0" borderId="0" xfId="6" applyFont="1" applyFill="1"/>
    <xf numFmtId="165" fontId="6" fillId="0" borderId="0" xfId="6" applyNumberFormat="1" applyFont="1" applyFill="1"/>
    <xf numFmtId="165" fontId="6" fillId="0" borderId="0" xfId="6" applyNumberFormat="1" applyFont="1" applyFill="1" applyAlignment="1">
      <alignment vertical="center"/>
    </xf>
    <xf numFmtId="0" fontId="5" fillId="0" borderId="0" xfId="6" applyFont="1" applyFill="1"/>
    <xf numFmtId="9" fontId="6" fillId="0" borderId="0" xfId="6" applyNumberFormat="1" applyFont="1" applyFill="1" applyAlignment="1">
      <alignment horizontal="left"/>
    </xf>
    <xf numFmtId="0" fontId="6" fillId="0" borderId="0" xfId="6" applyFont="1" applyFill="1" applyBorder="1"/>
    <xf numFmtId="0" fontId="10" fillId="0" borderId="0" xfId="6" applyFont="1" applyFill="1" applyBorder="1"/>
    <xf numFmtId="0" fontId="10" fillId="0" borderId="1" xfId="6" applyFont="1" applyFill="1" applyBorder="1"/>
    <xf numFmtId="0" fontId="6" fillId="0" borderId="1" xfId="6" applyFont="1" applyFill="1" applyBorder="1"/>
    <xf numFmtId="0" fontId="15" fillId="0" borderId="0" xfId="2" applyFont="1" applyFill="1"/>
    <xf numFmtId="0" fontId="10" fillId="4" borderId="2" xfId="2" applyFont="1" applyFill="1" applyBorder="1"/>
    <xf numFmtId="0" fontId="10" fillId="4" borderId="2" xfId="13" applyFont="1" applyFill="1" applyBorder="1" applyAlignment="1">
      <alignment horizontal="left" wrapText="1"/>
    </xf>
    <xf numFmtId="3" fontId="10" fillId="5" borderId="2" xfId="14" quotePrefix="1" applyNumberFormat="1" applyFont="1" applyFill="1" applyBorder="1" applyAlignment="1">
      <alignment horizontal="right"/>
    </xf>
    <xf numFmtId="3" fontId="10" fillId="5" borderId="2" xfId="14" quotePrefix="1" applyNumberFormat="1" applyFont="1" applyFill="1" applyBorder="1" applyAlignment="1">
      <alignment horizontal="right" wrapText="1"/>
    </xf>
    <xf numFmtId="0" fontId="6" fillId="0" borderId="0" xfId="13" applyFont="1"/>
    <xf numFmtId="3" fontId="6" fillId="0" borderId="0" xfId="13" applyNumberFormat="1" applyFont="1" applyAlignment="1">
      <alignment horizontal="left"/>
    </xf>
    <xf numFmtId="165" fontId="6" fillId="0" borderId="0" xfId="13" applyNumberFormat="1" applyFont="1" applyAlignment="1">
      <alignment horizontal="right"/>
    </xf>
    <xf numFmtId="165" fontId="2" fillId="0" borderId="0" xfId="1" applyNumberFormat="1" applyFont="1" applyAlignment="1">
      <alignment horizontal="right"/>
    </xf>
    <xf numFmtId="0" fontId="6" fillId="0" borderId="0" xfId="13" applyFont="1" applyAlignment="1">
      <alignment horizontal="left"/>
    </xf>
    <xf numFmtId="0" fontId="10" fillId="0" borderId="0" xfId="13" applyFont="1" applyAlignment="1">
      <alignment horizontal="left"/>
    </xf>
    <xf numFmtId="165" fontId="10" fillId="0" borderId="0" xfId="13" applyNumberFormat="1" applyFont="1" applyAlignment="1">
      <alignment horizontal="right"/>
    </xf>
    <xf numFmtId="165" fontId="6" fillId="0" borderId="0" xfId="13" applyNumberFormat="1" applyFont="1"/>
    <xf numFmtId="9" fontId="6" fillId="0" borderId="0" xfId="16" applyFont="1" applyFill="1" applyAlignment="1">
      <alignment horizontal="right"/>
    </xf>
    <xf numFmtId="3" fontId="10" fillId="0" borderId="0" xfId="13" applyNumberFormat="1" applyFont="1" applyAlignment="1">
      <alignment horizontal="left"/>
    </xf>
    <xf numFmtId="0" fontId="10" fillId="4" borderId="2" xfId="17" applyFont="1" applyFill="1" applyBorder="1" applyAlignment="1">
      <alignment wrapText="1"/>
    </xf>
    <xf numFmtId="3" fontId="6" fillId="0" borderId="0" xfId="13" applyNumberFormat="1" applyFont="1" applyAlignment="1">
      <alignment horizontal="center"/>
    </xf>
    <xf numFmtId="14" fontId="10" fillId="0" borderId="0" xfId="13" applyNumberFormat="1" applyFont="1" applyAlignment="1">
      <alignment horizontal="center"/>
    </xf>
    <xf numFmtId="9" fontId="6" fillId="0" borderId="0" xfId="16" applyFont="1" applyFill="1" applyAlignment="1">
      <alignment horizontal="center"/>
    </xf>
    <xf numFmtId="0" fontId="10" fillId="4" borderId="2" xfId="18" applyFont="1" applyFill="1" applyBorder="1" applyAlignment="1">
      <alignment wrapText="1"/>
    </xf>
    <xf numFmtId="0" fontId="10" fillId="4" borderId="2" xfId="19" applyFont="1" applyFill="1" applyBorder="1" applyAlignment="1">
      <alignment wrapText="1"/>
    </xf>
    <xf numFmtId="9" fontId="6" fillId="0" borderId="0" xfId="3" applyFont="1" applyFill="1" applyAlignment="1">
      <alignment horizontal="right"/>
    </xf>
    <xf numFmtId="0" fontId="10" fillId="4" borderId="2" xfId="20" applyFont="1" applyFill="1" applyBorder="1" applyAlignment="1">
      <alignment wrapText="1"/>
    </xf>
    <xf numFmtId="0" fontId="10" fillId="4" borderId="2" xfId="21" applyFont="1" applyFill="1" applyBorder="1" applyAlignment="1">
      <alignment wrapText="1"/>
    </xf>
    <xf numFmtId="0" fontId="10" fillId="4" borderId="2" xfId="22" applyFont="1" applyFill="1" applyBorder="1" applyAlignment="1">
      <alignment wrapText="1"/>
    </xf>
    <xf numFmtId="3" fontId="10" fillId="0" borderId="3" xfId="13" applyNumberFormat="1" applyFont="1" applyBorder="1" applyAlignment="1">
      <alignment horizontal="left"/>
    </xf>
    <xf numFmtId="9" fontId="6" fillId="0" borderId="3" xfId="16" applyFont="1" applyFill="1" applyBorder="1" applyAlignment="1">
      <alignment horizontal="right"/>
    </xf>
    <xf numFmtId="0" fontId="2" fillId="0" borderId="0" xfId="1" applyFont="1"/>
    <xf numFmtId="9" fontId="28" fillId="0" borderId="0" xfId="15" applyNumberFormat="1" applyFont="1" applyAlignment="1">
      <alignment horizontal="right"/>
    </xf>
    <xf numFmtId="9" fontId="28" fillId="0" borderId="3" xfId="15" applyNumberFormat="1" applyFont="1" applyBorder="1" applyAlignment="1">
      <alignment horizontal="right"/>
    </xf>
    <xf numFmtId="0" fontId="10" fillId="4" borderId="2" xfId="23" applyFont="1" applyFill="1" applyBorder="1"/>
    <xf numFmtId="3" fontId="10" fillId="5" borderId="2" xfId="28" quotePrefix="1" applyNumberFormat="1" applyFont="1" applyFill="1" applyBorder="1" applyAlignment="1">
      <alignment horizontal="right"/>
    </xf>
    <xf numFmtId="3" fontId="10" fillId="5" borderId="2" xfId="28" applyNumberFormat="1" applyFont="1" applyFill="1" applyBorder="1" applyAlignment="1">
      <alignment horizontal="right"/>
    </xf>
    <xf numFmtId="3" fontId="10" fillId="5" borderId="2" xfId="23" applyNumberFormat="1" applyFont="1" applyFill="1" applyBorder="1" applyAlignment="1">
      <alignment horizontal="right"/>
    </xf>
    <xf numFmtId="3" fontId="10" fillId="5" borderId="2" xfId="23" quotePrefix="1" applyNumberFormat="1" applyFont="1" applyFill="1" applyBorder="1" applyAlignment="1">
      <alignment horizontal="right"/>
    </xf>
    <xf numFmtId="0" fontId="6" fillId="0" borderId="0" xfId="23" applyFont="1"/>
    <xf numFmtId="3" fontId="6" fillId="0" borderId="0" xfId="24" applyNumberFormat="1" applyFont="1"/>
    <xf numFmtId="165" fontId="6" fillId="0" borderId="0" xfId="23" applyNumberFormat="1" applyFont="1" applyAlignment="1">
      <alignment horizontal="right"/>
    </xf>
    <xf numFmtId="165" fontId="6" fillId="0" borderId="0" xfId="28" applyNumberFormat="1" applyFont="1" applyAlignment="1">
      <alignment horizontal="right"/>
    </xf>
    <xf numFmtId="165" fontId="2" fillId="0" borderId="0" xfId="1" applyNumberFormat="1" applyFont="1"/>
    <xf numFmtId="165" fontId="6" fillId="0" borderId="0" xfId="23" applyNumberFormat="1" applyFont="1"/>
    <xf numFmtId="3" fontId="2" fillId="0" borderId="0" xfId="1" applyNumberFormat="1" applyFont="1"/>
    <xf numFmtId="0" fontId="2" fillId="0" borderId="0" xfId="1" applyFont="1" applyAlignment="1">
      <alignment horizontal="right"/>
    </xf>
    <xf numFmtId="3" fontId="6" fillId="0" borderId="0" xfId="15" applyNumberFormat="1" applyFont="1" applyAlignment="1">
      <alignment horizontal="right"/>
    </xf>
    <xf numFmtId="165" fontId="6" fillId="0" borderId="0" xfId="29" applyNumberFormat="1" applyFont="1" applyAlignment="1">
      <alignment horizontal="right"/>
    </xf>
    <xf numFmtId="0" fontId="10" fillId="4" borderId="2" xfId="23" applyFont="1" applyFill="1" applyBorder="1" applyAlignment="1">
      <alignment wrapText="1"/>
    </xf>
    <xf numFmtId="0" fontId="6" fillId="0" borderId="1" xfId="23" applyFont="1" applyBorder="1"/>
    <xf numFmtId="165" fontId="6" fillId="0" borderId="1" xfId="23" applyNumberFormat="1" applyFont="1" applyBorder="1"/>
    <xf numFmtId="9" fontId="28" fillId="0" borderId="1" xfId="15" applyNumberFormat="1" applyFont="1" applyBorder="1" applyAlignment="1">
      <alignment horizontal="right"/>
    </xf>
    <xf numFmtId="0" fontId="6" fillId="4" borderId="0" xfId="24" applyFont="1" applyFill="1"/>
    <xf numFmtId="0" fontId="6" fillId="4" borderId="0" xfId="24" applyFont="1" applyFill="1" applyAlignment="1">
      <alignment wrapText="1"/>
    </xf>
    <xf numFmtId="0" fontId="6" fillId="0" borderId="0" xfId="24" applyFont="1"/>
    <xf numFmtId="0" fontId="6" fillId="0" borderId="2" xfId="24" applyFont="1" applyBorder="1"/>
    <xf numFmtId="0" fontId="18" fillId="4" borderId="4" xfId="24" applyFont="1" applyFill="1" applyBorder="1" applyAlignment="1">
      <alignment horizontal="left"/>
    </xf>
    <xf numFmtId="3" fontId="10" fillId="4" borderId="0" xfId="24" applyNumberFormat="1" applyFont="1" applyFill="1" applyAlignment="1">
      <alignment horizontal="center"/>
    </xf>
    <xf numFmtId="3" fontId="10" fillId="4" borderId="0" xfId="24" applyNumberFormat="1" applyFont="1" applyFill="1" applyAlignment="1">
      <alignment horizontal="right"/>
    </xf>
    <xf numFmtId="3" fontId="10" fillId="4" borderId="0" xfId="24" quotePrefix="1" applyNumberFormat="1" applyFont="1" applyFill="1" applyAlignment="1">
      <alignment horizontal="right"/>
    </xf>
    <xf numFmtId="3" fontId="10" fillId="4" borderId="1" xfId="24" quotePrefix="1" applyNumberFormat="1" applyFont="1" applyFill="1" applyBorder="1" applyAlignment="1">
      <alignment horizontal="right"/>
    </xf>
    <xf numFmtId="0" fontId="10" fillId="0" borderId="5" xfId="24" applyFont="1" applyBorder="1"/>
    <xf numFmtId="3" fontId="10" fillId="0" borderId="2" xfId="24" applyNumberFormat="1" applyFont="1" applyBorder="1" applyAlignment="1">
      <alignment horizontal="center"/>
    </xf>
    <xf numFmtId="3" fontId="10" fillId="0" borderId="2" xfId="24" applyNumberFormat="1" applyFont="1" applyBorder="1" applyAlignment="1">
      <alignment horizontal="right"/>
    </xf>
    <xf numFmtId="3" fontId="10" fillId="0" borderId="2" xfId="24" quotePrefix="1" applyNumberFormat="1" applyFont="1" applyBorder="1" applyAlignment="1">
      <alignment horizontal="right"/>
    </xf>
    <xf numFmtId="0" fontId="6" fillId="0" borderId="4" xfId="24" applyFont="1" applyBorder="1"/>
    <xf numFmtId="3" fontId="6" fillId="0" borderId="0" xfId="24" applyNumberFormat="1" applyFont="1" applyAlignment="1">
      <alignment horizontal="right"/>
    </xf>
    <xf numFmtId="165" fontId="6" fillId="0" borderId="0" xfId="24" applyNumberFormat="1" applyFont="1" applyAlignment="1">
      <alignment horizontal="right"/>
    </xf>
    <xf numFmtId="5" fontId="6" fillId="0" borderId="0" xfId="24" applyNumberFormat="1" applyFont="1" applyAlignment="1">
      <alignment horizontal="right"/>
    </xf>
    <xf numFmtId="0" fontId="10" fillId="0" borderId="2" xfId="24" applyFont="1" applyBorder="1"/>
    <xf numFmtId="165" fontId="6" fillId="0" borderId="0" xfId="24" applyNumberFormat="1" applyFont="1"/>
    <xf numFmtId="165" fontId="6" fillId="0" borderId="0" xfId="4" applyNumberFormat="1" applyFont="1" applyFill="1" applyAlignment="1">
      <alignment horizontal="right"/>
    </xf>
    <xf numFmtId="3" fontId="10" fillId="0" borderId="2" xfId="4" applyNumberFormat="1" applyFont="1" applyFill="1" applyBorder="1" applyAlignment="1">
      <alignment horizontal="right"/>
    </xf>
    <xf numFmtId="0" fontId="6" fillId="0" borderId="1" xfId="24" applyFont="1" applyBorder="1"/>
    <xf numFmtId="165" fontId="6" fillId="0" borderId="1" xfId="4" applyNumberFormat="1" applyFont="1" applyFill="1" applyBorder="1" applyAlignment="1">
      <alignment horizontal="right"/>
    </xf>
    <xf numFmtId="0" fontId="10" fillId="0" borderId="6" xfId="24" applyFont="1" applyBorder="1"/>
    <xf numFmtId="3" fontId="10" fillId="0" borderId="1" xfId="4" applyNumberFormat="1" applyFont="1" applyFill="1" applyBorder="1" applyAlignment="1">
      <alignment horizontal="right"/>
    </xf>
    <xf numFmtId="3" fontId="10" fillId="0" borderId="1" xfId="24" applyNumberFormat="1" applyFont="1" applyBorder="1" applyAlignment="1">
      <alignment horizontal="center"/>
    </xf>
    <xf numFmtId="3" fontId="10" fillId="0" borderId="1" xfId="24" applyNumberFormat="1" applyFont="1" applyBorder="1" applyAlignment="1">
      <alignment horizontal="right"/>
    </xf>
    <xf numFmtId="3" fontId="10" fillId="0" borderId="1" xfId="24" quotePrefix="1" applyNumberFormat="1" applyFont="1" applyBorder="1" applyAlignment="1">
      <alignment horizontal="right"/>
    </xf>
    <xf numFmtId="41" fontId="6" fillId="0" borderId="0" xfId="23" applyNumberFormat="1" applyFont="1" applyAlignment="1">
      <alignment horizontal="right"/>
    </xf>
    <xf numFmtId="0" fontId="6" fillId="0" borderId="7" xfId="24" applyFont="1" applyBorder="1"/>
    <xf numFmtId="41" fontId="6" fillId="0" borderId="3" xfId="23" applyNumberFormat="1" applyFont="1" applyBorder="1" applyAlignment="1">
      <alignment horizontal="right"/>
    </xf>
    <xf numFmtId="165" fontId="6" fillId="0" borderId="3" xfId="4" applyNumberFormat="1" applyFont="1" applyFill="1" applyBorder="1" applyAlignment="1">
      <alignment horizontal="right"/>
    </xf>
    <xf numFmtId="0" fontId="6" fillId="4" borderId="8" xfId="24" applyFont="1" applyFill="1" applyBorder="1" applyAlignment="1">
      <alignment wrapText="1"/>
    </xf>
    <xf numFmtId="0" fontId="6" fillId="4" borderId="8" xfId="24" applyFont="1" applyFill="1" applyBorder="1"/>
    <xf numFmtId="0" fontId="18" fillId="4" borderId="0" xfId="24" applyFont="1" applyFill="1" applyAlignment="1">
      <alignment horizontal="left"/>
    </xf>
    <xf numFmtId="3" fontId="6" fillId="0" borderId="0" xfId="25" applyNumberFormat="1" applyFont="1" applyAlignment="1">
      <alignment horizontal="right"/>
    </xf>
    <xf numFmtId="165" fontId="6" fillId="0" borderId="0" xfId="25" applyNumberFormat="1" applyFont="1" applyAlignment="1">
      <alignment horizontal="right"/>
    </xf>
    <xf numFmtId="0" fontId="6" fillId="0" borderId="3" xfId="24" applyFont="1" applyBorder="1"/>
    <xf numFmtId="0" fontId="54" fillId="4" borderId="0" xfId="24" applyFont="1" applyFill="1" applyAlignment="1">
      <alignment horizontal="left"/>
    </xf>
    <xf numFmtId="41" fontId="6" fillId="0" borderId="9" xfId="23" applyNumberFormat="1" applyFont="1" applyBorder="1" applyAlignment="1">
      <alignment horizontal="right"/>
    </xf>
    <xf numFmtId="41" fontId="6" fillId="0" borderId="1" xfId="23" applyNumberFormat="1" applyFont="1" applyBorder="1" applyAlignment="1">
      <alignment horizontal="right"/>
    </xf>
    <xf numFmtId="3" fontId="6" fillId="0" borderId="0" xfId="26" applyNumberFormat="1" applyFont="1" applyAlignment="1">
      <alignment horizontal="right"/>
    </xf>
    <xf numFmtId="165" fontId="6" fillId="0" borderId="0" xfId="26" applyNumberFormat="1" applyFont="1" applyAlignment="1">
      <alignment horizontal="right"/>
    </xf>
    <xf numFmtId="9" fontId="6" fillId="0" borderId="0" xfId="15" applyNumberFormat="1" applyFont="1" applyAlignment="1">
      <alignment horizontal="center"/>
    </xf>
    <xf numFmtId="9" fontId="6" fillId="0" borderId="0" xfId="15" applyNumberFormat="1" applyFont="1"/>
    <xf numFmtId="0" fontId="6" fillId="4" borderId="1" xfId="15" applyFont="1" applyFill="1" applyBorder="1"/>
    <xf numFmtId="9" fontId="6" fillId="0" borderId="3" xfId="15" applyNumberFormat="1" applyFont="1" applyBorder="1" applyAlignment="1">
      <alignment horizontal="center"/>
    </xf>
    <xf numFmtId="9" fontId="6" fillId="0" borderId="3" xfId="15" applyNumberFormat="1" applyFont="1" applyBorder="1"/>
    <xf numFmtId="3" fontId="6" fillId="0" borderId="0" xfId="27" applyNumberFormat="1" applyFont="1"/>
    <xf numFmtId="165" fontId="6" fillId="0" borderId="0" xfId="27" applyNumberFormat="1" applyFont="1"/>
    <xf numFmtId="5" fontId="6" fillId="0" borderId="0" xfId="27" applyNumberFormat="1" applyFont="1" applyAlignment="1">
      <alignment horizontal="center"/>
    </xf>
    <xf numFmtId="167" fontId="6" fillId="0" borderId="0" xfId="27" applyNumberFormat="1" applyFont="1" applyAlignment="1">
      <alignment horizontal="center"/>
    </xf>
    <xf numFmtId="0" fontId="6" fillId="0" borderId="1" xfId="27" applyFont="1" applyBorder="1" applyAlignment="1">
      <alignment horizontal="center"/>
    </xf>
    <xf numFmtId="165" fontId="6" fillId="0" borderId="1" xfId="27" applyNumberFormat="1" applyFont="1" applyBorder="1" applyAlignment="1">
      <alignment horizontal="center"/>
    </xf>
    <xf numFmtId="3" fontId="6" fillId="0" borderId="1" xfId="27" applyNumberFormat="1" applyFont="1" applyBorder="1" applyAlignment="1">
      <alignment horizontal="center"/>
    </xf>
    <xf numFmtId="16" fontId="10" fillId="4" borderId="0" xfId="2" quotePrefix="1" applyNumberFormat="1" applyFont="1" applyFill="1" applyBorder="1" applyAlignment="1">
      <alignment horizontal="center"/>
    </xf>
    <xf numFmtId="0" fontId="10" fillId="4" borderId="0" xfId="2" quotePrefix="1" applyFont="1" applyFill="1" applyBorder="1" applyAlignment="1">
      <alignment horizontal="center"/>
    </xf>
    <xf numFmtId="171" fontId="6" fillId="0" borderId="0" xfId="2" applyNumberFormat="1" applyFont="1"/>
    <xf numFmtId="10" fontId="6" fillId="0" borderId="0" xfId="2" applyNumberFormat="1" applyFont="1"/>
    <xf numFmtId="165" fontId="6" fillId="0" borderId="1" xfId="2" applyNumberFormat="1" applyFont="1" applyBorder="1"/>
    <xf numFmtId="172" fontId="6" fillId="0" borderId="0" xfId="2" applyNumberFormat="1" applyFont="1"/>
    <xf numFmtId="172" fontId="6" fillId="0" borderId="1" xfId="2" applyNumberFormat="1" applyFont="1" applyBorder="1"/>
    <xf numFmtId="171" fontId="6" fillId="0" borderId="1" xfId="2" applyNumberFormat="1" applyFont="1" applyBorder="1"/>
    <xf numFmtId="171" fontId="2" fillId="0" borderId="0" xfId="3" applyNumberFormat="1" applyFont="1" applyFill="1"/>
    <xf numFmtId="0" fontId="16" fillId="0" borderId="1" xfId="2" applyFont="1" applyBorder="1" applyAlignment="1">
      <alignment vertical="center"/>
    </xf>
    <xf numFmtId="3" fontId="6" fillId="0" borderId="0" xfId="40" applyNumberFormat="1" applyFont="1"/>
    <xf numFmtId="0" fontId="6" fillId="0" borderId="0" xfId="40" applyFont="1"/>
    <xf numFmtId="172" fontId="6" fillId="0" borderId="0" xfId="40" applyNumberFormat="1" applyFont="1"/>
    <xf numFmtId="0" fontId="6" fillId="4" borderId="0" xfId="40" applyFont="1" applyFill="1"/>
    <xf numFmtId="0" fontId="6" fillId="4" borderId="1" xfId="40" applyFont="1" applyFill="1" applyBorder="1"/>
    <xf numFmtId="176" fontId="17" fillId="4" borderId="1" xfId="5" applyNumberFormat="1" applyFont="1" applyFill="1" applyBorder="1" applyAlignment="1">
      <alignment horizontal="right"/>
    </xf>
    <xf numFmtId="172" fontId="2" fillId="0" borderId="0" xfId="5" applyNumberFormat="1" applyFont="1" applyFill="1" applyBorder="1"/>
    <xf numFmtId="0" fontId="6" fillId="0" borderId="1" xfId="40" applyFont="1" applyBorder="1"/>
    <xf numFmtId="172" fontId="2" fillId="0" borderId="1" xfId="5" applyNumberFormat="1" applyFont="1" applyFill="1" applyBorder="1"/>
    <xf numFmtId="172" fontId="6" fillId="0" borderId="1" xfId="40" applyNumberFormat="1" applyFont="1" applyBorder="1"/>
    <xf numFmtId="5" fontId="2" fillId="0" borderId="0" xfId="1" applyNumberFormat="1" applyFont="1"/>
    <xf numFmtId="2" fontId="2" fillId="0" borderId="0" xfId="1" applyNumberFormat="1" applyFont="1"/>
    <xf numFmtId="0" fontId="6" fillId="0" borderId="0" xfId="41" applyFont="1"/>
    <xf numFmtId="0" fontId="6" fillId="0" borderId="1" xfId="1" applyFont="1" applyBorder="1" applyAlignment="1">
      <alignment horizontal="left" vertical="center" wrapText="1"/>
    </xf>
    <xf numFmtId="0" fontId="6" fillId="0" borderId="0" xfId="40" applyFont="1" applyBorder="1"/>
    <xf numFmtId="165" fontId="41" fillId="0" borderId="0" xfId="1" applyNumberFormat="1" applyFont="1" applyAlignment="1">
      <alignment horizontal="right" wrapText="1"/>
    </xf>
    <xf numFmtId="165" fontId="41" fillId="0" borderId="0" xfId="1" applyNumberFormat="1" applyFont="1" applyBorder="1" applyAlignment="1">
      <alignment horizontal="right" wrapText="1"/>
    </xf>
    <xf numFmtId="165" fontId="41" fillId="0" borderId="1" xfId="1" applyNumberFormat="1" applyFont="1" applyBorder="1" applyAlignment="1">
      <alignment horizontal="right" wrapText="1"/>
    </xf>
    <xf numFmtId="0" fontId="2" fillId="0" borderId="0" xfId="1" applyFont="1" applyAlignment="1"/>
    <xf numFmtId="177" fontId="41" fillId="0" borderId="0" xfId="1" applyNumberFormat="1" applyFont="1" applyAlignment="1">
      <alignment horizontal="right" wrapText="1"/>
    </xf>
    <xf numFmtId="3" fontId="41" fillId="0" borderId="0" xfId="1" applyNumberFormat="1" applyFont="1" applyAlignment="1">
      <alignment horizontal="right" wrapText="1"/>
    </xf>
    <xf numFmtId="178" fontId="41" fillId="0" borderId="0" xfId="1" applyNumberFormat="1" applyFont="1" applyAlignment="1">
      <alignment horizontal="right" wrapText="1"/>
    </xf>
    <xf numFmtId="177" fontId="41" fillId="0" borderId="1" xfId="1" applyNumberFormat="1" applyFont="1" applyBorder="1" applyAlignment="1">
      <alignment horizontal="right" wrapText="1"/>
    </xf>
    <xf numFmtId="3" fontId="41" fillId="0" borderId="1" xfId="1" applyNumberFormat="1" applyFont="1" applyBorder="1" applyAlignment="1">
      <alignment horizontal="right" wrapText="1"/>
    </xf>
    <xf numFmtId="0" fontId="6" fillId="0" borderId="0" xfId="1" applyFont="1" applyAlignment="1">
      <alignment horizontal="left" wrapText="1"/>
    </xf>
    <xf numFmtId="0" fontId="5" fillId="0" borderId="0" xfId="39" applyFont="1"/>
    <xf numFmtId="0" fontId="5" fillId="0" borderId="0" xfId="39" applyFont="1" applyAlignment="1">
      <alignment wrapText="1"/>
    </xf>
    <xf numFmtId="3" fontId="5" fillId="0" borderId="0" xfId="39" applyNumberFormat="1" applyFont="1"/>
    <xf numFmtId="9" fontId="5" fillId="0" borderId="0" xfId="39" applyNumberFormat="1" applyFont="1"/>
    <xf numFmtId="0" fontId="10" fillId="0" borderId="0" xfId="39" quotePrefix="1" applyFont="1" applyAlignment="1">
      <alignment horizontal="left"/>
    </xf>
    <xf numFmtId="0" fontId="32" fillId="4" borderId="1" xfId="15" applyFont="1" applyFill="1" applyBorder="1"/>
    <xf numFmtId="3" fontId="6" fillId="4" borderId="1" xfId="3" applyNumberFormat="1" applyFont="1" applyFill="1" applyBorder="1" applyAlignment="1">
      <alignment horizontal="center" wrapText="1"/>
    </xf>
    <xf numFmtId="0" fontId="32" fillId="0" borderId="0" xfId="15" applyFont="1"/>
    <xf numFmtId="0" fontId="6" fillId="0" borderId="0" xfId="15" applyFont="1" applyFill="1"/>
    <xf numFmtId="165" fontId="6" fillId="0" borderId="0" xfId="15" applyNumberFormat="1" applyFont="1" applyFill="1" applyAlignment="1">
      <alignment horizontal="center"/>
    </xf>
    <xf numFmtId="0" fontId="6" fillId="0" borderId="1" xfId="15" applyFont="1" applyFill="1" applyBorder="1"/>
    <xf numFmtId="165" fontId="6" fillId="0" borderId="1" xfId="15" applyNumberFormat="1" applyFont="1" applyFill="1" applyBorder="1" applyAlignment="1">
      <alignment horizontal="center"/>
    </xf>
    <xf numFmtId="165" fontId="6" fillId="0" borderId="1" xfId="15" quotePrefix="1" applyNumberFormat="1" applyFont="1" applyFill="1" applyBorder="1" applyAlignment="1">
      <alignment horizontal="center"/>
    </xf>
    <xf numFmtId="0" fontId="16" fillId="0" borderId="1" xfId="33" applyFont="1" applyBorder="1" applyAlignment="1">
      <alignment vertical="center"/>
    </xf>
    <xf numFmtId="0" fontId="15" fillId="0" borderId="0" xfId="0" applyFont="1" applyAlignment="1">
      <alignment wrapText="1"/>
    </xf>
    <xf numFmtId="0" fontId="24" fillId="0" borderId="0" xfId="0" applyFont="1" applyAlignment="1">
      <alignment wrapText="1"/>
    </xf>
    <xf numFmtId="0" fontId="23" fillId="0" borderId="0" xfId="0" applyFont="1" applyAlignment="1">
      <alignment wrapText="1"/>
    </xf>
    <xf numFmtId="0" fontId="0" fillId="0" borderId="0" xfId="0" applyAlignment="1">
      <alignment wrapText="1"/>
    </xf>
    <xf numFmtId="0" fontId="16" fillId="0" borderId="0" xfId="2" applyFont="1" applyAlignment="1">
      <alignment horizontal="left" vertical="center"/>
    </xf>
    <xf numFmtId="0" fontId="12" fillId="0" borderId="3" xfId="24" applyFont="1" applyBorder="1" applyAlignment="1">
      <alignment horizontal="left" vertical="center"/>
    </xf>
    <xf numFmtId="0" fontId="29" fillId="4" borderId="1" xfId="15" applyFont="1" applyFill="1" applyBorder="1" applyAlignment="1">
      <alignment vertical="center"/>
    </xf>
    <xf numFmtId="0" fontId="30" fillId="0" borderId="0" xfId="15" applyFont="1" applyAlignment="1">
      <alignment vertical="center"/>
    </xf>
    <xf numFmtId="0" fontId="27" fillId="0" borderId="1" xfId="15" applyFont="1" applyBorder="1" applyAlignment="1">
      <alignment vertical="center"/>
    </xf>
    <xf numFmtId="0" fontId="29" fillId="4" borderId="1" xfId="15" applyFont="1" applyFill="1" applyBorder="1" applyAlignment="1">
      <alignment horizontal="left" vertical="center"/>
    </xf>
    <xf numFmtId="0" fontId="29" fillId="4" borderId="1" xfId="15" applyFont="1" applyFill="1" applyBorder="1" applyAlignment="1">
      <alignment vertical="center" wrapText="1"/>
    </xf>
    <xf numFmtId="0" fontId="10" fillId="4" borderId="10" xfId="30" applyFont="1" applyFill="1" applyBorder="1" applyAlignment="1">
      <alignment horizontal="center" wrapText="1"/>
    </xf>
    <xf numFmtId="0" fontId="10" fillId="4" borderId="11" xfId="30" applyFont="1" applyFill="1" applyBorder="1" applyAlignment="1">
      <alignment horizontal="center" wrapText="1"/>
    </xf>
    <xf numFmtId="0" fontId="10" fillId="4" borderId="12" xfId="30" applyFont="1" applyFill="1" applyBorder="1" applyAlignment="1">
      <alignment horizontal="center" wrapText="1"/>
    </xf>
    <xf numFmtId="0" fontId="10" fillId="4" borderId="13" xfId="30" applyFont="1" applyFill="1" applyBorder="1" applyAlignment="1">
      <alignment horizontal="center" wrapText="1"/>
    </xf>
    <xf numFmtId="0" fontId="10" fillId="4" borderId="14" xfId="30" applyFont="1" applyFill="1" applyBorder="1" applyAlignment="1">
      <alignment horizontal="center" wrapText="1"/>
    </xf>
    <xf numFmtId="0" fontId="10" fillId="4" borderId="11" xfId="27" applyFont="1" applyFill="1" applyBorder="1" applyAlignment="1">
      <alignment horizontal="center" wrapText="1"/>
    </xf>
    <xf numFmtId="0" fontId="10" fillId="4" borderId="15" xfId="27" applyFont="1" applyFill="1" applyBorder="1" applyAlignment="1">
      <alignment horizontal="center" wrapText="1"/>
    </xf>
    <xf numFmtId="0" fontId="10" fillId="4" borderId="13" xfId="27" applyFont="1" applyFill="1" applyBorder="1" applyAlignment="1">
      <alignment horizontal="center" wrapText="1"/>
    </xf>
    <xf numFmtId="0" fontId="12" fillId="2" borderId="0" xfId="1" applyFont="1" applyFill="1" applyAlignment="1">
      <alignment horizontal="center" vertical="center" wrapText="1"/>
    </xf>
    <xf numFmtId="0" fontId="12" fillId="2" borderId="12" xfId="1" applyFont="1" applyFill="1" applyBorder="1" applyAlignment="1">
      <alignment horizontal="center" vertical="center" wrapText="1"/>
    </xf>
    <xf numFmtId="0" fontId="12" fillId="2" borderId="1" xfId="1" applyFont="1" applyFill="1" applyBorder="1" applyAlignment="1">
      <alignment horizontal="center" vertical="center" wrapText="1"/>
    </xf>
    <xf numFmtId="0" fontId="15" fillId="0" borderId="0" xfId="1" applyFont="1" applyFill="1" applyAlignment="1">
      <alignment horizontal="left" wrapText="1"/>
    </xf>
    <xf numFmtId="0" fontId="15" fillId="0" borderId="0" xfId="1" applyFont="1" applyAlignment="1">
      <alignment horizontal="left"/>
    </xf>
    <xf numFmtId="0" fontId="52" fillId="4" borderId="9" xfId="2" applyFont="1" applyFill="1" applyBorder="1" applyAlignment="1">
      <alignment horizontal="center"/>
    </xf>
    <xf numFmtId="0" fontId="15" fillId="0" borderId="0" xfId="2" applyFont="1" applyAlignment="1">
      <alignment horizontal="left" wrapText="1"/>
    </xf>
    <xf numFmtId="0" fontId="12" fillId="0" borderId="0" xfId="2" applyFont="1" applyAlignment="1">
      <alignment horizontal="left" vertical="center" wrapText="1"/>
    </xf>
    <xf numFmtId="0" fontId="10" fillId="4" borderId="0" xfId="2" applyFont="1" applyFill="1" applyBorder="1" applyAlignment="1">
      <alignment horizontal="center"/>
    </xf>
    <xf numFmtId="0" fontId="10" fillId="4" borderId="0" xfId="2" applyFont="1" applyFill="1" applyAlignment="1">
      <alignment horizontal="center"/>
    </xf>
    <xf numFmtId="0" fontId="10" fillId="0" borderId="0" xfId="2" applyFont="1" applyAlignment="1">
      <alignment horizontal="center"/>
    </xf>
    <xf numFmtId="0" fontId="6" fillId="0" borderId="0" xfId="2" applyFont="1" applyAlignment="1">
      <alignment horizontal="center"/>
    </xf>
    <xf numFmtId="0" fontId="6" fillId="0" borderId="0" xfId="2" applyFont="1" applyAlignment="1">
      <alignment horizontal="center" wrapText="1"/>
    </xf>
    <xf numFmtId="0" fontId="12" fillId="0" borderId="1" xfId="2" quotePrefix="1" applyFont="1" applyBorder="1" applyAlignment="1">
      <alignment horizontal="left" vertical="center" wrapText="1"/>
    </xf>
    <xf numFmtId="0" fontId="12" fillId="0" borderId="1" xfId="40" applyFont="1" applyBorder="1" applyAlignment="1">
      <alignment horizontal="left" vertical="center" wrapText="1"/>
    </xf>
    <xf numFmtId="0" fontId="10" fillId="4" borderId="1" xfId="40" applyFont="1" applyFill="1" applyBorder="1" applyAlignment="1">
      <alignment horizontal="center"/>
    </xf>
    <xf numFmtId="0" fontId="15" fillId="0" borderId="0" xfId="40" applyFont="1" applyAlignment="1">
      <alignment horizontal="left" wrapText="1"/>
    </xf>
    <xf numFmtId="0" fontId="24" fillId="0" borderId="0" xfId="0" applyFont="1" applyAlignment="1">
      <alignment horizontal="left" wrapText="1"/>
    </xf>
    <xf numFmtId="0" fontId="16" fillId="0" borderId="1" xfId="0" applyFont="1" applyBorder="1" applyAlignment="1">
      <alignment horizontal="left" vertical="center" wrapText="1"/>
    </xf>
    <xf numFmtId="0" fontId="24" fillId="0" borderId="0" xfId="1" applyFont="1" applyAlignment="1">
      <alignment horizontal="left" wrapText="1"/>
    </xf>
    <xf numFmtId="0" fontId="27" fillId="0" borderId="1" xfId="1" applyFont="1" applyBorder="1" applyAlignment="1">
      <alignment horizontal="left" vertical="center" wrapText="1"/>
    </xf>
    <xf numFmtId="0" fontId="55" fillId="0" borderId="1" xfId="0" applyFont="1" applyBorder="1" applyAlignment="1">
      <alignment horizontal="left" vertical="center" wrapText="1"/>
    </xf>
    <xf numFmtId="0" fontId="16" fillId="0" borderId="1" xfId="42" applyFont="1" applyBorder="1" applyAlignment="1">
      <alignment horizontal="left" vertical="center" wrapText="1"/>
    </xf>
    <xf numFmtId="0" fontId="24" fillId="0" borderId="0" xfId="42" applyFont="1" applyAlignment="1">
      <alignment horizontal="left" wrapText="1"/>
    </xf>
    <xf numFmtId="0" fontId="10" fillId="0" borderId="1" xfId="44" applyFont="1" applyFill="1" applyBorder="1" applyAlignment="1" applyProtection="1">
      <alignment horizontal="left" vertical="center" wrapText="1"/>
    </xf>
    <xf numFmtId="0" fontId="24" fillId="0" borderId="0" xfId="43" applyFont="1" applyAlignment="1">
      <alignment horizontal="left" wrapText="1"/>
    </xf>
    <xf numFmtId="0" fontId="15" fillId="0" borderId="9" xfId="43" applyFont="1" applyBorder="1" applyAlignment="1">
      <alignment horizontal="left" wrapText="1"/>
    </xf>
    <xf numFmtId="0" fontId="12" fillId="0" borderId="1" xfId="43" applyFont="1" applyBorder="1" applyAlignment="1">
      <alignment horizontal="left" vertical="center" wrapText="1"/>
    </xf>
    <xf numFmtId="0" fontId="12" fillId="0" borderId="1" xfId="31" applyFont="1" applyBorder="1" applyAlignment="1">
      <alignment horizontal="left" vertical="center" wrapText="1"/>
    </xf>
    <xf numFmtId="0" fontId="17" fillId="0" borderId="1" xfId="31" applyFont="1" applyBorder="1" applyAlignment="1">
      <alignment horizontal="left" wrapText="1"/>
    </xf>
    <xf numFmtId="0" fontId="48" fillId="0" borderId="0" xfId="31" applyFont="1" applyAlignment="1">
      <alignment horizontal="center"/>
    </xf>
    <xf numFmtId="0" fontId="24" fillId="0" borderId="0" xfId="31" applyFont="1" applyAlignment="1">
      <alignment horizontal="left" wrapText="1"/>
    </xf>
    <xf numFmtId="0" fontId="12" fillId="0" borderId="1" xfId="39" applyFont="1" applyBorder="1" applyAlignment="1">
      <alignment horizontal="left" vertical="center" wrapText="1"/>
    </xf>
    <xf numFmtId="0" fontId="15" fillId="0" borderId="0" xfId="39" applyFont="1" applyAlignment="1">
      <alignment horizontal="left" wrapText="1"/>
    </xf>
    <xf numFmtId="0" fontId="15" fillId="0" borderId="0" xfId="27" applyFont="1" applyAlignment="1">
      <alignment horizontal="left" wrapText="1"/>
    </xf>
    <xf numFmtId="0" fontId="15" fillId="0" borderId="0" xfId="15" applyFont="1" applyAlignment="1">
      <alignment horizontal="left" wrapText="1"/>
    </xf>
    <xf numFmtId="0" fontId="12" fillId="0" borderId="1" xfId="15" applyFont="1" applyBorder="1" applyAlignment="1">
      <alignment horizontal="left" vertical="center" wrapText="1"/>
    </xf>
    <xf numFmtId="0" fontId="10" fillId="0" borderId="1" xfId="27" applyFont="1" applyBorder="1" applyAlignment="1">
      <alignment horizontal="left" vertical="center" wrapText="1"/>
    </xf>
    <xf numFmtId="0" fontId="10" fillId="0" borderId="0" xfId="27" applyFont="1" applyAlignment="1">
      <alignment horizontal="left" vertical="center" wrapText="1"/>
    </xf>
    <xf numFmtId="0" fontId="43" fillId="4" borderId="1" xfId="1" applyFont="1" applyFill="1" applyBorder="1" applyAlignment="1">
      <alignment horizontal="center" wrapText="1"/>
    </xf>
    <xf numFmtId="0" fontId="43" fillId="0" borderId="0" xfId="1" applyFont="1" applyAlignment="1">
      <alignment horizontal="center" wrapText="1"/>
    </xf>
    <xf numFmtId="0" fontId="16" fillId="0" borderId="1" xfId="33" applyFont="1" applyBorder="1" applyAlignment="1">
      <alignment horizontal="left" vertical="center" wrapText="1"/>
    </xf>
    <xf numFmtId="0" fontId="24" fillId="0" borderId="0" xfId="33" applyFont="1" applyAlignment="1">
      <alignment horizontal="left" wrapText="1"/>
    </xf>
    <xf numFmtId="0" fontId="16" fillId="0" borderId="1" xfId="35" applyFont="1" applyBorder="1" applyAlignment="1">
      <alignment horizontal="left" vertical="center" wrapText="1"/>
    </xf>
    <xf numFmtId="0" fontId="24" fillId="0" borderId="0" xfId="35" applyFont="1" applyAlignment="1">
      <alignment horizontal="left" wrapText="1"/>
    </xf>
    <xf numFmtId="165" fontId="12" fillId="0" borderId="1" xfId="37" applyNumberFormat="1" applyFont="1" applyFill="1" applyBorder="1" applyAlignment="1">
      <alignment horizontal="left" vertical="center" wrapText="1"/>
    </xf>
    <xf numFmtId="0" fontId="0" fillId="0" borderId="1" xfId="0" applyBorder="1" applyAlignment="1">
      <alignment wrapText="1"/>
    </xf>
    <xf numFmtId="0" fontId="24" fillId="0" borderId="0" xfId="31" applyFont="1" applyAlignment="1">
      <alignment wrapText="1"/>
    </xf>
    <xf numFmtId="0" fontId="12" fillId="0" borderId="1" xfId="48" applyFont="1" applyBorder="1" applyAlignment="1">
      <alignment horizontal="left" vertical="center" wrapText="1"/>
    </xf>
    <xf numFmtId="0" fontId="15" fillId="0" borderId="0" xfId="48" applyFont="1" applyAlignment="1">
      <alignment wrapText="1"/>
    </xf>
    <xf numFmtId="0" fontId="17" fillId="0" borderId="1" xfId="45" applyFont="1" applyBorder="1" applyAlignment="1">
      <alignment horizontal="left" vertical="center" wrapText="1"/>
    </xf>
    <xf numFmtId="0" fontId="48" fillId="0" borderId="0" xfId="45" applyFont="1" applyAlignment="1">
      <alignment wrapText="1"/>
    </xf>
    <xf numFmtId="0" fontId="16" fillId="0" borderId="1" xfId="45" applyFont="1" applyBorder="1" applyAlignment="1">
      <alignment horizontal="left" vertical="center" wrapText="1"/>
    </xf>
    <xf numFmtId="0" fontId="17" fillId="0" borderId="1" xfId="45" applyFont="1" applyBorder="1" applyAlignment="1">
      <alignment horizontal="left" wrapText="1"/>
    </xf>
    <xf numFmtId="0" fontId="48" fillId="0" borderId="0" xfId="33" applyFont="1" applyAlignment="1">
      <alignment wrapText="1"/>
    </xf>
    <xf numFmtId="0" fontId="12" fillId="0" borderId="0" xfId="15" applyFont="1" applyAlignment="1">
      <alignment horizontal="left" vertical="center" wrapText="1"/>
    </xf>
    <xf numFmtId="0" fontId="48" fillId="0" borderId="0" xfId="25" applyFont="1" applyAlignment="1">
      <alignment wrapText="1"/>
    </xf>
    <xf numFmtId="0" fontId="16" fillId="0" borderId="1" xfId="33" applyFont="1" applyBorder="1" applyAlignment="1">
      <alignment vertical="center" wrapText="1"/>
    </xf>
    <xf numFmtId="0" fontId="11" fillId="0" borderId="1" xfId="15" applyFont="1" applyBorder="1" applyAlignment="1">
      <alignment wrapText="1"/>
    </xf>
    <xf numFmtId="0" fontId="17" fillId="0" borderId="1" xfId="33" applyFont="1" applyBorder="1" applyAlignment="1">
      <alignment horizontal="left" wrapText="1"/>
    </xf>
    <xf numFmtId="0" fontId="2" fillId="5" borderId="2" xfId="33" applyFont="1" applyFill="1" applyBorder="1" applyAlignment="1">
      <alignment horizontal="center"/>
    </xf>
    <xf numFmtId="0" fontId="17" fillId="0" borderId="0" xfId="46" applyFont="1" applyAlignment="1">
      <alignment horizontal="left" vertical="center" wrapText="1"/>
    </xf>
    <xf numFmtId="0" fontId="24" fillId="0" borderId="0" xfId="46" applyFont="1" applyAlignment="1">
      <alignment horizontal="left" wrapText="1"/>
    </xf>
    <xf numFmtId="171" fontId="0" fillId="0" borderId="0" xfId="0" applyNumberFormat="1"/>
    <xf numFmtId="9" fontId="6" fillId="0" borderId="3" xfId="2" applyNumberFormat="1" applyFont="1" applyFill="1" applyBorder="1" applyAlignment="1">
      <alignment horizontal="left"/>
    </xf>
    <xf numFmtId="171" fontId="0" fillId="0" borderId="3" xfId="0" applyNumberFormat="1" applyBorder="1"/>
    <xf numFmtId="0" fontId="0" fillId="0" borderId="3" xfId="0" applyBorder="1"/>
    <xf numFmtId="0" fontId="6" fillId="0" borderId="3" xfId="2" applyFont="1" applyFill="1" applyBorder="1"/>
  </cellXfs>
  <cellStyles count="49">
    <cellStyle name="Comma 2" xfId="4" xr:uid="{196E3987-A955-4FBA-BAC9-727C954922E1}"/>
    <cellStyle name="Comma 7 3" xfId="28" xr:uid="{AC249A75-7B8D-4133-8DBD-B2146C9A5500}"/>
    <cellStyle name="Comma 7 4" xfId="14" xr:uid="{0B243BC2-ED5D-402E-9003-DA7EF37309AC}"/>
    <cellStyle name="Currency 2" xfId="5" xr:uid="{56E96F4A-7924-4C79-85C0-ED7501BB14B0}"/>
    <cellStyle name="Currency 2 2" xfId="34" xr:uid="{D1C6CA9A-D2E2-43E8-BBF0-85B748002203}"/>
    <cellStyle name="Currency 3" xfId="36" xr:uid="{C573E91F-8EB0-4AFF-9DD0-601C15DA7382}"/>
    <cellStyle name="Hyperlink 2" xfId="44" xr:uid="{2DA1FA5B-D6B7-492A-B294-D9312C48ABCF}"/>
    <cellStyle name="Normal" xfId="0" builtinId="0"/>
    <cellStyle name="Normal 100" xfId="15" xr:uid="{F51C9E15-802F-4C80-BD7C-10B0BE1E5E41}"/>
    <cellStyle name="Normal 14" xfId="38" xr:uid="{6BBC0809-8C2A-453C-B92F-EC06BFF3ED88}"/>
    <cellStyle name="Normal 14 3" xfId="40" xr:uid="{DCF3CA1E-AAA0-456F-A8B0-2A5F804603B8}"/>
    <cellStyle name="Normal 18 2" xfId="29" xr:uid="{7499C2E2-B043-479B-B4EA-D2AF4293040E}"/>
    <cellStyle name="Normal 2" xfId="2" xr:uid="{522DDFE2-82B9-4D7D-9CFE-DD726802C3A3}"/>
    <cellStyle name="Normal 2 10" xfId="27" xr:uid="{E893EB13-156D-4764-9847-A4BDB0A38997}"/>
    <cellStyle name="Normal 2 2" xfId="24" xr:uid="{95437C12-9890-40B7-8F26-DEFCE600CEF7}"/>
    <cellStyle name="Normal 2 3" xfId="31" xr:uid="{AF953FCD-3331-403E-AD45-F9415CF3FAFC}"/>
    <cellStyle name="Normal 2 8 2" xfId="1" xr:uid="{239086F6-9831-4B12-B19F-9BE01C2F021B}"/>
    <cellStyle name="Normal 25 2" xfId="23" xr:uid="{8C789E82-6051-4C3A-8045-F7A0763B39F7}"/>
    <cellStyle name="Normal 27" xfId="25" xr:uid="{F7BD55D0-75CD-43CE-84F1-27DB4B73E40C}"/>
    <cellStyle name="Normal 28" xfId="30" xr:uid="{EE444801-0F54-4A0B-83C3-BB7F645A8319}"/>
    <cellStyle name="Normal 29" xfId="26" xr:uid="{96AFAAD9-5C40-4B1A-A1C0-0841AD251AFB}"/>
    <cellStyle name="Normal 3" xfId="6" xr:uid="{48EA1E69-38E2-4E7D-802F-0CC7A553E23B}"/>
    <cellStyle name="Normal 3 2" xfId="33" xr:uid="{AF9CEBB1-0A8B-4B8B-9BB1-EDA24914D0C6}"/>
    <cellStyle name="Normal 3 2 2" xfId="47" xr:uid="{8AB8CD24-C1F7-4A60-9E3F-CB0CCE689617}"/>
    <cellStyle name="Normal 3 3" xfId="37" xr:uid="{D78066A5-9BAF-405F-A9D2-7140E3FEDE03}"/>
    <cellStyle name="Normal 3 3 2" xfId="43" xr:uid="{8AD9B25D-7317-401B-A4A3-93818B1D8FFF}"/>
    <cellStyle name="Normal 30 3" xfId="7" xr:uid="{0BBD33A2-AC00-4767-B02A-ABC42F3A99AD}"/>
    <cellStyle name="Normal 4" xfId="35" xr:uid="{FA2F40B8-6918-4CF1-960D-C1F69B6FA860}"/>
    <cellStyle name="Normal 4 2" xfId="48" xr:uid="{70C57CB1-92D5-4318-A43E-66C736DEA599}"/>
    <cellStyle name="Normal 42 3" xfId="41" xr:uid="{FD2F604D-2637-416D-9DAD-86229AA74C90}"/>
    <cellStyle name="Normal 46 3" xfId="9" xr:uid="{5AD6AA4E-AD48-40C4-BBE7-23C279AF6E9D}"/>
    <cellStyle name="Normal 49 3" xfId="11" xr:uid="{31BDB1DA-4AA4-4784-9D2C-0F967DAFE4A1}"/>
    <cellStyle name="Normal 5" xfId="39" xr:uid="{D09A8B22-F5A2-4E38-B121-22101087D4A1}"/>
    <cellStyle name="Normal 5 2" xfId="45" xr:uid="{6EEB1853-7D9A-44DE-A947-63D720EA14BF}"/>
    <cellStyle name="Normal 5 2 2" xfId="46" xr:uid="{B6DF5738-DCDF-43B5-ACD2-9B9F3984F997}"/>
    <cellStyle name="Normal 53 3" xfId="8" xr:uid="{9064F1D2-03DA-4226-9C14-08BC21E86C3E}"/>
    <cellStyle name="Normal 54 3" xfId="10" xr:uid="{C112ADAF-D343-4DF3-95BB-D30AC791A9DD}"/>
    <cellStyle name="Normal 55 3" xfId="12" xr:uid="{E81E493A-4439-43E7-9264-F1AF6B3ED9AA}"/>
    <cellStyle name="Normal 56 3" xfId="13" xr:uid="{B07B577B-9FD5-4442-B3F8-99DE3ABADB4E}"/>
    <cellStyle name="Normal 69 3" xfId="17" xr:uid="{727CB7E4-46E9-484E-8D4E-D6C441330F8E}"/>
    <cellStyle name="Normal 70 3" xfId="18" xr:uid="{853A9C80-4002-42C7-9718-77F063E3A664}"/>
    <cellStyle name="Normal 71 3" xfId="19" xr:uid="{DF851D93-C9D4-4075-81CD-3CCC2C13A21D}"/>
    <cellStyle name="Normal 72 3" xfId="20" xr:uid="{DD930A01-0ED0-42EF-96B7-289A659C93C2}"/>
    <cellStyle name="Normal 73 3" xfId="21" xr:uid="{3667CD3E-365F-4E2B-95FA-7789FA54B74B}"/>
    <cellStyle name="Normal 74 3" xfId="22" xr:uid="{B24F59E2-ED57-45BF-8BF7-5D0623B76068}"/>
    <cellStyle name="Normal 8" xfId="42" xr:uid="{9FC0E4A0-F2AE-4FAA-A846-ACFBFD01375E}"/>
    <cellStyle name="Percent 2" xfId="3" xr:uid="{53E077CB-01FA-452D-BBC9-6C3607559A87}"/>
    <cellStyle name="Percent 2 2" xfId="32" xr:uid="{771B4BEC-1027-40BF-BBE5-3442B274B9E5}"/>
    <cellStyle name="Percent 2 2 2" xfId="16" xr:uid="{AB80A3F6-E385-4383-ADAB-548D130063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3.xml"/><Relationship Id="rId5" Type="http://schemas.openxmlformats.org/officeDocument/2006/relationships/worksheet" Target="worksheets/sheet5.xml"/><Relationship Id="rId61" Type="http://schemas.openxmlformats.org/officeDocument/2006/relationships/externalLink" Target="externalLinks/externalLink6.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5.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all" spc="0" baseline="0">
              <a:solidFill>
                <a:schemeClr val="tx1"/>
              </a:solidFill>
              <a:latin typeface="+mn-lt"/>
              <a:ea typeface="+mn-ea"/>
              <a:cs typeface="+mn-cs"/>
            </a:defRPr>
          </a:pPr>
          <a:endParaRPr lang="en-US"/>
        </a:p>
      </c:txPr>
    </c:title>
    <c:autoTitleDeleted val="0"/>
    <c:plotArea>
      <c:layout/>
      <c:lineChart>
        <c:grouping val="standard"/>
        <c:varyColors val="0"/>
        <c:ser>
          <c:idx val="5"/>
          <c:order val="0"/>
          <c:tx>
            <c:strRef>
              <c:f>'for-profit college loans'!$A$7</c:f>
              <c:strCache>
                <c:ptCount val="1"/>
                <c:pt idx="0">
                  <c:v>Total Federal Loans to For-Profit College Students ($ in Billions)</c:v>
                </c:pt>
              </c:strCache>
            </c:strRef>
          </c:tx>
          <c:spPr>
            <a:ln w="19050" cap="rnd" cmpd="sng" algn="ctr">
              <a:solidFill>
                <a:schemeClr val="accent6">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'for-profit college loans'!$B$1:$AI$1</c:f>
              <c:numCache>
                <c:formatCode>General</c:formatCode>
                <c:ptCount val="3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numCache>
            </c:numRef>
          </c:cat>
          <c:val>
            <c:numRef>
              <c:f>'for-profit college loans'!$B$7:$AI$7</c:f>
              <c:numCache>
                <c:formatCode>"$"#,##0.0</c:formatCode>
                <c:ptCount val="34"/>
                <c:pt idx="0">
                  <c:v>4.8677269820753502</c:v>
                </c:pt>
                <c:pt idx="1">
                  <c:v>5.6299242824169538</c:v>
                </c:pt>
                <c:pt idx="2">
                  <c:v>5.792100897558031</c:v>
                </c:pt>
                <c:pt idx="3">
                  <c:v>4.7819312786786066</c:v>
                </c:pt>
                <c:pt idx="4">
                  <c:v>3.503305283422506</c:v>
                </c:pt>
                <c:pt idx="5">
                  <c:v>3.001881428875814</c:v>
                </c:pt>
                <c:pt idx="6">
                  <c:v>2.2710028730684764</c:v>
                </c:pt>
                <c:pt idx="7">
                  <c:v>3.1031736946214679</c:v>
                </c:pt>
                <c:pt idx="8">
                  <c:v>4.018064894085521</c:v>
                </c:pt>
                <c:pt idx="9">
                  <c:v>3.6955535953212477</c:v>
                </c:pt>
                <c:pt idx="10">
                  <c:v>4.2108223265133207</c:v>
                </c:pt>
                <c:pt idx="11">
                  <c:v>4.2833616114801902</c:v>
                </c:pt>
                <c:pt idx="12">
                  <c:v>4.8825177221689282</c:v>
                </c:pt>
                <c:pt idx="13">
                  <c:v>5.5132896495260555</c:v>
                </c:pt>
                <c:pt idx="14">
                  <c:v>6.2027361380988539</c:v>
                </c:pt>
                <c:pt idx="15">
                  <c:v>7.2948588697803514</c:v>
                </c:pt>
                <c:pt idx="16">
                  <c:v>8.8830143555721595</c:v>
                </c:pt>
                <c:pt idx="17">
                  <c:v>11.097040120017324</c:v>
                </c:pt>
                <c:pt idx="18">
                  <c:v>12.916393754579461</c:v>
                </c:pt>
                <c:pt idx="19">
                  <c:v>13.765427643577816</c:v>
                </c:pt>
                <c:pt idx="20">
                  <c:v>13.850721230722129</c:v>
                </c:pt>
                <c:pt idx="21">
                  <c:v>17.882600548854967</c:v>
                </c:pt>
                <c:pt idx="22">
                  <c:v>24.964312163897002</c:v>
                </c:pt>
                <c:pt idx="23">
                  <c:v>29.769973280926934</c:v>
                </c:pt>
                <c:pt idx="24">
                  <c:v>28.677328250650689</c:v>
                </c:pt>
                <c:pt idx="25">
                  <c:v>24.864961650671304</c:v>
                </c:pt>
                <c:pt idx="26">
                  <c:v>22.148356499982825</c:v>
                </c:pt>
                <c:pt idx="27">
                  <c:v>20.310801753221668</c:v>
                </c:pt>
                <c:pt idx="28">
                  <c:v>17.840676170026729</c:v>
                </c:pt>
                <c:pt idx="29">
                  <c:v>15.732323354311681</c:v>
                </c:pt>
                <c:pt idx="30">
                  <c:v>13.868349408198636</c:v>
                </c:pt>
                <c:pt idx="31">
                  <c:v>12.343870071204975</c:v>
                </c:pt>
                <c:pt idx="32">
                  <c:v>11.445302892185273</c:v>
                </c:pt>
                <c:pt idx="33">
                  <c:v>11.457819028681094</c:v>
                </c:pt>
              </c:numCache>
            </c:numRef>
          </c:val>
          <c:smooth val="0"/>
          <c:extLst>
            <c:ext xmlns:c16="http://schemas.microsoft.com/office/drawing/2014/chart" uri="{C3380CC4-5D6E-409C-BE32-E72D297353CC}">
              <c16:uniqueId val="{00000005-1907-F744-8F47-DDA0D38C4765}"/>
            </c:ext>
          </c:extLst>
        </c:ser>
        <c:dLbls>
          <c:dLblPos val="ctr"/>
          <c:showLegendKey val="0"/>
          <c:showVal val="1"/>
          <c:showCatName val="0"/>
          <c:showSerName val="0"/>
          <c:showPercent val="0"/>
          <c:showBubbleSize val="0"/>
        </c:dLbls>
        <c:marker val="1"/>
        <c:smooth val="0"/>
        <c:axId val="302243456"/>
        <c:axId val="302650960"/>
      </c:lineChart>
      <c:catAx>
        <c:axId val="3022434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solidFill>
                <a:latin typeface="+mn-lt"/>
                <a:ea typeface="+mn-ea"/>
                <a:cs typeface="+mn-cs"/>
              </a:defRPr>
            </a:pPr>
            <a:endParaRPr lang="en-US"/>
          </a:p>
        </c:txPr>
        <c:crossAx val="302650960"/>
        <c:crosses val="autoZero"/>
        <c:auto val="1"/>
        <c:lblAlgn val="ctr"/>
        <c:lblOffset val="100"/>
        <c:tickLblSkip val="1"/>
        <c:noMultiLvlLbl val="0"/>
      </c:catAx>
      <c:valAx>
        <c:axId val="302650960"/>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Total Loans Disbursed in Billions (2020 Constant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quot;$&quot;#,##0" sourceLinked="0"/>
        <c:majorTickMark val="none"/>
        <c:minorTickMark val="none"/>
        <c:tickLblPos val="nextTo"/>
        <c:crossAx val="30224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1892300</xdr:colOff>
      <xdr:row>0</xdr:row>
      <xdr:rowOff>57150</xdr:rowOff>
    </xdr:from>
    <xdr:to>
      <xdr:col>8</xdr:col>
      <xdr:colOff>762000</xdr:colOff>
      <xdr:row>28</xdr:row>
      <xdr:rowOff>165100</xdr:rowOff>
    </xdr:to>
    <xdr:graphicFrame macro="">
      <xdr:nvGraphicFramePr>
        <xdr:cNvPr id="2" name="Chart 1">
          <a:extLst>
            <a:ext uri="{FF2B5EF4-FFF2-40B4-BE49-F238E27FC236}">
              <a16:creationId xmlns:a16="http://schemas.microsoft.com/office/drawing/2014/main" id="{EB0BB702-F69F-1088-E8F2-24B99D2C5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C:/Users/sandybaum2016/Dropbox/Trends%20in%20Student%20Aid%202016/Tax%20Benefits/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sandybaum2016/Dropbox/Trends%20in%20Student%20Aid%202016/Tax%20Benefits/C:/Documents%20and%20Settings/Kathleen%20Payea/My%20Documents/KATHY/Trends/Trends%202004/College%20Cost/final/figure%201%20pric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Policy%20Research/Projects/Trends%202018/Trends%20in%20Student%20Aid/Masterfile%202018/From%20FSA/Aid%20Sector/FedAid_bySector2018_allyrs_8-2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7"/>
      <sheetName val="2016-17"/>
      <sheetName val="EnrollmentbySector2016"/>
      <sheetName val="2015-16"/>
      <sheetName val="EnrollmentbySector2015"/>
      <sheetName val="Figure_6B"/>
      <sheetName val="2014-15_new"/>
      <sheetName val="Loan_2014_15_comparison"/>
      <sheetName val="2013-14_updated"/>
      <sheetName val="2013-14"/>
      <sheetName val="2012-13"/>
      <sheetName val="2011-12"/>
      <sheetName val="2010-11"/>
      <sheetName val="2009-10"/>
      <sheetName val="2008-09"/>
      <sheetName val="2007-08"/>
    </sheetNames>
    <sheetDataSet>
      <sheetData sheetId="0"/>
      <sheetData sheetId="1"/>
      <sheetData sheetId="2"/>
      <sheetData sheetId="3"/>
      <sheetData sheetId="4"/>
      <sheetData sheetId="5"/>
      <sheetData sheetId="6"/>
      <sheetData sheetId="7"/>
      <sheetData sheetId="8"/>
      <sheetData sheetId="9"/>
      <sheetData sheetId="10"/>
      <sheetData sheetId="11">
        <row r="32">
          <cell r="B32">
            <v>0.37124452337355318</v>
          </cell>
        </row>
        <row r="33">
          <cell r="B33">
            <v>0.27803570070864625</v>
          </cell>
        </row>
        <row r="34">
          <cell r="B34">
            <v>0.13689623905825171</v>
          </cell>
        </row>
        <row r="35">
          <cell r="B35">
            <v>0.21382353685954883</v>
          </cell>
        </row>
      </sheetData>
      <sheetData sheetId="12">
        <row r="31">
          <cell r="B31">
            <v>0.35414295786732858</v>
          </cell>
          <cell r="D31">
            <v>0.11521622276471441</v>
          </cell>
          <cell r="L31">
            <v>9.3956457079118413E-2</v>
          </cell>
          <cell r="T31">
            <v>1.2788633338842344E-2</v>
          </cell>
          <cell r="X31">
            <v>1.5497356315264468E-5</v>
          </cell>
        </row>
        <row r="32">
          <cell r="B32">
            <v>0.26611250850314666</v>
          </cell>
          <cell r="D32">
            <v>0.36978347658101157</v>
          </cell>
          <cell r="L32">
            <v>0.35318068866525443</v>
          </cell>
          <cell r="T32">
            <v>0.42437158307273232</v>
          </cell>
          <cell r="X32">
            <v>0.23302302471487679</v>
          </cell>
        </row>
        <row r="33">
          <cell r="B33">
            <v>0.12931985104594043</v>
          </cell>
          <cell r="D33">
            <v>0.2779965016076365</v>
          </cell>
          <cell r="L33">
            <v>0.29322167612036187</v>
          </cell>
          <cell r="T33">
            <v>0.40702241081765989</v>
          </cell>
          <cell r="X33">
            <v>0.70476768809168155</v>
          </cell>
        </row>
        <row r="34">
          <cell r="B34">
            <v>0.25042468258358436</v>
          </cell>
          <cell r="D34">
            <v>0.23700379904663751</v>
          </cell>
          <cell r="L34">
            <v>0.25964117813526527</v>
          </cell>
          <cell r="T34">
            <v>0.15581737277076549</v>
          </cell>
          <cell r="X34">
            <v>6.2193789837126402E-2</v>
          </cell>
        </row>
      </sheetData>
      <sheetData sheetId="13">
        <row r="40">
          <cell r="B40">
            <v>0.34963000165681596</v>
          </cell>
          <cell r="D40">
            <v>0.10692712958250479</v>
          </cell>
          <cell r="H40">
            <v>8.538337268889197E-2</v>
          </cell>
          <cell r="L40">
            <v>1.289547380780889E-2</v>
          </cell>
          <cell r="P40">
            <v>2.0911987138868236E-5</v>
          </cell>
          <cell r="AK40">
            <v>0.1597961972812543</v>
          </cell>
          <cell r="AO40">
            <v>1.5624194093277045E-2</v>
          </cell>
          <cell r="AQ40">
            <v>0.18004053992266</v>
          </cell>
        </row>
        <row r="41">
          <cell r="B41">
            <v>0.26688583499278984</v>
          </cell>
          <cell r="D41">
            <v>0.35732387486500883</v>
          </cell>
          <cell r="H41">
            <v>0.34591406400373897</v>
          </cell>
          <cell r="L41">
            <v>0.41844684894436845</v>
          </cell>
          <cell r="P41">
            <v>0.22687038781044569</v>
          </cell>
          <cell r="AK41">
            <v>0.32856621975620942</v>
          </cell>
          <cell r="AO41">
            <v>0.41567509934511343</v>
          </cell>
          <cell r="AQ41">
            <v>0.28948107283355612</v>
          </cell>
        </row>
        <row r="42">
          <cell r="B42">
            <v>0.13183333993236729</v>
          </cell>
          <cell r="D42">
            <v>0.27940079298329801</v>
          </cell>
          <cell r="H42">
            <v>0.28859597484755922</v>
          </cell>
          <cell r="L42">
            <v>0.41355928639018619</v>
          </cell>
          <cell r="P42">
            <v>0.72320487477568485</v>
          </cell>
          <cell r="AK42">
            <v>0.44425026413994617</v>
          </cell>
          <cell r="AO42">
            <v>0.53968394348897719</v>
          </cell>
          <cell r="AQ42">
            <v>0.35831667910615439</v>
          </cell>
        </row>
        <row r="43">
          <cell r="B43">
            <v>0.25165082341802686</v>
          </cell>
          <cell r="D43">
            <v>0.25634820256918839</v>
          </cell>
          <cell r="H43">
            <v>0.28010658845980979</v>
          </cell>
          <cell r="L43">
            <v>0.15509839085763644</v>
          </cell>
          <cell r="P43">
            <v>4.9903825426730615E-2</v>
          </cell>
          <cell r="AK43">
            <v>6.7387318822590137E-2</v>
          </cell>
          <cell r="AO43">
            <v>2.9016763072632401E-2</v>
          </cell>
          <cell r="AQ43">
            <v>0.17216170813762952</v>
          </cell>
        </row>
      </sheetData>
      <sheetData sheetId="14">
        <row r="40">
          <cell r="B40">
            <v>0.33606848519857824</v>
          </cell>
          <cell r="D40">
            <v>9.5034087537089765E-2</v>
          </cell>
          <cell r="H40">
            <v>7.3075746362685379E-2</v>
          </cell>
          <cell r="L40">
            <v>1.3469084642786375E-2</v>
          </cell>
          <cell r="P40">
            <v>2.1569951531964359E-5</v>
          </cell>
          <cell r="AK40">
            <v>0.15644562285799885</v>
          </cell>
          <cell r="AO40">
            <v>1.8658843653068916E-2</v>
          </cell>
          <cell r="AQ40">
            <v>0.17805114188614557</v>
          </cell>
        </row>
        <row r="41">
          <cell r="B41">
            <v>0.28299674625065474</v>
          </cell>
          <cell r="D41">
            <v>0.36819235268314665</v>
          </cell>
          <cell r="H41">
            <v>0.34983999639513841</v>
          </cell>
          <cell r="L41">
            <v>0.40831179152734748</v>
          </cell>
          <cell r="P41">
            <v>0.21596494906595762</v>
          </cell>
          <cell r="AK41">
            <v>0.34647590737919892</v>
          </cell>
          <cell r="AO41">
            <v>0.39444167033523486</v>
          </cell>
          <cell r="AQ41">
            <v>0.29560938132215991</v>
          </cell>
        </row>
        <row r="42">
          <cell r="B42">
            <v>0.14401595157022212</v>
          </cell>
          <cell r="D42">
            <v>0.29427527931022268</v>
          </cell>
          <cell r="H42">
            <v>0.30137995224123754</v>
          </cell>
          <cell r="L42">
            <v>0.42367019992385446</v>
          </cell>
          <cell r="P42">
            <v>0.7396703503931763</v>
          </cell>
          <cell r="AK42">
            <v>0.4376165485293963</v>
          </cell>
          <cell r="AO42">
            <v>0.55712137078392943</v>
          </cell>
          <cell r="AQ42">
            <v>0.36853149422757137</v>
          </cell>
        </row>
        <row r="43">
          <cell r="B43">
            <v>0.23691881698054479</v>
          </cell>
          <cell r="D43">
            <v>0.24249828046954092</v>
          </cell>
          <cell r="H43">
            <v>0.27570430500093868</v>
          </cell>
          <cell r="L43">
            <v>0.15454892390601171</v>
          </cell>
          <cell r="P43">
            <v>4.4343130589334132E-2</v>
          </cell>
          <cell r="AK43">
            <v>5.9461921233405955E-2</v>
          </cell>
          <cell r="AO43">
            <v>2.977811522776673E-2</v>
          </cell>
          <cell r="AQ43">
            <v>0.15780798256412315</v>
          </cell>
        </row>
      </sheetData>
      <sheetData sheetId="15">
        <row r="41">
          <cell r="B41">
            <v>0.32833293746744768</v>
          </cell>
          <cell r="D41">
            <v>8.7180593144903104E-2</v>
          </cell>
          <cell r="H41">
            <v>6.43594870293763E-2</v>
          </cell>
          <cell r="L41">
            <v>1.5162431402315161E-2</v>
          </cell>
          <cell r="P41">
            <v>2.1221761944549673E-5</v>
          </cell>
          <cell r="AK41">
            <v>0.15725271017931713</v>
          </cell>
          <cell r="AO41">
            <v>1.381670721221657E-2</v>
          </cell>
          <cell r="AQ41">
            <v>0.16931464964806026</v>
          </cell>
        </row>
        <row r="42">
          <cell r="B42">
            <v>0.30669139270322715</v>
          </cell>
          <cell r="D42">
            <v>0.38595031907236393</v>
          </cell>
          <cell r="H42">
            <v>0.36419180583209204</v>
          </cell>
          <cell r="L42">
            <v>0.40860605050636389</v>
          </cell>
          <cell r="P42">
            <v>0.20874408770421077</v>
          </cell>
          <cell r="AK42">
            <v>0.34886544738394359</v>
          </cell>
          <cell r="AO42">
            <v>0.43220895441479856</v>
          </cell>
          <cell r="AQ42">
            <v>0.2987395380812497</v>
          </cell>
        </row>
        <row r="43">
          <cell r="B43">
            <v>0.15449616779376535</v>
          </cell>
          <cell r="D43">
            <v>0.31238982630937068</v>
          </cell>
          <cell r="H43">
            <v>0.33194312769279022</v>
          </cell>
          <cell r="L43">
            <v>0.42956196926918938</v>
          </cell>
          <cell r="P43">
            <v>0.75870663185044651</v>
          </cell>
          <cell r="AK43">
            <v>0.43789179459440658</v>
          </cell>
          <cell r="AO43">
            <v>0.51622162426077622</v>
          </cell>
          <cell r="AQ43">
            <v>0.37326615288629711</v>
          </cell>
        </row>
        <row r="44">
          <cell r="B44">
            <v>0.2104795020355596</v>
          </cell>
          <cell r="D44">
            <v>0.21447926147336227</v>
          </cell>
          <cell r="H44">
            <v>0.23950557944574147</v>
          </cell>
          <cell r="L44">
            <v>0.14666954882213151</v>
          </cell>
          <cell r="P44">
            <v>3.2528058683398121E-2</v>
          </cell>
          <cell r="AK44">
            <v>5.5990047842332698E-2</v>
          </cell>
          <cell r="AO44">
            <v>3.7752714112208638E-2</v>
          </cell>
          <cell r="AQ44">
            <v>0.15867965938439293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ftp://ftp.bls.gov/pub/special.requests/cpi/cpiai.txt"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CF708-5C31-C844-A46C-06D0255628FC}">
  <sheetPr>
    <tabColor theme="5" tint="0.39997558519241921"/>
  </sheetPr>
  <dimension ref="A1:AI7"/>
  <sheetViews>
    <sheetView tabSelected="1" workbookViewId="0">
      <selection activeCell="L15" sqref="L15"/>
    </sheetView>
  </sheetViews>
  <sheetFormatPr baseColWidth="10" defaultRowHeight="15" x14ac:dyDescent="0.2"/>
  <cols>
    <col min="1" max="1" width="31.1640625" customWidth="1"/>
  </cols>
  <sheetData>
    <row r="1" spans="1:35" s="936" customFormat="1" ht="16" thickBot="1" x14ac:dyDescent="0.25">
      <c r="B1" s="937">
        <v>1987</v>
      </c>
      <c r="C1" s="937">
        <v>1988</v>
      </c>
      <c r="D1" s="937">
        <v>1989</v>
      </c>
      <c r="E1" s="937">
        <v>1990</v>
      </c>
      <c r="F1" s="937">
        <v>1991</v>
      </c>
      <c r="G1" s="937">
        <v>1992</v>
      </c>
      <c r="H1" s="937">
        <v>1993</v>
      </c>
      <c r="I1" s="937">
        <v>1994</v>
      </c>
      <c r="J1" s="937">
        <v>1995</v>
      </c>
      <c r="K1" s="937">
        <v>1996</v>
      </c>
      <c r="L1" s="937">
        <v>1997</v>
      </c>
      <c r="M1" s="937">
        <v>1998</v>
      </c>
      <c r="N1" s="937">
        <v>1999</v>
      </c>
      <c r="O1" s="937">
        <v>2000</v>
      </c>
      <c r="P1" s="937">
        <v>2001</v>
      </c>
      <c r="Q1" s="937">
        <v>2002</v>
      </c>
      <c r="R1" s="937">
        <v>2003</v>
      </c>
      <c r="S1" s="937">
        <v>2004</v>
      </c>
      <c r="T1" s="937">
        <v>2005</v>
      </c>
      <c r="U1" s="937">
        <v>2006</v>
      </c>
      <c r="V1" s="937">
        <v>2007</v>
      </c>
      <c r="W1" s="937">
        <v>2008</v>
      </c>
      <c r="X1" s="937">
        <v>2009</v>
      </c>
      <c r="Y1" s="937">
        <v>2010</v>
      </c>
      <c r="Z1" s="937">
        <v>2011</v>
      </c>
      <c r="AA1" s="937">
        <v>2012</v>
      </c>
      <c r="AB1" s="937">
        <v>2013</v>
      </c>
      <c r="AC1" s="937">
        <v>2014</v>
      </c>
      <c r="AD1" s="937">
        <v>2015</v>
      </c>
      <c r="AE1" s="937">
        <v>2016</v>
      </c>
      <c r="AF1" s="937">
        <v>2017</v>
      </c>
      <c r="AG1" s="937">
        <v>2018</v>
      </c>
      <c r="AH1" s="937">
        <v>2019</v>
      </c>
      <c r="AI1" s="937">
        <v>2020</v>
      </c>
    </row>
    <row r="2" spans="1:35" x14ac:dyDescent="0.2">
      <c r="A2" s="26" t="s">
        <v>854</v>
      </c>
      <c r="B2" s="933">
        <f>'Table 1'!S13*'Table 7'!C26/1000</f>
        <v>0.44711442153102188</v>
      </c>
      <c r="C2" s="933">
        <f>'Table 1'!T13*'Table 7'!D26/1000</f>
        <v>0.49346351958811613</v>
      </c>
      <c r="D2" s="933">
        <f>'Table 1'!U13*'Table 7'!E26/1000</f>
        <v>0.52948663569999999</v>
      </c>
      <c r="E2" s="933">
        <f>'Table 1'!V13*'Table 7'!F26/1000</f>
        <v>0.43514133665049193</v>
      </c>
      <c r="F2" s="933">
        <f>'Table 1'!W13*'Table 7'!G26/1000</f>
        <v>0.2895574933355165</v>
      </c>
      <c r="G2" s="933">
        <f>'Table 1'!X13*'Table 7'!H26/1000</f>
        <v>0.22591539981350955</v>
      </c>
      <c r="H2" s="933">
        <f>'Table 1'!Y13*'Table 7'!I26/1000</f>
        <v>0.16284325215829648</v>
      </c>
      <c r="I2" s="933">
        <f>'Table 1'!Z13*'Table 7'!J26/1000</f>
        <v>0.15631252143076124</v>
      </c>
      <c r="J2" s="933">
        <f>'Table 1'!AA13*'Table 7'!K26/1000</f>
        <v>0.14921661934666663</v>
      </c>
      <c r="K2" s="933">
        <f>'Table 1'!AB13*'Table 7'!L26/1000</f>
        <v>0.12581882787401572</v>
      </c>
      <c r="L2" s="933">
        <f>'Table 1'!AC13*'Table 7'!M26/1000</f>
        <v>0.13145520394263863</v>
      </c>
      <c r="M2" s="933">
        <f>'Table 1'!AD13*'Table 7'!N26/1000</f>
        <v>0.13186299510280372</v>
      </c>
      <c r="N2" s="933">
        <f>'Table 1'!AE13*'Table 7'!O26/1000</f>
        <v>0.14610940328522695</v>
      </c>
      <c r="O2" s="933">
        <f>'Table 1'!AF13*'Table 7'!P26/1000</f>
        <v>0.16244273968487394</v>
      </c>
      <c r="P2" s="933">
        <f>'Table 1'!AG13*'Table 7'!Q26/1000</f>
        <v>0.18404632459601628</v>
      </c>
      <c r="Q2" s="933">
        <f>'Table 1'!AH13*'Table 7'!R26/1000</f>
        <v>0.21730847138181816</v>
      </c>
      <c r="R2" s="933">
        <f>'Table 1'!AI13*'Table 7'!S26/1000</f>
        <v>0.27519294073311279</v>
      </c>
      <c r="S2" s="933">
        <f>'Table 1'!AJ13*'Table 7'!T26/1000</f>
        <v>0.33648424893376083</v>
      </c>
      <c r="T2" s="933">
        <f>'Table 1'!AK13*'Table 7'!U26/1000</f>
        <v>0.36209097500052934</v>
      </c>
      <c r="U2" s="933">
        <f>'Table 1'!AL13*'Table 7'!V26/1000</f>
        <v>0.36110460461032257</v>
      </c>
      <c r="V2" s="933">
        <f>'Table 1'!AM13*'Table 7'!W26/1000</f>
        <v>0.3697774101697916</v>
      </c>
      <c r="W2" s="933">
        <f>'Table 1'!AN13*'Table 7'!X26/1000</f>
        <v>0.37037450276257255</v>
      </c>
      <c r="X2" s="933">
        <f>'Table 1'!AO13*'Table 7'!Y26/1000</f>
        <v>0.28017088005324148</v>
      </c>
      <c r="Y2" s="933">
        <f>'Table 1'!AP13*'Table 7'!Z26/1000</f>
        <v>0.25306176903146893</v>
      </c>
      <c r="Z2" s="933">
        <f>'Table 1'!AQ13*'Table 7'!AA26/1000</f>
        <v>0.24101489279041263</v>
      </c>
      <c r="AA2" s="933">
        <f>'Table 1'!AR13*'Table 7'!AB26/1000</f>
        <v>0.23168261657895134</v>
      </c>
      <c r="AB2" s="933">
        <f>'Table 1'!AS13*'Table 7'!AC26/1000</f>
        <v>0.24883902148116444</v>
      </c>
      <c r="AC2" s="933">
        <f>'Table 1'!AT13*'Table 7'!AD26/1000</f>
        <v>0.27050937587694746</v>
      </c>
      <c r="AD2" s="933">
        <f>'Table 1'!AU13*'Table 7'!AE26/1000</f>
        <v>0.24621835347309193</v>
      </c>
      <c r="AE2" s="933">
        <f>'Table 1'!AV13*'Table 7'!AF26/1000</f>
        <v>0.19744871946428999</v>
      </c>
      <c r="AF2" s="933">
        <f>'Table 1'!AW13*'Table 7'!AG26/1000</f>
        <v>0.14894965823199999</v>
      </c>
      <c r="AG2" s="933">
        <f>'Table 1'!AX13*'Table 7'!AH26/1000</f>
        <v>9.5827536627997423E-2</v>
      </c>
      <c r="AH2" s="933">
        <v>0</v>
      </c>
      <c r="AI2" s="933">
        <v>0</v>
      </c>
    </row>
    <row r="3" spans="1:35" x14ac:dyDescent="0.2">
      <c r="A3" s="679" t="s">
        <v>855</v>
      </c>
      <c r="B3" s="933">
        <f>'Table 1'!S14*'Table 7'!C26/1000</f>
        <v>4.2715912556289286</v>
      </c>
      <c r="C3" s="933">
        <f>'Table 1'!T14*'Table 7'!D26/1000</f>
        <v>4.893378464321013</v>
      </c>
      <c r="D3" s="933">
        <f>'Table 1'!U14*'Table 7'!E26/1000</f>
        <v>4.944944285964727</v>
      </c>
      <c r="E3" s="933">
        <f>'Table 1'!V14*'Table 7'!F26/1000</f>
        <v>4.0139005308027125</v>
      </c>
      <c r="F3" s="933">
        <f>'Table 1'!W14*'Table 7'!G26/1000</f>
        <v>2.9134139800956591</v>
      </c>
      <c r="G3" s="933">
        <f>'Table 1'!X14*'Table 7'!H26/1000</f>
        <v>2.4630267958427337</v>
      </c>
      <c r="H3" s="933">
        <f>'Table 1'!Y14*'Table 7'!I26/1000</f>
        <v>1.7488994354998102</v>
      </c>
      <c r="I3" s="933">
        <f>'Table 1'!Z14*'Table 7'!J26/1000</f>
        <v>2.1092342570593989</v>
      </c>
      <c r="J3" s="933">
        <f>'Table 1'!AA14*'Table 7'!K26/1000</f>
        <v>2.0946609044149942</v>
      </c>
      <c r="K3" s="933">
        <f>'Table 1'!AB14*'Table 7'!L26/1000</f>
        <v>1.8384324019109368</v>
      </c>
      <c r="L3" s="933">
        <f>'Table 1'!AC14*'Table 7'!M26/1000</f>
        <v>2.0565695375059074</v>
      </c>
      <c r="M3" s="933">
        <f>'Table 1'!AD14*'Table 7'!N26/1000</f>
        <v>2.0013518546630182</v>
      </c>
      <c r="N3" s="933">
        <f>'Table 1'!AE14*'Table 7'!O26/1000</f>
        <v>2.2269900096187389</v>
      </c>
      <c r="O3" s="933">
        <f>'Table 1'!AF14*'Table 7'!P26/1000</f>
        <v>2.3893306842461208</v>
      </c>
      <c r="P3" s="933">
        <f>'Table 1'!AG14*'Table 7'!Q26/1000</f>
        <v>2.6346273016049313</v>
      </c>
      <c r="Q3" s="933">
        <f>'Table 1'!AH14*'Table 7'!R26/1000</f>
        <v>3.0498400597001258</v>
      </c>
      <c r="R3" s="933">
        <f>'Table 1'!AI14*'Table 7'!S26/1000</f>
        <v>3.6806951596253157</v>
      </c>
      <c r="S3" s="933">
        <f>'Table 1'!AJ14*'Table 7'!T26/1000</f>
        <v>4.5259871850327178</v>
      </c>
      <c r="T3" s="933">
        <f>'Table 1'!AK14*'Table 7'!U26/1000</f>
        <v>5.2229343675740036</v>
      </c>
      <c r="U3" s="933">
        <f>'Table 1'!AL14*'Table 7'!V26/1000</f>
        <v>5.5383077913300021</v>
      </c>
      <c r="V3" s="933">
        <f>'Table 1'!AM14*'Table 7'!W26/1000</f>
        <v>5.7160211000975094</v>
      </c>
      <c r="W3" s="933">
        <f>'Table 1'!AN14*'Table 7'!X26/1000</f>
        <v>7.7901084485184873</v>
      </c>
      <c r="X3" s="933">
        <f>'Table 1'!AO14*'Table 7'!Y26/1000</f>
        <v>9.6278935105734895</v>
      </c>
      <c r="Y3" s="933">
        <f>'Table 1'!AP14*'Table 7'!Z26/1000</f>
        <v>11.773193539131194</v>
      </c>
      <c r="Z3" s="933">
        <f>'Table 1'!AQ14*'Table 7'!AA26/1000</f>
        <v>11.424008458445478</v>
      </c>
      <c r="AA3" s="933">
        <f>'Table 1'!AR14*'Table 7'!AB26/1000</f>
        <v>9.9106924200586288</v>
      </c>
      <c r="AB3" s="933">
        <f>'Table 1'!AS14*'Table 7'!AC26/1000</f>
        <v>6.8476154809768044</v>
      </c>
      <c r="AC3" s="933">
        <f>'Table 1'!AT14*'Table 7'!AD26/1000</f>
        <v>6.105801400758704</v>
      </c>
      <c r="AD3" s="933">
        <f>'Table 1'!AU14*'Table 7'!AE26/1000</f>
        <v>5.2330405588693294</v>
      </c>
      <c r="AE3" s="933">
        <f>'Table 1'!AV14*'Table 7'!AF26/1000</f>
        <v>4.335932479565062</v>
      </c>
      <c r="AF3" s="933">
        <f>'Table 1'!AW14*'Table 7'!AG26/1000</f>
        <v>3.6391506127008921</v>
      </c>
      <c r="AG3" s="933">
        <f>'Table 1'!AX14*'Table 7'!AH26/1000</f>
        <v>3.1771552919765784</v>
      </c>
      <c r="AH3" s="933">
        <f>'Table 1'!AY14*'Table 7'!AI26/1000</f>
        <v>2.9322375023220015</v>
      </c>
      <c r="AI3" s="933">
        <f>'Table 1'!AZ14*'Table 7'!AJ26/1000</f>
        <v>2.9058207445482691</v>
      </c>
    </row>
    <row r="4" spans="1:35" x14ac:dyDescent="0.2">
      <c r="A4" s="679" t="s">
        <v>856</v>
      </c>
      <c r="B4" s="933">
        <v>0</v>
      </c>
      <c r="C4" s="933">
        <v>0</v>
      </c>
      <c r="D4" s="933">
        <v>0</v>
      </c>
      <c r="E4" s="933">
        <v>0</v>
      </c>
      <c r="F4" s="933">
        <v>0</v>
      </c>
      <c r="G4" s="933">
        <v>0</v>
      </c>
      <c r="H4" s="933">
        <f>'Table 1'!Y15*'Table 7'!I31/1000</f>
        <v>2.381607516816452E-2</v>
      </c>
      <c r="I4" s="933">
        <f>'Table 1'!Z15*'Table 7'!J31/1000</f>
        <v>0.42995164949749892</v>
      </c>
      <c r="J4" s="933">
        <f>'Table 1'!AA15*'Table 7'!K31/1000</f>
        <v>1.4033829355660485</v>
      </c>
      <c r="K4" s="933">
        <f>'Table 1'!AB15*'Table 7'!L31/1000</f>
        <v>1.3420685965970833</v>
      </c>
      <c r="L4" s="933">
        <f>'Table 1'!AC15*'Table 7'!M31/1000</f>
        <v>1.5824735437657715</v>
      </c>
      <c r="M4" s="933">
        <f>'Table 1'!AD15*'Table 7'!N31/1000</f>
        <v>1.6406642709158179</v>
      </c>
      <c r="N4" s="933">
        <f>'Table 1'!AE15*'Table 7'!O31/1000</f>
        <v>1.9038025827129226</v>
      </c>
      <c r="O4" s="933">
        <f>'Table 1'!AF15*'Table 7'!P31/1000</f>
        <v>2.2112896424965216</v>
      </c>
      <c r="P4" s="933">
        <f>'Table 1'!AG15*'Table 7'!Q31/1000</f>
        <v>2.5019545668742174</v>
      </c>
      <c r="Q4" s="933">
        <f>'Table 1'!AH15*'Table 7'!R31/1000</f>
        <v>3.0036480002425821</v>
      </c>
      <c r="R4" s="933">
        <f>'Table 1'!AI15*'Table 7'!S31/1000</f>
        <v>3.7655169649435196</v>
      </c>
      <c r="S4" s="933">
        <f>'Table 1'!AJ15*'Table 7'!T31/1000</f>
        <v>4.7967985293773001</v>
      </c>
      <c r="T4" s="933">
        <f>'Table 1'!AK15*'Table 7'!U31/1000</f>
        <v>5.6567363141873255</v>
      </c>
      <c r="U4" s="933">
        <f>'Table 1'!AL15*'Table 7'!V31/1000</f>
        <v>6.1634181924106075</v>
      </c>
      <c r="V4" s="933">
        <f>'Table 1'!AM15*'Table 7'!W31/1000</f>
        <v>6.4392741698322391</v>
      </c>
      <c r="W4" s="933">
        <f>'Table 1'!AN15*'Table 7'!X31/1000</f>
        <v>8.1883633241469873</v>
      </c>
      <c r="X4" s="933">
        <f>'Table 1'!AO15*'Table 7'!Y31/1000</f>
        <v>13.397318125213003</v>
      </c>
      <c r="Y4" s="933">
        <f>'Table 1'!AP15*'Table 7'!Z31/1000</f>
        <v>15.735750476870795</v>
      </c>
      <c r="Z4" s="933">
        <f>'Table 1'!AQ15*'Table 7'!AA31/1000</f>
        <v>14.539805680649845</v>
      </c>
      <c r="AA4" s="933">
        <f>'Table 1'!AR15*'Table 7'!AB31/1000</f>
        <v>12.710689378369828</v>
      </c>
      <c r="AB4" s="933">
        <f>'Table 1'!AS15*'Table 7'!AC31/1000</f>
        <v>13.483661683359236</v>
      </c>
      <c r="AC4" s="933">
        <f>'Table 1'!AT15*'Table 7'!AD31/1000</f>
        <v>12.407321869593741</v>
      </c>
      <c r="AD4" s="933">
        <f>'Table 1'!AU15*'Table 7'!AE31/1000</f>
        <v>10.912442600162924</v>
      </c>
      <c r="AE4" s="933">
        <f>'Table 1'!AV15*'Table 7'!AF31/1000</f>
        <v>9.5301911300943285</v>
      </c>
      <c r="AF4" s="933">
        <f>'Table 1'!AW15*'Table 7'!AG31/1000</f>
        <v>8.5454698588486586</v>
      </c>
      <c r="AG4" s="933">
        <f>'Table 1'!AX15*'Table 7'!AH31/1000</f>
        <v>7.6457385896985395</v>
      </c>
      <c r="AH4" s="933">
        <f>'Table 1'!AY15*'Table 7'!AI31/1000</f>
        <v>7.1824741755196611</v>
      </c>
      <c r="AI4" s="933">
        <f>'Table 1'!AZ15*'Table 7'!AJ31/1000</f>
        <v>7.2106205757535378</v>
      </c>
    </row>
    <row r="5" spans="1:35" x14ac:dyDescent="0.2">
      <c r="A5" s="679" t="s">
        <v>857</v>
      </c>
      <c r="B5" s="933">
        <f>'Table 1'!S16*'Table 7'!C36/1000</f>
        <v>0.14902130491540028</v>
      </c>
      <c r="C5" s="933">
        <f>'Table 1'!T16*'Table 7'!D36/1000</f>
        <v>0.24308229850782495</v>
      </c>
      <c r="D5" s="933">
        <f>'Table 1'!U16*'Table 7'!E36/1000</f>
        <v>0.31766997589330476</v>
      </c>
      <c r="E5" s="933">
        <f>'Table 1'!V16*'Table 7'!F36/1000</f>
        <v>0.332889411225402</v>
      </c>
      <c r="F5" s="933">
        <f>'Table 1'!W16*'Table 7'!G36/1000</f>
        <v>0.30033380999133003</v>
      </c>
      <c r="G5" s="933">
        <f>'Table 1'!X16*'Table 7'!H36/1000</f>
        <v>0.31293923321957062</v>
      </c>
      <c r="H5" s="933">
        <f>'Table 1'!Y16*'Table 7'!I36/1000</f>
        <v>0.33544411024220533</v>
      </c>
      <c r="I5" s="933">
        <f>'Table 1'!Z16*'Table 7'!J36/1000</f>
        <v>0.40767526663380899</v>
      </c>
      <c r="J5" s="933">
        <f>'Table 1'!AA16*'Table 7'!K36/1000</f>
        <v>0.37080443475781183</v>
      </c>
      <c r="K5" s="933">
        <f>'Table 1'!AB16*'Table 7'!L36/1000</f>
        <v>0.3892337689392118</v>
      </c>
      <c r="L5" s="933">
        <f>'Table 1'!AC16*'Table 7'!M36/1000</f>
        <v>0.44032404129900315</v>
      </c>
      <c r="M5" s="933">
        <f>'Table 1'!AD16*'Table 7'!N36/1000</f>
        <v>0.50948249079855057</v>
      </c>
      <c r="N5" s="933">
        <f>'Table 1'!AE16*'Table 7'!O36/1000</f>
        <v>0.60561572655203899</v>
      </c>
      <c r="O5" s="933">
        <f>'Table 1'!AF16*'Table 7'!P36/1000</f>
        <v>0.75022658309853874</v>
      </c>
      <c r="P5" s="933">
        <f>'Table 1'!AG16*'Table 7'!Q36/1000</f>
        <v>0.88210794502368928</v>
      </c>
      <c r="Q5" s="933">
        <f>'Table 1'!AH16*'Table 7'!R36/1000</f>
        <v>1.0240623384558247</v>
      </c>
      <c r="R5" s="933">
        <f>'Table 1'!AI16*'Table 7'!S36/1000</f>
        <v>1.1616092902702118</v>
      </c>
      <c r="S5" s="933">
        <f>'Table 1'!AJ16*'Table 7'!T36/1000</f>
        <v>1.4377701566735464</v>
      </c>
      <c r="T5" s="933">
        <f>'Table 1'!AK16*'Table 7'!U36/1000</f>
        <v>1.6746320978176021</v>
      </c>
      <c r="U5" s="933">
        <f>'Table 1'!AL16*'Table 7'!V36/1000</f>
        <v>1.7025970552268832</v>
      </c>
      <c r="V5" s="933">
        <f>'Table 1'!AM16*'Table 7'!W36/1000</f>
        <v>1.325648550622589</v>
      </c>
      <c r="W5" s="933">
        <f>'Table 1'!AN16*'Table 7'!X36/1000</f>
        <v>1.4087417304134358</v>
      </c>
      <c r="X5" s="933">
        <f>'Table 1'!AO16*'Table 7'!Y36/1000</f>
        <v>1.4283072300029362</v>
      </c>
      <c r="Y5" s="933">
        <f>'Table 1'!AP16*'Table 7'!Z36/1000</f>
        <v>1.6657707800593471</v>
      </c>
      <c r="Z5" s="933">
        <f>'Table 1'!AQ16*'Table 7'!AA36/1000</f>
        <v>1.9587800584744395</v>
      </c>
      <c r="AA5" s="933">
        <f>'Table 1'!AR16*'Table 7'!AB36/1000</f>
        <v>1.5156557593112774</v>
      </c>
      <c r="AB5" s="933">
        <f>'Table 1'!AS16*'Table 7'!AC36/1000</f>
        <v>1.0455083183346121</v>
      </c>
      <c r="AC5" s="933">
        <f>'Table 1'!AT16*'Table 7'!AD36/1000</f>
        <v>0.947400956124404</v>
      </c>
      <c r="AD5" s="933">
        <f>'Table 1'!AU16*'Table 7'!AE36/1000</f>
        <v>0.86794828137858648</v>
      </c>
      <c r="AE5" s="933">
        <f>'Table 1'!AV16*'Table 7'!AF36/1000</f>
        <v>1.0077139479046808</v>
      </c>
      <c r="AF5" s="933">
        <f>'Table 1'!AW16*'Table 7'!AG36/1000</f>
        <v>0.89487916131583145</v>
      </c>
      <c r="AG5" s="933">
        <f>'Table 1'!AX16*'Table 7'!AH36/1000</f>
        <v>0.78814560099410003</v>
      </c>
      <c r="AH5" s="933">
        <f>'Table 1'!AY16*'Table 7'!AI36/1000</f>
        <v>0.72837643974253619</v>
      </c>
      <c r="AI5" s="933">
        <f>'Table 1'!AZ16*'Table 7'!AJ36/1000</f>
        <v>0.69649790461550043</v>
      </c>
    </row>
    <row r="6" spans="1:35" s="936" customFormat="1" ht="16" thickBot="1" x14ac:dyDescent="0.25">
      <c r="A6" s="934" t="s">
        <v>858</v>
      </c>
      <c r="B6" s="935">
        <v>0</v>
      </c>
      <c r="C6" s="935">
        <v>0</v>
      </c>
      <c r="D6" s="935">
        <v>0</v>
      </c>
      <c r="E6" s="935">
        <v>0</v>
      </c>
      <c r="F6" s="935">
        <v>0</v>
      </c>
      <c r="G6" s="935">
        <v>0</v>
      </c>
      <c r="H6" s="935">
        <v>0</v>
      </c>
      <c r="I6" s="935">
        <v>0</v>
      </c>
      <c r="J6" s="935">
        <v>0</v>
      </c>
      <c r="K6" s="935">
        <v>0</v>
      </c>
      <c r="L6" s="935">
        <v>0</v>
      </c>
      <c r="M6" s="935">
        <v>0</v>
      </c>
      <c r="N6" s="935">
        <v>0</v>
      </c>
      <c r="O6" s="935">
        <v>0</v>
      </c>
      <c r="P6" s="935">
        <v>0</v>
      </c>
      <c r="Q6" s="935">
        <v>0</v>
      </c>
      <c r="R6" s="935">
        <v>0</v>
      </c>
      <c r="S6" s="935">
        <v>0</v>
      </c>
      <c r="T6" s="935">
        <v>0</v>
      </c>
      <c r="U6" s="935">
        <v>0</v>
      </c>
      <c r="V6" s="935">
        <v>0</v>
      </c>
      <c r="W6" s="935">
        <f>'Table 1'!AN17*'Table 7'!X41/1000</f>
        <v>0.12501254301348597</v>
      </c>
      <c r="X6" s="935">
        <f>'Table 1'!AO17*'Table 7'!Y41/1000</f>
        <v>0.23062241805433509</v>
      </c>
      <c r="Y6" s="935">
        <f>'Table 1'!AP17*'Table 7'!Z41/1000</f>
        <v>0.34219671583412575</v>
      </c>
      <c r="Z6" s="935">
        <f>'Table 1'!AQ17*'Table 7'!AA41/1000</f>
        <v>0.51371916029051312</v>
      </c>
      <c r="AA6" s="935">
        <f>'Table 1'!AR17*'Table 7'!AB41/1000</f>
        <v>0.49624147635261784</v>
      </c>
      <c r="AB6" s="935">
        <f>'Table 1'!AS17*'Table 7'!AC41/1000</f>
        <v>0.52273199583100771</v>
      </c>
      <c r="AC6" s="935">
        <f>'Table 1'!AT17*'Table 7'!AD41/1000</f>
        <v>0.57976815086786948</v>
      </c>
      <c r="AD6" s="935">
        <f>'Table 1'!AU17*'Table 7'!AE41/1000</f>
        <v>0.58102637614279362</v>
      </c>
      <c r="AE6" s="935">
        <f>'Table 1'!AV17*'Table 7'!AF41/1000</f>
        <v>0.66103707728332228</v>
      </c>
      <c r="AF6" s="935">
        <f>'Table 1'!AW17*'Table 7'!AG41/1000</f>
        <v>0.63990011710125383</v>
      </c>
      <c r="AG6" s="935">
        <f>'Table 1'!AX17*'Table 7'!AH41/1000</f>
        <v>0.63700305190775997</v>
      </c>
      <c r="AH6" s="935">
        <f>'Table 1'!AY17*'Table 7'!AI41/1000</f>
        <v>0.60221477460107542</v>
      </c>
      <c r="AI6" s="935">
        <f>'Table 1'!AZ17*'Table 7'!AJ41/1000</f>
        <v>0.64487980376378762</v>
      </c>
    </row>
    <row r="7" spans="1:35" x14ac:dyDescent="0.2">
      <c r="A7" s="679" t="s">
        <v>859</v>
      </c>
      <c r="B7" s="933">
        <f>SUM(B2:B6)</f>
        <v>4.8677269820753502</v>
      </c>
      <c r="C7" s="933">
        <f t="shared" ref="C7:AI7" si="0">SUM(C2:C6)</f>
        <v>5.6299242824169538</v>
      </c>
      <c r="D7" s="933">
        <f t="shared" si="0"/>
        <v>5.792100897558031</v>
      </c>
      <c r="E7" s="933">
        <f t="shared" si="0"/>
        <v>4.7819312786786066</v>
      </c>
      <c r="F7" s="933">
        <f t="shared" si="0"/>
        <v>3.503305283422506</v>
      </c>
      <c r="G7" s="933">
        <f t="shared" si="0"/>
        <v>3.001881428875814</v>
      </c>
      <c r="H7" s="933">
        <f t="shared" si="0"/>
        <v>2.2710028730684764</v>
      </c>
      <c r="I7" s="933">
        <f t="shared" si="0"/>
        <v>3.1031736946214679</v>
      </c>
      <c r="J7" s="933">
        <f t="shared" si="0"/>
        <v>4.018064894085521</v>
      </c>
      <c r="K7" s="933">
        <f t="shared" si="0"/>
        <v>3.6955535953212477</v>
      </c>
      <c r="L7" s="933">
        <f t="shared" si="0"/>
        <v>4.2108223265133207</v>
      </c>
      <c r="M7" s="933">
        <f t="shared" si="0"/>
        <v>4.2833616114801902</v>
      </c>
      <c r="N7" s="933">
        <f t="shared" si="0"/>
        <v>4.8825177221689282</v>
      </c>
      <c r="O7" s="933">
        <f t="shared" si="0"/>
        <v>5.5132896495260555</v>
      </c>
      <c r="P7" s="933">
        <f t="shared" si="0"/>
        <v>6.2027361380988539</v>
      </c>
      <c r="Q7" s="933">
        <f t="shared" si="0"/>
        <v>7.2948588697803514</v>
      </c>
      <c r="R7" s="933">
        <f t="shared" si="0"/>
        <v>8.8830143555721595</v>
      </c>
      <c r="S7" s="933">
        <f t="shared" si="0"/>
        <v>11.097040120017324</v>
      </c>
      <c r="T7" s="933">
        <f t="shared" si="0"/>
        <v>12.916393754579461</v>
      </c>
      <c r="U7" s="933">
        <f t="shared" si="0"/>
        <v>13.765427643577816</v>
      </c>
      <c r="V7" s="933">
        <f t="shared" si="0"/>
        <v>13.850721230722129</v>
      </c>
      <c r="W7" s="933">
        <f t="shared" si="0"/>
        <v>17.882600548854967</v>
      </c>
      <c r="X7" s="933">
        <f t="shared" si="0"/>
        <v>24.964312163897002</v>
      </c>
      <c r="Y7" s="933">
        <f t="shared" si="0"/>
        <v>29.769973280926934</v>
      </c>
      <c r="Z7" s="933">
        <f t="shared" si="0"/>
        <v>28.677328250650689</v>
      </c>
      <c r="AA7" s="933">
        <f t="shared" si="0"/>
        <v>24.864961650671304</v>
      </c>
      <c r="AB7" s="933">
        <f t="shared" si="0"/>
        <v>22.148356499982825</v>
      </c>
      <c r="AC7" s="933">
        <f t="shared" si="0"/>
        <v>20.310801753221668</v>
      </c>
      <c r="AD7" s="933">
        <f t="shared" si="0"/>
        <v>17.840676170026729</v>
      </c>
      <c r="AE7" s="933">
        <f t="shared" si="0"/>
        <v>15.732323354311681</v>
      </c>
      <c r="AF7" s="933">
        <f t="shared" si="0"/>
        <v>13.868349408198636</v>
      </c>
      <c r="AG7" s="933">
        <f t="shared" si="0"/>
        <v>12.343870071204975</v>
      </c>
      <c r="AH7" s="933">
        <f t="shared" si="0"/>
        <v>11.445302892185273</v>
      </c>
      <c r="AI7" s="933">
        <f t="shared" si="0"/>
        <v>11.457819028681094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E9ACB-4D29-4923-93D6-DDB27FDDB6C3}">
  <sheetPr>
    <tabColor theme="5" tint="0.39997558519241921"/>
    <pageSetUpPr fitToPage="1"/>
  </sheetPr>
  <dimension ref="A1:BO59"/>
  <sheetViews>
    <sheetView zoomScale="80" zoomScaleNormal="80" zoomScalePageLayoutView="70" workbookViewId="0">
      <selection activeCell="AY40" sqref="AY40"/>
    </sheetView>
  </sheetViews>
  <sheetFormatPr baseColWidth="10" defaultColWidth="9.1640625" defaultRowHeight="12.75" customHeight="1" x14ac:dyDescent="0.15"/>
  <cols>
    <col min="1" max="1" width="32.5" style="90" customWidth="1"/>
    <col min="2" max="2" width="9.5" style="88" bestFit="1" customWidth="1"/>
    <col min="3" max="3" width="8.83203125" style="88" bestFit="1" customWidth="1"/>
    <col min="4" max="5" width="9.83203125" style="88" bestFit="1" customWidth="1"/>
    <col min="6" max="6" width="8.83203125" style="88" bestFit="1" customWidth="1"/>
    <col min="7" max="8" width="9.5" style="88" bestFit="1" customWidth="1"/>
    <col min="9" max="9" width="9.83203125" style="88" bestFit="1" customWidth="1"/>
    <col min="10" max="10" width="8.83203125" style="88" bestFit="1" customWidth="1"/>
    <col min="11" max="11" width="9.83203125" style="88" bestFit="1" customWidth="1"/>
    <col min="12" max="13" width="8.83203125" style="88" bestFit="1" customWidth="1"/>
    <col min="14" max="14" width="9.5" style="88" bestFit="1" customWidth="1"/>
    <col min="15" max="15" width="8.83203125" style="88" bestFit="1" customWidth="1"/>
    <col min="16" max="17" width="9.33203125" style="88" bestFit="1" customWidth="1"/>
    <col min="18" max="18" width="9.5" style="88" bestFit="1" customWidth="1"/>
    <col min="19" max="19" width="9.83203125" style="88" bestFit="1" customWidth="1"/>
    <col min="20" max="20" width="9.33203125" style="88" bestFit="1" customWidth="1"/>
    <col min="21" max="21" width="9.83203125" style="88" bestFit="1" customWidth="1"/>
    <col min="22" max="22" width="9.5" style="88" bestFit="1" customWidth="1"/>
    <col min="23" max="24" width="9.83203125" style="88" bestFit="1" customWidth="1"/>
    <col min="25" max="28" width="9.5" style="88" bestFit="1" customWidth="1"/>
    <col min="29" max="31" width="10.33203125" style="88" bestFit="1" customWidth="1"/>
    <col min="32" max="32" width="10.6640625" style="88" bestFit="1" customWidth="1"/>
    <col min="33" max="33" width="10.33203125" style="88" bestFit="1" customWidth="1"/>
    <col min="34" max="34" width="10.6640625" style="88" bestFit="1" customWidth="1"/>
    <col min="35" max="35" width="10.33203125" style="88" bestFit="1" customWidth="1"/>
    <col min="36" max="39" width="10.6640625" style="88" bestFit="1" customWidth="1"/>
    <col min="40" max="44" width="11" style="88" bestFit="1" customWidth="1"/>
    <col min="45" max="45" width="11.83203125" style="88" customWidth="1"/>
    <col min="46" max="46" width="11" style="88" bestFit="1" customWidth="1"/>
    <col min="47" max="47" width="13" style="88" customWidth="1"/>
    <col min="48" max="48" width="11" style="88" customWidth="1"/>
    <col min="49" max="49" width="9.83203125" style="88" bestFit="1" customWidth="1"/>
    <col min="50" max="50" width="11.6640625" style="88" customWidth="1"/>
    <col min="51" max="51" width="17.83203125" style="90" customWidth="1"/>
    <col min="52" max="256" width="9.1640625" style="90"/>
    <col min="257" max="257" width="23.83203125" style="90" customWidth="1"/>
    <col min="258" max="262" width="8.83203125" style="90" bestFit="1" customWidth="1"/>
    <col min="263" max="264" width="8.5" style="90" bestFit="1" customWidth="1"/>
    <col min="265" max="271" width="8.83203125" style="90" bestFit="1" customWidth="1"/>
    <col min="272" max="273" width="8.5" style="90" bestFit="1" customWidth="1"/>
    <col min="274" max="275" width="8.83203125" style="90" bestFit="1" customWidth="1"/>
    <col min="276" max="276" width="8.5" style="90" bestFit="1" customWidth="1"/>
    <col min="277" max="277" width="9.1640625" style="90" bestFit="1" customWidth="1"/>
    <col min="278" max="278" width="8.5" style="90" bestFit="1" customWidth="1"/>
    <col min="279" max="281" width="8.83203125" style="90" bestFit="1" customWidth="1"/>
    <col min="282" max="282" width="8.5" style="90" bestFit="1" customWidth="1"/>
    <col min="283" max="284" width="8.83203125" style="90" bestFit="1" customWidth="1"/>
    <col min="285" max="286" width="9.5" style="90" bestFit="1" customWidth="1"/>
    <col min="287" max="288" width="9.1640625" style="90"/>
    <col min="289" max="296" width="9.5" style="90" bestFit="1" customWidth="1"/>
    <col min="297" max="298" width="9.83203125" style="90" bestFit="1" customWidth="1"/>
    <col min="299" max="299" width="9.5" style="90" bestFit="1" customWidth="1"/>
    <col min="300" max="300" width="9.83203125" style="90" bestFit="1" customWidth="1"/>
    <col min="301" max="301" width="11.83203125" style="90" customWidth="1"/>
    <col min="302" max="302" width="18.1640625" style="90" bestFit="1" customWidth="1"/>
    <col min="303" max="512" width="9.1640625" style="90"/>
    <col min="513" max="513" width="23.83203125" style="90" customWidth="1"/>
    <col min="514" max="518" width="8.83203125" style="90" bestFit="1" customWidth="1"/>
    <col min="519" max="520" width="8.5" style="90" bestFit="1" customWidth="1"/>
    <col min="521" max="527" width="8.83203125" style="90" bestFit="1" customWidth="1"/>
    <col min="528" max="529" width="8.5" style="90" bestFit="1" customWidth="1"/>
    <col min="530" max="531" width="8.83203125" style="90" bestFit="1" customWidth="1"/>
    <col min="532" max="532" width="8.5" style="90" bestFit="1" customWidth="1"/>
    <col min="533" max="533" width="9.1640625" style="90" bestFit="1" customWidth="1"/>
    <col min="534" max="534" width="8.5" style="90" bestFit="1" customWidth="1"/>
    <col min="535" max="537" width="8.83203125" style="90" bestFit="1" customWidth="1"/>
    <col min="538" max="538" width="8.5" style="90" bestFit="1" customWidth="1"/>
    <col min="539" max="540" width="8.83203125" style="90" bestFit="1" customWidth="1"/>
    <col min="541" max="542" width="9.5" style="90" bestFit="1" customWidth="1"/>
    <col min="543" max="544" width="9.1640625" style="90"/>
    <col min="545" max="552" width="9.5" style="90" bestFit="1" customWidth="1"/>
    <col min="553" max="554" width="9.83203125" style="90" bestFit="1" customWidth="1"/>
    <col min="555" max="555" width="9.5" style="90" bestFit="1" customWidth="1"/>
    <col min="556" max="556" width="9.83203125" style="90" bestFit="1" customWidth="1"/>
    <col min="557" max="557" width="11.83203125" style="90" customWidth="1"/>
    <col min="558" max="558" width="18.1640625" style="90" bestFit="1" customWidth="1"/>
    <col min="559" max="768" width="9.1640625" style="90"/>
    <col min="769" max="769" width="23.83203125" style="90" customWidth="1"/>
    <col min="770" max="774" width="8.83203125" style="90" bestFit="1" customWidth="1"/>
    <col min="775" max="776" width="8.5" style="90" bestFit="1" customWidth="1"/>
    <col min="777" max="783" width="8.83203125" style="90" bestFit="1" customWidth="1"/>
    <col min="784" max="785" width="8.5" style="90" bestFit="1" customWidth="1"/>
    <col min="786" max="787" width="8.83203125" style="90" bestFit="1" customWidth="1"/>
    <col min="788" max="788" width="8.5" style="90" bestFit="1" customWidth="1"/>
    <col min="789" max="789" width="9.1640625" style="90" bestFit="1" customWidth="1"/>
    <col min="790" max="790" width="8.5" style="90" bestFit="1" customWidth="1"/>
    <col min="791" max="793" width="8.83203125" style="90" bestFit="1" customWidth="1"/>
    <col min="794" max="794" width="8.5" style="90" bestFit="1" customWidth="1"/>
    <col min="795" max="796" width="8.83203125" style="90" bestFit="1" customWidth="1"/>
    <col min="797" max="798" width="9.5" style="90" bestFit="1" customWidth="1"/>
    <col min="799" max="800" width="9.1640625" style="90"/>
    <col min="801" max="808" width="9.5" style="90" bestFit="1" customWidth="1"/>
    <col min="809" max="810" width="9.83203125" style="90" bestFit="1" customWidth="1"/>
    <col min="811" max="811" width="9.5" style="90" bestFit="1" customWidth="1"/>
    <col min="812" max="812" width="9.83203125" style="90" bestFit="1" customWidth="1"/>
    <col min="813" max="813" width="11.83203125" style="90" customWidth="1"/>
    <col min="814" max="814" width="18.1640625" style="90" bestFit="1" customWidth="1"/>
    <col min="815" max="1024" width="9.1640625" style="90"/>
    <col min="1025" max="1025" width="23.83203125" style="90" customWidth="1"/>
    <col min="1026" max="1030" width="8.83203125" style="90" bestFit="1" customWidth="1"/>
    <col min="1031" max="1032" width="8.5" style="90" bestFit="1" customWidth="1"/>
    <col min="1033" max="1039" width="8.83203125" style="90" bestFit="1" customWidth="1"/>
    <col min="1040" max="1041" width="8.5" style="90" bestFit="1" customWidth="1"/>
    <col min="1042" max="1043" width="8.83203125" style="90" bestFit="1" customWidth="1"/>
    <col min="1044" max="1044" width="8.5" style="90" bestFit="1" customWidth="1"/>
    <col min="1045" max="1045" width="9.1640625" style="90" bestFit="1" customWidth="1"/>
    <col min="1046" max="1046" width="8.5" style="90" bestFit="1" customWidth="1"/>
    <col min="1047" max="1049" width="8.83203125" style="90" bestFit="1" customWidth="1"/>
    <col min="1050" max="1050" width="8.5" style="90" bestFit="1" customWidth="1"/>
    <col min="1051" max="1052" width="8.83203125" style="90" bestFit="1" customWidth="1"/>
    <col min="1053" max="1054" width="9.5" style="90" bestFit="1" customWidth="1"/>
    <col min="1055" max="1056" width="9.1640625" style="90"/>
    <col min="1057" max="1064" width="9.5" style="90" bestFit="1" customWidth="1"/>
    <col min="1065" max="1066" width="9.83203125" style="90" bestFit="1" customWidth="1"/>
    <col min="1067" max="1067" width="9.5" style="90" bestFit="1" customWidth="1"/>
    <col min="1068" max="1068" width="9.83203125" style="90" bestFit="1" customWidth="1"/>
    <col min="1069" max="1069" width="11.83203125" style="90" customWidth="1"/>
    <col min="1070" max="1070" width="18.1640625" style="90" bestFit="1" customWidth="1"/>
    <col min="1071" max="1280" width="9.1640625" style="90"/>
    <col min="1281" max="1281" width="23.83203125" style="90" customWidth="1"/>
    <col min="1282" max="1286" width="8.83203125" style="90" bestFit="1" customWidth="1"/>
    <col min="1287" max="1288" width="8.5" style="90" bestFit="1" customWidth="1"/>
    <col min="1289" max="1295" width="8.83203125" style="90" bestFit="1" customWidth="1"/>
    <col min="1296" max="1297" width="8.5" style="90" bestFit="1" customWidth="1"/>
    <col min="1298" max="1299" width="8.83203125" style="90" bestFit="1" customWidth="1"/>
    <col min="1300" max="1300" width="8.5" style="90" bestFit="1" customWidth="1"/>
    <col min="1301" max="1301" width="9.1640625" style="90" bestFit="1" customWidth="1"/>
    <col min="1302" max="1302" width="8.5" style="90" bestFit="1" customWidth="1"/>
    <col min="1303" max="1305" width="8.83203125" style="90" bestFit="1" customWidth="1"/>
    <col min="1306" max="1306" width="8.5" style="90" bestFit="1" customWidth="1"/>
    <col min="1307" max="1308" width="8.83203125" style="90" bestFit="1" customWidth="1"/>
    <col min="1309" max="1310" width="9.5" style="90" bestFit="1" customWidth="1"/>
    <col min="1311" max="1312" width="9.1640625" style="90"/>
    <col min="1313" max="1320" width="9.5" style="90" bestFit="1" customWidth="1"/>
    <col min="1321" max="1322" width="9.83203125" style="90" bestFit="1" customWidth="1"/>
    <col min="1323" max="1323" width="9.5" style="90" bestFit="1" customWidth="1"/>
    <col min="1324" max="1324" width="9.83203125" style="90" bestFit="1" customWidth="1"/>
    <col min="1325" max="1325" width="11.83203125" style="90" customWidth="1"/>
    <col min="1326" max="1326" width="18.1640625" style="90" bestFit="1" customWidth="1"/>
    <col min="1327" max="1536" width="9.1640625" style="90"/>
    <col min="1537" max="1537" width="23.83203125" style="90" customWidth="1"/>
    <col min="1538" max="1542" width="8.83203125" style="90" bestFit="1" customWidth="1"/>
    <col min="1543" max="1544" width="8.5" style="90" bestFit="1" customWidth="1"/>
    <col min="1545" max="1551" width="8.83203125" style="90" bestFit="1" customWidth="1"/>
    <col min="1552" max="1553" width="8.5" style="90" bestFit="1" customWidth="1"/>
    <col min="1554" max="1555" width="8.83203125" style="90" bestFit="1" customWidth="1"/>
    <col min="1556" max="1556" width="8.5" style="90" bestFit="1" customWidth="1"/>
    <col min="1557" max="1557" width="9.1640625" style="90" bestFit="1" customWidth="1"/>
    <col min="1558" max="1558" width="8.5" style="90" bestFit="1" customWidth="1"/>
    <col min="1559" max="1561" width="8.83203125" style="90" bestFit="1" customWidth="1"/>
    <col min="1562" max="1562" width="8.5" style="90" bestFit="1" customWidth="1"/>
    <col min="1563" max="1564" width="8.83203125" style="90" bestFit="1" customWidth="1"/>
    <col min="1565" max="1566" width="9.5" style="90" bestFit="1" customWidth="1"/>
    <col min="1567" max="1568" width="9.1640625" style="90"/>
    <col min="1569" max="1576" width="9.5" style="90" bestFit="1" customWidth="1"/>
    <col min="1577" max="1578" width="9.83203125" style="90" bestFit="1" customWidth="1"/>
    <col min="1579" max="1579" width="9.5" style="90" bestFit="1" customWidth="1"/>
    <col min="1580" max="1580" width="9.83203125" style="90" bestFit="1" customWidth="1"/>
    <col min="1581" max="1581" width="11.83203125" style="90" customWidth="1"/>
    <col min="1582" max="1582" width="18.1640625" style="90" bestFit="1" customWidth="1"/>
    <col min="1583" max="1792" width="9.1640625" style="90"/>
    <col min="1793" max="1793" width="23.83203125" style="90" customWidth="1"/>
    <col min="1794" max="1798" width="8.83203125" style="90" bestFit="1" customWidth="1"/>
    <col min="1799" max="1800" width="8.5" style="90" bestFit="1" customWidth="1"/>
    <col min="1801" max="1807" width="8.83203125" style="90" bestFit="1" customWidth="1"/>
    <col min="1808" max="1809" width="8.5" style="90" bestFit="1" customWidth="1"/>
    <col min="1810" max="1811" width="8.83203125" style="90" bestFit="1" customWidth="1"/>
    <col min="1812" max="1812" width="8.5" style="90" bestFit="1" customWidth="1"/>
    <col min="1813" max="1813" width="9.1640625" style="90" bestFit="1" customWidth="1"/>
    <col min="1814" max="1814" width="8.5" style="90" bestFit="1" customWidth="1"/>
    <col min="1815" max="1817" width="8.83203125" style="90" bestFit="1" customWidth="1"/>
    <col min="1818" max="1818" width="8.5" style="90" bestFit="1" customWidth="1"/>
    <col min="1819" max="1820" width="8.83203125" style="90" bestFit="1" customWidth="1"/>
    <col min="1821" max="1822" width="9.5" style="90" bestFit="1" customWidth="1"/>
    <col min="1823" max="1824" width="9.1640625" style="90"/>
    <col min="1825" max="1832" width="9.5" style="90" bestFit="1" customWidth="1"/>
    <col min="1833" max="1834" width="9.83203125" style="90" bestFit="1" customWidth="1"/>
    <col min="1835" max="1835" width="9.5" style="90" bestFit="1" customWidth="1"/>
    <col min="1836" max="1836" width="9.83203125" style="90" bestFit="1" customWidth="1"/>
    <col min="1837" max="1837" width="11.83203125" style="90" customWidth="1"/>
    <col min="1838" max="1838" width="18.1640625" style="90" bestFit="1" customWidth="1"/>
    <col min="1839" max="2048" width="9.1640625" style="90"/>
    <col min="2049" max="2049" width="23.83203125" style="90" customWidth="1"/>
    <col min="2050" max="2054" width="8.83203125" style="90" bestFit="1" customWidth="1"/>
    <col min="2055" max="2056" width="8.5" style="90" bestFit="1" customWidth="1"/>
    <col min="2057" max="2063" width="8.83203125" style="90" bestFit="1" customWidth="1"/>
    <col min="2064" max="2065" width="8.5" style="90" bestFit="1" customWidth="1"/>
    <col min="2066" max="2067" width="8.83203125" style="90" bestFit="1" customWidth="1"/>
    <col min="2068" max="2068" width="8.5" style="90" bestFit="1" customWidth="1"/>
    <col min="2069" max="2069" width="9.1640625" style="90" bestFit="1" customWidth="1"/>
    <col min="2070" max="2070" width="8.5" style="90" bestFit="1" customWidth="1"/>
    <col min="2071" max="2073" width="8.83203125" style="90" bestFit="1" customWidth="1"/>
    <col min="2074" max="2074" width="8.5" style="90" bestFit="1" customWidth="1"/>
    <col min="2075" max="2076" width="8.83203125" style="90" bestFit="1" customWidth="1"/>
    <col min="2077" max="2078" width="9.5" style="90" bestFit="1" customWidth="1"/>
    <col min="2079" max="2080" width="9.1640625" style="90"/>
    <col min="2081" max="2088" width="9.5" style="90" bestFit="1" customWidth="1"/>
    <col min="2089" max="2090" width="9.83203125" style="90" bestFit="1" customWidth="1"/>
    <col min="2091" max="2091" width="9.5" style="90" bestFit="1" customWidth="1"/>
    <col min="2092" max="2092" width="9.83203125" style="90" bestFit="1" customWidth="1"/>
    <col min="2093" max="2093" width="11.83203125" style="90" customWidth="1"/>
    <col min="2094" max="2094" width="18.1640625" style="90" bestFit="1" customWidth="1"/>
    <col min="2095" max="2304" width="9.1640625" style="90"/>
    <col min="2305" max="2305" width="23.83203125" style="90" customWidth="1"/>
    <col min="2306" max="2310" width="8.83203125" style="90" bestFit="1" customWidth="1"/>
    <col min="2311" max="2312" width="8.5" style="90" bestFit="1" customWidth="1"/>
    <col min="2313" max="2319" width="8.83203125" style="90" bestFit="1" customWidth="1"/>
    <col min="2320" max="2321" width="8.5" style="90" bestFit="1" customWidth="1"/>
    <col min="2322" max="2323" width="8.83203125" style="90" bestFit="1" customWidth="1"/>
    <col min="2324" max="2324" width="8.5" style="90" bestFit="1" customWidth="1"/>
    <col min="2325" max="2325" width="9.1640625" style="90" bestFit="1" customWidth="1"/>
    <col min="2326" max="2326" width="8.5" style="90" bestFit="1" customWidth="1"/>
    <col min="2327" max="2329" width="8.83203125" style="90" bestFit="1" customWidth="1"/>
    <col min="2330" max="2330" width="8.5" style="90" bestFit="1" customWidth="1"/>
    <col min="2331" max="2332" width="8.83203125" style="90" bestFit="1" customWidth="1"/>
    <col min="2333" max="2334" width="9.5" style="90" bestFit="1" customWidth="1"/>
    <col min="2335" max="2336" width="9.1640625" style="90"/>
    <col min="2337" max="2344" width="9.5" style="90" bestFit="1" customWidth="1"/>
    <col min="2345" max="2346" width="9.83203125" style="90" bestFit="1" customWidth="1"/>
    <col min="2347" max="2347" width="9.5" style="90" bestFit="1" customWidth="1"/>
    <col min="2348" max="2348" width="9.83203125" style="90" bestFit="1" customWidth="1"/>
    <col min="2349" max="2349" width="11.83203125" style="90" customWidth="1"/>
    <col min="2350" max="2350" width="18.1640625" style="90" bestFit="1" customWidth="1"/>
    <col min="2351" max="2560" width="9.1640625" style="90"/>
    <col min="2561" max="2561" width="23.83203125" style="90" customWidth="1"/>
    <col min="2562" max="2566" width="8.83203125" style="90" bestFit="1" customWidth="1"/>
    <col min="2567" max="2568" width="8.5" style="90" bestFit="1" customWidth="1"/>
    <col min="2569" max="2575" width="8.83203125" style="90" bestFit="1" customWidth="1"/>
    <col min="2576" max="2577" width="8.5" style="90" bestFit="1" customWidth="1"/>
    <col min="2578" max="2579" width="8.83203125" style="90" bestFit="1" customWidth="1"/>
    <col min="2580" max="2580" width="8.5" style="90" bestFit="1" customWidth="1"/>
    <col min="2581" max="2581" width="9.1640625" style="90" bestFit="1" customWidth="1"/>
    <col min="2582" max="2582" width="8.5" style="90" bestFit="1" customWidth="1"/>
    <col min="2583" max="2585" width="8.83203125" style="90" bestFit="1" customWidth="1"/>
    <col min="2586" max="2586" width="8.5" style="90" bestFit="1" customWidth="1"/>
    <col min="2587" max="2588" width="8.83203125" style="90" bestFit="1" customWidth="1"/>
    <col min="2589" max="2590" width="9.5" style="90" bestFit="1" customWidth="1"/>
    <col min="2591" max="2592" width="9.1640625" style="90"/>
    <col min="2593" max="2600" width="9.5" style="90" bestFit="1" customWidth="1"/>
    <col min="2601" max="2602" width="9.83203125" style="90" bestFit="1" customWidth="1"/>
    <col min="2603" max="2603" width="9.5" style="90" bestFit="1" customWidth="1"/>
    <col min="2604" max="2604" width="9.83203125" style="90" bestFit="1" customWidth="1"/>
    <col min="2605" max="2605" width="11.83203125" style="90" customWidth="1"/>
    <col min="2606" max="2606" width="18.1640625" style="90" bestFit="1" customWidth="1"/>
    <col min="2607" max="2816" width="9.1640625" style="90"/>
    <col min="2817" max="2817" width="23.83203125" style="90" customWidth="1"/>
    <col min="2818" max="2822" width="8.83203125" style="90" bestFit="1" customWidth="1"/>
    <col min="2823" max="2824" width="8.5" style="90" bestFit="1" customWidth="1"/>
    <col min="2825" max="2831" width="8.83203125" style="90" bestFit="1" customWidth="1"/>
    <col min="2832" max="2833" width="8.5" style="90" bestFit="1" customWidth="1"/>
    <col min="2834" max="2835" width="8.83203125" style="90" bestFit="1" customWidth="1"/>
    <col min="2836" max="2836" width="8.5" style="90" bestFit="1" customWidth="1"/>
    <col min="2837" max="2837" width="9.1640625" style="90" bestFit="1" customWidth="1"/>
    <col min="2838" max="2838" width="8.5" style="90" bestFit="1" customWidth="1"/>
    <col min="2839" max="2841" width="8.83203125" style="90" bestFit="1" customWidth="1"/>
    <col min="2842" max="2842" width="8.5" style="90" bestFit="1" customWidth="1"/>
    <col min="2843" max="2844" width="8.83203125" style="90" bestFit="1" customWidth="1"/>
    <col min="2845" max="2846" width="9.5" style="90" bestFit="1" customWidth="1"/>
    <col min="2847" max="2848" width="9.1640625" style="90"/>
    <col min="2849" max="2856" width="9.5" style="90" bestFit="1" customWidth="1"/>
    <col min="2857" max="2858" width="9.83203125" style="90" bestFit="1" customWidth="1"/>
    <col min="2859" max="2859" width="9.5" style="90" bestFit="1" customWidth="1"/>
    <col min="2860" max="2860" width="9.83203125" style="90" bestFit="1" customWidth="1"/>
    <col min="2861" max="2861" width="11.83203125" style="90" customWidth="1"/>
    <col min="2862" max="2862" width="18.1640625" style="90" bestFit="1" customWidth="1"/>
    <col min="2863" max="3072" width="9.1640625" style="90"/>
    <col min="3073" max="3073" width="23.83203125" style="90" customWidth="1"/>
    <col min="3074" max="3078" width="8.83203125" style="90" bestFit="1" customWidth="1"/>
    <col min="3079" max="3080" width="8.5" style="90" bestFit="1" customWidth="1"/>
    <col min="3081" max="3087" width="8.83203125" style="90" bestFit="1" customWidth="1"/>
    <col min="3088" max="3089" width="8.5" style="90" bestFit="1" customWidth="1"/>
    <col min="3090" max="3091" width="8.83203125" style="90" bestFit="1" customWidth="1"/>
    <col min="3092" max="3092" width="8.5" style="90" bestFit="1" customWidth="1"/>
    <col min="3093" max="3093" width="9.1640625" style="90" bestFit="1" customWidth="1"/>
    <col min="3094" max="3094" width="8.5" style="90" bestFit="1" customWidth="1"/>
    <col min="3095" max="3097" width="8.83203125" style="90" bestFit="1" customWidth="1"/>
    <col min="3098" max="3098" width="8.5" style="90" bestFit="1" customWidth="1"/>
    <col min="3099" max="3100" width="8.83203125" style="90" bestFit="1" customWidth="1"/>
    <col min="3101" max="3102" width="9.5" style="90" bestFit="1" customWidth="1"/>
    <col min="3103" max="3104" width="9.1640625" style="90"/>
    <col min="3105" max="3112" width="9.5" style="90" bestFit="1" customWidth="1"/>
    <col min="3113" max="3114" width="9.83203125" style="90" bestFit="1" customWidth="1"/>
    <col min="3115" max="3115" width="9.5" style="90" bestFit="1" customWidth="1"/>
    <col min="3116" max="3116" width="9.83203125" style="90" bestFit="1" customWidth="1"/>
    <col min="3117" max="3117" width="11.83203125" style="90" customWidth="1"/>
    <col min="3118" max="3118" width="18.1640625" style="90" bestFit="1" customWidth="1"/>
    <col min="3119" max="3328" width="9.1640625" style="90"/>
    <col min="3329" max="3329" width="23.83203125" style="90" customWidth="1"/>
    <col min="3330" max="3334" width="8.83203125" style="90" bestFit="1" customWidth="1"/>
    <col min="3335" max="3336" width="8.5" style="90" bestFit="1" customWidth="1"/>
    <col min="3337" max="3343" width="8.83203125" style="90" bestFit="1" customWidth="1"/>
    <col min="3344" max="3345" width="8.5" style="90" bestFit="1" customWidth="1"/>
    <col min="3346" max="3347" width="8.83203125" style="90" bestFit="1" customWidth="1"/>
    <col min="3348" max="3348" width="8.5" style="90" bestFit="1" customWidth="1"/>
    <col min="3349" max="3349" width="9.1640625" style="90" bestFit="1" customWidth="1"/>
    <col min="3350" max="3350" width="8.5" style="90" bestFit="1" customWidth="1"/>
    <col min="3351" max="3353" width="8.83203125" style="90" bestFit="1" customWidth="1"/>
    <col min="3354" max="3354" width="8.5" style="90" bestFit="1" customWidth="1"/>
    <col min="3355" max="3356" width="8.83203125" style="90" bestFit="1" customWidth="1"/>
    <col min="3357" max="3358" width="9.5" style="90" bestFit="1" customWidth="1"/>
    <col min="3359" max="3360" width="9.1640625" style="90"/>
    <col min="3361" max="3368" width="9.5" style="90" bestFit="1" customWidth="1"/>
    <col min="3369" max="3370" width="9.83203125" style="90" bestFit="1" customWidth="1"/>
    <col min="3371" max="3371" width="9.5" style="90" bestFit="1" customWidth="1"/>
    <col min="3372" max="3372" width="9.83203125" style="90" bestFit="1" customWidth="1"/>
    <col min="3373" max="3373" width="11.83203125" style="90" customWidth="1"/>
    <col min="3374" max="3374" width="18.1640625" style="90" bestFit="1" customWidth="1"/>
    <col min="3375" max="3584" width="9.1640625" style="90"/>
    <col min="3585" max="3585" width="23.83203125" style="90" customWidth="1"/>
    <col min="3586" max="3590" width="8.83203125" style="90" bestFit="1" customWidth="1"/>
    <col min="3591" max="3592" width="8.5" style="90" bestFit="1" customWidth="1"/>
    <col min="3593" max="3599" width="8.83203125" style="90" bestFit="1" customWidth="1"/>
    <col min="3600" max="3601" width="8.5" style="90" bestFit="1" customWidth="1"/>
    <col min="3602" max="3603" width="8.83203125" style="90" bestFit="1" customWidth="1"/>
    <col min="3604" max="3604" width="8.5" style="90" bestFit="1" customWidth="1"/>
    <col min="3605" max="3605" width="9.1640625" style="90" bestFit="1" customWidth="1"/>
    <col min="3606" max="3606" width="8.5" style="90" bestFit="1" customWidth="1"/>
    <col min="3607" max="3609" width="8.83203125" style="90" bestFit="1" customWidth="1"/>
    <col min="3610" max="3610" width="8.5" style="90" bestFit="1" customWidth="1"/>
    <col min="3611" max="3612" width="8.83203125" style="90" bestFit="1" customWidth="1"/>
    <col min="3613" max="3614" width="9.5" style="90" bestFit="1" customWidth="1"/>
    <col min="3615" max="3616" width="9.1640625" style="90"/>
    <col min="3617" max="3624" width="9.5" style="90" bestFit="1" customWidth="1"/>
    <col min="3625" max="3626" width="9.83203125" style="90" bestFit="1" customWidth="1"/>
    <col min="3627" max="3627" width="9.5" style="90" bestFit="1" customWidth="1"/>
    <col min="3628" max="3628" width="9.83203125" style="90" bestFit="1" customWidth="1"/>
    <col min="3629" max="3629" width="11.83203125" style="90" customWidth="1"/>
    <col min="3630" max="3630" width="18.1640625" style="90" bestFit="1" customWidth="1"/>
    <col min="3631" max="3840" width="9.1640625" style="90"/>
    <col min="3841" max="3841" width="23.83203125" style="90" customWidth="1"/>
    <col min="3842" max="3846" width="8.83203125" style="90" bestFit="1" customWidth="1"/>
    <col min="3847" max="3848" width="8.5" style="90" bestFit="1" customWidth="1"/>
    <col min="3849" max="3855" width="8.83203125" style="90" bestFit="1" customWidth="1"/>
    <col min="3856" max="3857" width="8.5" style="90" bestFit="1" customWidth="1"/>
    <col min="3858" max="3859" width="8.83203125" style="90" bestFit="1" customWidth="1"/>
    <col min="3860" max="3860" width="8.5" style="90" bestFit="1" customWidth="1"/>
    <col min="3861" max="3861" width="9.1640625" style="90" bestFit="1" customWidth="1"/>
    <col min="3862" max="3862" width="8.5" style="90" bestFit="1" customWidth="1"/>
    <col min="3863" max="3865" width="8.83203125" style="90" bestFit="1" customWidth="1"/>
    <col min="3866" max="3866" width="8.5" style="90" bestFit="1" customWidth="1"/>
    <col min="3867" max="3868" width="8.83203125" style="90" bestFit="1" customWidth="1"/>
    <col min="3869" max="3870" width="9.5" style="90" bestFit="1" customWidth="1"/>
    <col min="3871" max="3872" width="9.1640625" style="90"/>
    <col min="3873" max="3880" width="9.5" style="90" bestFit="1" customWidth="1"/>
    <col min="3881" max="3882" width="9.83203125" style="90" bestFit="1" customWidth="1"/>
    <col min="3883" max="3883" width="9.5" style="90" bestFit="1" customWidth="1"/>
    <col min="3884" max="3884" width="9.83203125" style="90" bestFit="1" customWidth="1"/>
    <col min="3885" max="3885" width="11.83203125" style="90" customWidth="1"/>
    <col min="3886" max="3886" width="18.1640625" style="90" bestFit="1" customWidth="1"/>
    <col min="3887" max="4096" width="9.1640625" style="90"/>
    <col min="4097" max="4097" width="23.83203125" style="90" customWidth="1"/>
    <col min="4098" max="4102" width="8.83203125" style="90" bestFit="1" customWidth="1"/>
    <col min="4103" max="4104" width="8.5" style="90" bestFit="1" customWidth="1"/>
    <col min="4105" max="4111" width="8.83203125" style="90" bestFit="1" customWidth="1"/>
    <col min="4112" max="4113" width="8.5" style="90" bestFit="1" customWidth="1"/>
    <col min="4114" max="4115" width="8.83203125" style="90" bestFit="1" customWidth="1"/>
    <col min="4116" max="4116" width="8.5" style="90" bestFit="1" customWidth="1"/>
    <col min="4117" max="4117" width="9.1640625" style="90" bestFit="1" customWidth="1"/>
    <col min="4118" max="4118" width="8.5" style="90" bestFit="1" customWidth="1"/>
    <col min="4119" max="4121" width="8.83203125" style="90" bestFit="1" customWidth="1"/>
    <col min="4122" max="4122" width="8.5" style="90" bestFit="1" customWidth="1"/>
    <col min="4123" max="4124" width="8.83203125" style="90" bestFit="1" customWidth="1"/>
    <col min="4125" max="4126" width="9.5" style="90" bestFit="1" customWidth="1"/>
    <col min="4127" max="4128" width="9.1640625" style="90"/>
    <col min="4129" max="4136" width="9.5" style="90" bestFit="1" customWidth="1"/>
    <col min="4137" max="4138" width="9.83203125" style="90" bestFit="1" customWidth="1"/>
    <col min="4139" max="4139" width="9.5" style="90" bestFit="1" customWidth="1"/>
    <col min="4140" max="4140" width="9.83203125" style="90" bestFit="1" customWidth="1"/>
    <col min="4141" max="4141" width="11.83203125" style="90" customWidth="1"/>
    <col min="4142" max="4142" width="18.1640625" style="90" bestFit="1" customWidth="1"/>
    <col min="4143" max="4352" width="9.1640625" style="90"/>
    <col min="4353" max="4353" width="23.83203125" style="90" customWidth="1"/>
    <col min="4354" max="4358" width="8.83203125" style="90" bestFit="1" customWidth="1"/>
    <col min="4359" max="4360" width="8.5" style="90" bestFit="1" customWidth="1"/>
    <col min="4361" max="4367" width="8.83203125" style="90" bestFit="1" customWidth="1"/>
    <col min="4368" max="4369" width="8.5" style="90" bestFit="1" customWidth="1"/>
    <col min="4370" max="4371" width="8.83203125" style="90" bestFit="1" customWidth="1"/>
    <col min="4372" max="4372" width="8.5" style="90" bestFit="1" customWidth="1"/>
    <col min="4373" max="4373" width="9.1640625" style="90" bestFit="1" customWidth="1"/>
    <col min="4374" max="4374" width="8.5" style="90" bestFit="1" customWidth="1"/>
    <col min="4375" max="4377" width="8.83203125" style="90" bestFit="1" customWidth="1"/>
    <col min="4378" max="4378" width="8.5" style="90" bestFit="1" customWidth="1"/>
    <col min="4379" max="4380" width="8.83203125" style="90" bestFit="1" customWidth="1"/>
    <col min="4381" max="4382" width="9.5" style="90" bestFit="1" customWidth="1"/>
    <col min="4383" max="4384" width="9.1640625" style="90"/>
    <col min="4385" max="4392" width="9.5" style="90" bestFit="1" customWidth="1"/>
    <col min="4393" max="4394" width="9.83203125" style="90" bestFit="1" customWidth="1"/>
    <col min="4395" max="4395" width="9.5" style="90" bestFit="1" customWidth="1"/>
    <col min="4396" max="4396" width="9.83203125" style="90" bestFit="1" customWidth="1"/>
    <col min="4397" max="4397" width="11.83203125" style="90" customWidth="1"/>
    <col min="4398" max="4398" width="18.1640625" style="90" bestFit="1" customWidth="1"/>
    <col min="4399" max="4608" width="9.1640625" style="90"/>
    <col min="4609" max="4609" width="23.83203125" style="90" customWidth="1"/>
    <col min="4610" max="4614" width="8.83203125" style="90" bestFit="1" customWidth="1"/>
    <col min="4615" max="4616" width="8.5" style="90" bestFit="1" customWidth="1"/>
    <col min="4617" max="4623" width="8.83203125" style="90" bestFit="1" customWidth="1"/>
    <col min="4624" max="4625" width="8.5" style="90" bestFit="1" customWidth="1"/>
    <col min="4626" max="4627" width="8.83203125" style="90" bestFit="1" customWidth="1"/>
    <col min="4628" max="4628" width="8.5" style="90" bestFit="1" customWidth="1"/>
    <col min="4629" max="4629" width="9.1640625" style="90" bestFit="1" customWidth="1"/>
    <col min="4630" max="4630" width="8.5" style="90" bestFit="1" customWidth="1"/>
    <col min="4631" max="4633" width="8.83203125" style="90" bestFit="1" customWidth="1"/>
    <col min="4634" max="4634" width="8.5" style="90" bestFit="1" customWidth="1"/>
    <col min="4635" max="4636" width="8.83203125" style="90" bestFit="1" customWidth="1"/>
    <col min="4637" max="4638" width="9.5" style="90" bestFit="1" customWidth="1"/>
    <col min="4639" max="4640" width="9.1640625" style="90"/>
    <col min="4641" max="4648" width="9.5" style="90" bestFit="1" customWidth="1"/>
    <col min="4649" max="4650" width="9.83203125" style="90" bestFit="1" customWidth="1"/>
    <col min="4651" max="4651" width="9.5" style="90" bestFit="1" customWidth="1"/>
    <col min="4652" max="4652" width="9.83203125" style="90" bestFit="1" customWidth="1"/>
    <col min="4653" max="4653" width="11.83203125" style="90" customWidth="1"/>
    <col min="4654" max="4654" width="18.1640625" style="90" bestFit="1" customWidth="1"/>
    <col min="4655" max="4864" width="9.1640625" style="90"/>
    <col min="4865" max="4865" width="23.83203125" style="90" customWidth="1"/>
    <col min="4866" max="4870" width="8.83203125" style="90" bestFit="1" customWidth="1"/>
    <col min="4871" max="4872" width="8.5" style="90" bestFit="1" customWidth="1"/>
    <col min="4873" max="4879" width="8.83203125" style="90" bestFit="1" customWidth="1"/>
    <col min="4880" max="4881" width="8.5" style="90" bestFit="1" customWidth="1"/>
    <col min="4882" max="4883" width="8.83203125" style="90" bestFit="1" customWidth="1"/>
    <col min="4884" max="4884" width="8.5" style="90" bestFit="1" customWidth="1"/>
    <col min="4885" max="4885" width="9.1640625" style="90" bestFit="1" customWidth="1"/>
    <col min="4886" max="4886" width="8.5" style="90" bestFit="1" customWidth="1"/>
    <col min="4887" max="4889" width="8.83203125" style="90" bestFit="1" customWidth="1"/>
    <col min="4890" max="4890" width="8.5" style="90" bestFit="1" customWidth="1"/>
    <col min="4891" max="4892" width="8.83203125" style="90" bestFit="1" customWidth="1"/>
    <col min="4893" max="4894" width="9.5" style="90" bestFit="1" customWidth="1"/>
    <col min="4895" max="4896" width="9.1640625" style="90"/>
    <col min="4897" max="4904" width="9.5" style="90" bestFit="1" customWidth="1"/>
    <col min="4905" max="4906" width="9.83203125" style="90" bestFit="1" customWidth="1"/>
    <col min="4907" max="4907" width="9.5" style="90" bestFit="1" customWidth="1"/>
    <col min="4908" max="4908" width="9.83203125" style="90" bestFit="1" customWidth="1"/>
    <col min="4909" max="4909" width="11.83203125" style="90" customWidth="1"/>
    <col min="4910" max="4910" width="18.1640625" style="90" bestFit="1" customWidth="1"/>
    <col min="4911" max="5120" width="9.1640625" style="90"/>
    <col min="5121" max="5121" width="23.83203125" style="90" customWidth="1"/>
    <col min="5122" max="5126" width="8.83203125" style="90" bestFit="1" customWidth="1"/>
    <col min="5127" max="5128" width="8.5" style="90" bestFit="1" customWidth="1"/>
    <col min="5129" max="5135" width="8.83203125" style="90" bestFit="1" customWidth="1"/>
    <col min="5136" max="5137" width="8.5" style="90" bestFit="1" customWidth="1"/>
    <col min="5138" max="5139" width="8.83203125" style="90" bestFit="1" customWidth="1"/>
    <col min="5140" max="5140" width="8.5" style="90" bestFit="1" customWidth="1"/>
    <col min="5141" max="5141" width="9.1640625" style="90" bestFit="1" customWidth="1"/>
    <col min="5142" max="5142" width="8.5" style="90" bestFit="1" customWidth="1"/>
    <col min="5143" max="5145" width="8.83203125" style="90" bestFit="1" customWidth="1"/>
    <col min="5146" max="5146" width="8.5" style="90" bestFit="1" customWidth="1"/>
    <col min="5147" max="5148" width="8.83203125" style="90" bestFit="1" customWidth="1"/>
    <col min="5149" max="5150" width="9.5" style="90" bestFit="1" customWidth="1"/>
    <col min="5151" max="5152" width="9.1640625" style="90"/>
    <col min="5153" max="5160" width="9.5" style="90" bestFit="1" customWidth="1"/>
    <col min="5161" max="5162" width="9.83203125" style="90" bestFit="1" customWidth="1"/>
    <col min="5163" max="5163" width="9.5" style="90" bestFit="1" customWidth="1"/>
    <col min="5164" max="5164" width="9.83203125" style="90" bestFit="1" customWidth="1"/>
    <col min="5165" max="5165" width="11.83203125" style="90" customWidth="1"/>
    <col min="5166" max="5166" width="18.1640625" style="90" bestFit="1" customWidth="1"/>
    <col min="5167" max="5376" width="9.1640625" style="90"/>
    <col min="5377" max="5377" width="23.83203125" style="90" customWidth="1"/>
    <col min="5378" max="5382" width="8.83203125" style="90" bestFit="1" customWidth="1"/>
    <col min="5383" max="5384" width="8.5" style="90" bestFit="1" customWidth="1"/>
    <col min="5385" max="5391" width="8.83203125" style="90" bestFit="1" customWidth="1"/>
    <col min="5392" max="5393" width="8.5" style="90" bestFit="1" customWidth="1"/>
    <col min="5394" max="5395" width="8.83203125" style="90" bestFit="1" customWidth="1"/>
    <col min="5396" max="5396" width="8.5" style="90" bestFit="1" customWidth="1"/>
    <col min="5397" max="5397" width="9.1640625" style="90" bestFit="1" customWidth="1"/>
    <col min="5398" max="5398" width="8.5" style="90" bestFit="1" customWidth="1"/>
    <col min="5399" max="5401" width="8.83203125" style="90" bestFit="1" customWidth="1"/>
    <col min="5402" max="5402" width="8.5" style="90" bestFit="1" customWidth="1"/>
    <col min="5403" max="5404" width="8.83203125" style="90" bestFit="1" customWidth="1"/>
    <col min="5405" max="5406" width="9.5" style="90" bestFit="1" customWidth="1"/>
    <col min="5407" max="5408" width="9.1640625" style="90"/>
    <col min="5409" max="5416" width="9.5" style="90" bestFit="1" customWidth="1"/>
    <col min="5417" max="5418" width="9.83203125" style="90" bestFit="1" customWidth="1"/>
    <col min="5419" max="5419" width="9.5" style="90" bestFit="1" customWidth="1"/>
    <col min="5420" max="5420" width="9.83203125" style="90" bestFit="1" customWidth="1"/>
    <col min="5421" max="5421" width="11.83203125" style="90" customWidth="1"/>
    <col min="5422" max="5422" width="18.1640625" style="90" bestFit="1" customWidth="1"/>
    <col min="5423" max="5632" width="9.1640625" style="90"/>
    <col min="5633" max="5633" width="23.83203125" style="90" customWidth="1"/>
    <col min="5634" max="5638" width="8.83203125" style="90" bestFit="1" customWidth="1"/>
    <col min="5639" max="5640" width="8.5" style="90" bestFit="1" customWidth="1"/>
    <col min="5641" max="5647" width="8.83203125" style="90" bestFit="1" customWidth="1"/>
    <col min="5648" max="5649" width="8.5" style="90" bestFit="1" customWidth="1"/>
    <col min="5650" max="5651" width="8.83203125" style="90" bestFit="1" customWidth="1"/>
    <col min="5652" max="5652" width="8.5" style="90" bestFit="1" customWidth="1"/>
    <col min="5653" max="5653" width="9.1640625" style="90" bestFit="1" customWidth="1"/>
    <col min="5654" max="5654" width="8.5" style="90" bestFit="1" customWidth="1"/>
    <col min="5655" max="5657" width="8.83203125" style="90" bestFit="1" customWidth="1"/>
    <col min="5658" max="5658" width="8.5" style="90" bestFit="1" customWidth="1"/>
    <col min="5659" max="5660" width="8.83203125" style="90" bestFit="1" customWidth="1"/>
    <col min="5661" max="5662" width="9.5" style="90" bestFit="1" customWidth="1"/>
    <col min="5663" max="5664" width="9.1640625" style="90"/>
    <col min="5665" max="5672" width="9.5" style="90" bestFit="1" customWidth="1"/>
    <col min="5673" max="5674" width="9.83203125" style="90" bestFit="1" customWidth="1"/>
    <col min="5675" max="5675" width="9.5" style="90" bestFit="1" customWidth="1"/>
    <col min="5676" max="5676" width="9.83203125" style="90" bestFit="1" customWidth="1"/>
    <col min="5677" max="5677" width="11.83203125" style="90" customWidth="1"/>
    <col min="5678" max="5678" width="18.1640625" style="90" bestFit="1" customWidth="1"/>
    <col min="5679" max="5888" width="9.1640625" style="90"/>
    <col min="5889" max="5889" width="23.83203125" style="90" customWidth="1"/>
    <col min="5890" max="5894" width="8.83203125" style="90" bestFit="1" customWidth="1"/>
    <col min="5895" max="5896" width="8.5" style="90" bestFit="1" customWidth="1"/>
    <col min="5897" max="5903" width="8.83203125" style="90" bestFit="1" customWidth="1"/>
    <col min="5904" max="5905" width="8.5" style="90" bestFit="1" customWidth="1"/>
    <col min="5906" max="5907" width="8.83203125" style="90" bestFit="1" customWidth="1"/>
    <col min="5908" max="5908" width="8.5" style="90" bestFit="1" customWidth="1"/>
    <col min="5909" max="5909" width="9.1640625" style="90" bestFit="1" customWidth="1"/>
    <col min="5910" max="5910" width="8.5" style="90" bestFit="1" customWidth="1"/>
    <col min="5911" max="5913" width="8.83203125" style="90" bestFit="1" customWidth="1"/>
    <col min="5914" max="5914" width="8.5" style="90" bestFit="1" customWidth="1"/>
    <col min="5915" max="5916" width="8.83203125" style="90" bestFit="1" customWidth="1"/>
    <col min="5917" max="5918" width="9.5" style="90" bestFit="1" customWidth="1"/>
    <col min="5919" max="5920" width="9.1640625" style="90"/>
    <col min="5921" max="5928" width="9.5" style="90" bestFit="1" customWidth="1"/>
    <col min="5929" max="5930" width="9.83203125" style="90" bestFit="1" customWidth="1"/>
    <col min="5931" max="5931" width="9.5" style="90" bestFit="1" customWidth="1"/>
    <col min="5932" max="5932" width="9.83203125" style="90" bestFit="1" customWidth="1"/>
    <col min="5933" max="5933" width="11.83203125" style="90" customWidth="1"/>
    <col min="5934" max="5934" width="18.1640625" style="90" bestFit="1" customWidth="1"/>
    <col min="5935" max="6144" width="9.1640625" style="90"/>
    <col min="6145" max="6145" width="23.83203125" style="90" customWidth="1"/>
    <col min="6146" max="6150" width="8.83203125" style="90" bestFit="1" customWidth="1"/>
    <col min="6151" max="6152" width="8.5" style="90" bestFit="1" customWidth="1"/>
    <col min="6153" max="6159" width="8.83203125" style="90" bestFit="1" customWidth="1"/>
    <col min="6160" max="6161" width="8.5" style="90" bestFit="1" customWidth="1"/>
    <col min="6162" max="6163" width="8.83203125" style="90" bestFit="1" customWidth="1"/>
    <col min="6164" max="6164" width="8.5" style="90" bestFit="1" customWidth="1"/>
    <col min="6165" max="6165" width="9.1640625" style="90" bestFit="1" customWidth="1"/>
    <col min="6166" max="6166" width="8.5" style="90" bestFit="1" customWidth="1"/>
    <col min="6167" max="6169" width="8.83203125" style="90" bestFit="1" customWidth="1"/>
    <col min="6170" max="6170" width="8.5" style="90" bestFit="1" customWidth="1"/>
    <col min="6171" max="6172" width="8.83203125" style="90" bestFit="1" customWidth="1"/>
    <col min="6173" max="6174" width="9.5" style="90" bestFit="1" customWidth="1"/>
    <col min="6175" max="6176" width="9.1640625" style="90"/>
    <col min="6177" max="6184" width="9.5" style="90" bestFit="1" customWidth="1"/>
    <col min="6185" max="6186" width="9.83203125" style="90" bestFit="1" customWidth="1"/>
    <col min="6187" max="6187" width="9.5" style="90" bestFit="1" customWidth="1"/>
    <col min="6188" max="6188" width="9.83203125" style="90" bestFit="1" customWidth="1"/>
    <col min="6189" max="6189" width="11.83203125" style="90" customWidth="1"/>
    <col min="6190" max="6190" width="18.1640625" style="90" bestFit="1" customWidth="1"/>
    <col min="6191" max="6400" width="9.1640625" style="90"/>
    <col min="6401" max="6401" width="23.83203125" style="90" customWidth="1"/>
    <col min="6402" max="6406" width="8.83203125" style="90" bestFit="1" customWidth="1"/>
    <col min="6407" max="6408" width="8.5" style="90" bestFit="1" customWidth="1"/>
    <col min="6409" max="6415" width="8.83203125" style="90" bestFit="1" customWidth="1"/>
    <col min="6416" max="6417" width="8.5" style="90" bestFit="1" customWidth="1"/>
    <col min="6418" max="6419" width="8.83203125" style="90" bestFit="1" customWidth="1"/>
    <col min="6420" max="6420" width="8.5" style="90" bestFit="1" customWidth="1"/>
    <col min="6421" max="6421" width="9.1640625" style="90" bestFit="1" customWidth="1"/>
    <col min="6422" max="6422" width="8.5" style="90" bestFit="1" customWidth="1"/>
    <col min="6423" max="6425" width="8.83203125" style="90" bestFit="1" customWidth="1"/>
    <col min="6426" max="6426" width="8.5" style="90" bestFit="1" customWidth="1"/>
    <col min="6427" max="6428" width="8.83203125" style="90" bestFit="1" customWidth="1"/>
    <col min="6429" max="6430" width="9.5" style="90" bestFit="1" customWidth="1"/>
    <col min="6431" max="6432" width="9.1640625" style="90"/>
    <col min="6433" max="6440" width="9.5" style="90" bestFit="1" customWidth="1"/>
    <col min="6441" max="6442" width="9.83203125" style="90" bestFit="1" customWidth="1"/>
    <col min="6443" max="6443" width="9.5" style="90" bestFit="1" customWidth="1"/>
    <col min="6444" max="6444" width="9.83203125" style="90" bestFit="1" customWidth="1"/>
    <col min="6445" max="6445" width="11.83203125" style="90" customWidth="1"/>
    <col min="6446" max="6446" width="18.1640625" style="90" bestFit="1" customWidth="1"/>
    <col min="6447" max="6656" width="9.1640625" style="90"/>
    <col min="6657" max="6657" width="23.83203125" style="90" customWidth="1"/>
    <col min="6658" max="6662" width="8.83203125" style="90" bestFit="1" customWidth="1"/>
    <col min="6663" max="6664" width="8.5" style="90" bestFit="1" customWidth="1"/>
    <col min="6665" max="6671" width="8.83203125" style="90" bestFit="1" customWidth="1"/>
    <col min="6672" max="6673" width="8.5" style="90" bestFit="1" customWidth="1"/>
    <col min="6674" max="6675" width="8.83203125" style="90" bestFit="1" customWidth="1"/>
    <col min="6676" max="6676" width="8.5" style="90" bestFit="1" customWidth="1"/>
    <col min="6677" max="6677" width="9.1640625" style="90" bestFit="1" customWidth="1"/>
    <col min="6678" max="6678" width="8.5" style="90" bestFit="1" customWidth="1"/>
    <col min="6679" max="6681" width="8.83203125" style="90" bestFit="1" customWidth="1"/>
    <col min="6682" max="6682" width="8.5" style="90" bestFit="1" customWidth="1"/>
    <col min="6683" max="6684" width="8.83203125" style="90" bestFit="1" customWidth="1"/>
    <col min="6685" max="6686" width="9.5" style="90" bestFit="1" customWidth="1"/>
    <col min="6687" max="6688" width="9.1640625" style="90"/>
    <col min="6689" max="6696" width="9.5" style="90" bestFit="1" customWidth="1"/>
    <col min="6697" max="6698" width="9.83203125" style="90" bestFit="1" customWidth="1"/>
    <col min="6699" max="6699" width="9.5" style="90" bestFit="1" customWidth="1"/>
    <col min="6700" max="6700" width="9.83203125" style="90" bestFit="1" customWidth="1"/>
    <col min="6701" max="6701" width="11.83203125" style="90" customWidth="1"/>
    <col min="6702" max="6702" width="18.1640625" style="90" bestFit="1" customWidth="1"/>
    <col min="6703" max="6912" width="9.1640625" style="90"/>
    <col min="6913" max="6913" width="23.83203125" style="90" customWidth="1"/>
    <col min="6914" max="6918" width="8.83203125" style="90" bestFit="1" customWidth="1"/>
    <col min="6919" max="6920" width="8.5" style="90" bestFit="1" customWidth="1"/>
    <col min="6921" max="6927" width="8.83203125" style="90" bestFit="1" customWidth="1"/>
    <col min="6928" max="6929" width="8.5" style="90" bestFit="1" customWidth="1"/>
    <col min="6930" max="6931" width="8.83203125" style="90" bestFit="1" customWidth="1"/>
    <col min="6932" max="6932" width="8.5" style="90" bestFit="1" customWidth="1"/>
    <col min="6933" max="6933" width="9.1640625" style="90" bestFit="1" customWidth="1"/>
    <col min="6934" max="6934" width="8.5" style="90" bestFit="1" customWidth="1"/>
    <col min="6935" max="6937" width="8.83203125" style="90" bestFit="1" customWidth="1"/>
    <col min="6938" max="6938" width="8.5" style="90" bestFit="1" customWidth="1"/>
    <col min="6939" max="6940" width="8.83203125" style="90" bestFit="1" customWidth="1"/>
    <col min="6941" max="6942" width="9.5" style="90" bestFit="1" customWidth="1"/>
    <col min="6943" max="6944" width="9.1640625" style="90"/>
    <col min="6945" max="6952" width="9.5" style="90" bestFit="1" customWidth="1"/>
    <col min="6953" max="6954" width="9.83203125" style="90" bestFit="1" customWidth="1"/>
    <col min="6955" max="6955" width="9.5" style="90" bestFit="1" customWidth="1"/>
    <col min="6956" max="6956" width="9.83203125" style="90" bestFit="1" customWidth="1"/>
    <col min="6957" max="6957" width="11.83203125" style="90" customWidth="1"/>
    <col min="6958" max="6958" width="18.1640625" style="90" bestFit="1" customWidth="1"/>
    <col min="6959" max="7168" width="9.1640625" style="90"/>
    <col min="7169" max="7169" width="23.83203125" style="90" customWidth="1"/>
    <col min="7170" max="7174" width="8.83203125" style="90" bestFit="1" customWidth="1"/>
    <col min="7175" max="7176" width="8.5" style="90" bestFit="1" customWidth="1"/>
    <col min="7177" max="7183" width="8.83203125" style="90" bestFit="1" customWidth="1"/>
    <col min="7184" max="7185" width="8.5" style="90" bestFit="1" customWidth="1"/>
    <col min="7186" max="7187" width="8.83203125" style="90" bestFit="1" customWidth="1"/>
    <col min="7188" max="7188" width="8.5" style="90" bestFit="1" customWidth="1"/>
    <col min="7189" max="7189" width="9.1640625" style="90" bestFit="1" customWidth="1"/>
    <col min="7190" max="7190" width="8.5" style="90" bestFit="1" customWidth="1"/>
    <col min="7191" max="7193" width="8.83203125" style="90" bestFit="1" customWidth="1"/>
    <col min="7194" max="7194" width="8.5" style="90" bestFit="1" customWidth="1"/>
    <col min="7195" max="7196" width="8.83203125" style="90" bestFit="1" customWidth="1"/>
    <col min="7197" max="7198" width="9.5" style="90" bestFit="1" customWidth="1"/>
    <col min="7199" max="7200" width="9.1640625" style="90"/>
    <col min="7201" max="7208" width="9.5" style="90" bestFit="1" customWidth="1"/>
    <col min="7209" max="7210" width="9.83203125" style="90" bestFit="1" customWidth="1"/>
    <col min="7211" max="7211" width="9.5" style="90" bestFit="1" customWidth="1"/>
    <col min="7212" max="7212" width="9.83203125" style="90" bestFit="1" customWidth="1"/>
    <col min="7213" max="7213" width="11.83203125" style="90" customWidth="1"/>
    <col min="7214" max="7214" width="18.1640625" style="90" bestFit="1" customWidth="1"/>
    <col min="7215" max="7424" width="9.1640625" style="90"/>
    <col min="7425" max="7425" width="23.83203125" style="90" customWidth="1"/>
    <col min="7426" max="7430" width="8.83203125" style="90" bestFit="1" customWidth="1"/>
    <col min="7431" max="7432" width="8.5" style="90" bestFit="1" customWidth="1"/>
    <col min="7433" max="7439" width="8.83203125" style="90" bestFit="1" customWidth="1"/>
    <col min="7440" max="7441" width="8.5" style="90" bestFit="1" customWidth="1"/>
    <col min="7442" max="7443" width="8.83203125" style="90" bestFit="1" customWidth="1"/>
    <col min="7444" max="7444" width="8.5" style="90" bestFit="1" customWidth="1"/>
    <col min="7445" max="7445" width="9.1640625" style="90" bestFit="1" customWidth="1"/>
    <col min="7446" max="7446" width="8.5" style="90" bestFit="1" customWidth="1"/>
    <col min="7447" max="7449" width="8.83203125" style="90" bestFit="1" customWidth="1"/>
    <col min="7450" max="7450" width="8.5" style="90" bestFit="1" customWidth="1"/>
    <col min="7451" max="7452" width="8.83203125" style="90" bestFit="1" customWidth="1"/>
    <col min="7453" max="7454" width="9.5" style="90" bestFit="1" customWidth="1"/>
    <col min="7455" max="7456" width="9.1640625" style="90"/>
    <col min="7457" max="7464" width="9.5" style="90" bestFit="1" customWidth="1"/>
    <col min="7465" max="7466" width="9.83203125" style="90" bestFit="1" customWidth="1"/>
    <col min="7467" max="7467" width="9.5" style="90" bestFit="1" customWidth="1"/>
    <col min="7468" max="7468" width="9.83203125" style="90" bestFit="1" customWidth="1"/>
    <col min="7469" max="7469" width="11.83203125" style="90" customWidth="1"/>
    <col min="7470" max="7470" width="18.1640625" style="90" bestFit="1" customWidth="1"/>
    <col min="7471" max="7680" width="9.1640625" style="90"/>
    <col min="7681" max="7681" width="23.83203125" style="90" customWidth="1"/>
    <col min="7682" max="7686" width="8.83203125" style="90" bestFit="1" customWidth="1"/>
    <col min="7687" max="7688" width="8.5" style="90" bestFit="1" customWidth="1"/>
    <col min="7689" max="7695" width="8.83203125" style="90" bestFit="1" customWidth="1"/>
    <col min="7696" max="7697" width="8.5" style="90" bestFit="1" customWidth="1"/>
    <col min="7698" max="7699" width="8.83203125" style="90" bestFit="1" customWidth="1"/>
    <col min="7700" max="7700" width="8.5" style="90" bestFit="1" customWidth="1"/>
    <col min="7701" max="7701" width="9.1640625" style="90" bestFit="1" customWidth="1"/>
    <col min="7702" max="7702" width="8.5" style="90" bestFit="1" customWidth="1"/>
    <col min="7703" max="7705" width="8.83203125" style="90" bestFit="1" customWidth="1"/>
    <col min="7706" max="7706" width="8.5" style="90" bestFit="1" customWidth="1"/>
    <col min="7707" max="7708" width="8.83203125" style="90" bestFit="1" customWidth="1"/>
    <col min="7709" max="7710" width="9.5" style="90" bestFit="1" customWidth="1"/>
    <col min="7711" max="7712" width="9.1640625" style="90"/>
    <col min="7713" max="7720" width="9.5" style="90" bestFit="1" customWidth="1"/>
    <col min="7721" max="7722" width="9.83203125" style="90" bestFit="1" customWidth="1"/>
    <col min="7723" max="7723" width="9.5" style="90" bestFit="1" customWidth="1"/>
    <col min="7724" max="7724" width="9.83203125" style="90" bestFit="1" customWidth="1"/>
    <col min="7725" max="7725" width="11.83203125" style="90" customWidth="1"/>
    <col min="7726" max="7726" width="18.1640625" style="90" bestFit="1" customWidth="1"/>
    <col min="7727" max="7936" width="9.1640625" style="90"/>
    <col min="7937" max="7937" width="23.83203125" style="90" customWidth="1"/>
    <col min="7938" max="7942" width="8.83203125" style="90" bestFit="1" customWidth="1"/>
    <col min="7943" max="7944" width="8.5" style="90" bestFit="1" customWidth="1"/>
    <col min="7945" max="7951" width="8.83203125" style="90" bestFit="1" customWidth="1"/>
    <col min="7952" max="7953" width="8.5" style="90" bestFit="1" customWidth="1"/>
    <col min="7954" max="7955" width="8.83203125" style="90" bestFit="1" customWidth="1"/>
    <col min="7956" max="7956" width="8.5" style="90" bestFit="1" customWidth="1"/>
    <col min="7957" max="7957" width="9.1640625" style="90" bestFit="1" customWidth="1"/>
    <col min="7958" max="7958" width="8.5" style="90" bestFit="1" customWidth="1"/>
    <col min="7959" max="7961" width="8.83203125" style="90" bestFit="1" customWidth="1"/>
    <col min="7962" max="7962" width="8.5" style="90" bestFit="1" customWidth="1"/>
    <col min="7963" max="7964" width="8.83203125" style="90" bestFit="1" customWidth="1"/>
    <col min="7965" max="7966" width="9.5" style="90" bestFit="1" customWidth="1"/>
    <col min="7967" max="7968" width="9.1640625" style="90"/>
    <col min="7969" max="7976" width="9.5" style="90" bestFit="1" customWidth="1"/>
    <col min="7977" max="7978" width="9.83203125" style="90" bestFit="1" customWidth="1"/>
    <col min="7979" max="7979" width="9.5" style="90" bestFit="1" customWidth="1"/>
    <col min="7980" max="7980" width="9.83203125" style="90" bestFit="1" customWidth="1"/>
    <col min="7981" max="7981" width="11.83203125" style="90" customWidth="1"/>
    <col min="7982" max="7982" width="18.1640625" style="90" bestFit="1" customWidth="1"/>
    <col min="7983" max="8192" width="9.1640625" style="90"/>
    <col min="8193" max="8193" width="23.83203125" style="90" customWidth="1"/>
    <col min="8194" max="8198" width="8.83203125" style="90" bestFit="1" customWidth="1"/>
    <col min="8199" max="8200" width="8.5" style="90" bestFit="1" customWidth="1"/>
    <col min="8201" max="8207" width="8.83203125" style="90" bestFit="1" customWidth="1"/>
    <col min="8208" max="8209" width="8.5" style="90" bestFit="1" customWidth="1"/>
    <col min="8210" max="8211" width="8.83203125" style="90" bestFit="1" customWidth="1"/>
    <col min="8212" max="8212" width="8.5" style="90" bestFit="1" customWidth="1"/>
    <col min="8213" max="8213" width="9.1640625" style="90" bestFit="1" customWidth="1"/>
    <col min="8214" max="8214" width="8.5" style="90" bestFit="1" customWidth="1"/>
    <col min="8215" max="8217" width="8.83203125" style="90" bestFit="1" customWidth="1"/>
    <col min="8218" max="8218" width="8.5" style="90" bestFit="1" customWidth="1"/>
    <col min="8219" max="8220" width="8.83203125" style="90" bestFit="1" customWidth="1"/>
    <col min="8221" max="8222" width="9.5" style="90" bestFit="1" customWidth="1"/>
    <col min="8223" max="8224" width="9.1640625" style="90"/>
    <col min="8225" max="8232" width="9.5" style="90" bestFit="1" customWidth="1"/>
    <col min="8233" max="8234" width="9.83203125" style="90" bestFit="1" customWidth="1"/>
    <col min="8235" max="8235" width="9.5" style="90" bestFit="1" customWidth="1"/>
    <col min="8236" max="8236" width="9.83203125" style="90" bestFit="1" customWidth="1"/>
    <col min="8237" max="8237" width="11.83203125" style="90" customWidth="1"/>
    <col min="8238" max="8238" width="18.1640625" style="90" bestFit="1" customWidth="1"/>
    <col min="8239" max="8448" width="9.1640625" style="90"/>
    <col min="8449" max="8449" width="23.83203125" style="90" customWidth="1"/>
    <col min="8450" max="8454" width="8.83203125" style="90" bestFit="1" customWidth="1"/>
    <col min="8455" max="8456" width="8.5" style="90" bestFit="1" customWidth="1"/>
    <col min="8457" max="8463" width="8.83203125" style="90" bestFit="1" customWidth="1"/>
    <col min="8464" max="8465" width="8.5" style="90" bestFit="1" customWidth="1"/>
    <col min="8466" max="8467" width="8.83203125" style="90" bestFit="1" customWidth="1"/>
    <col min="8468" max="8468" width="8.5" style="90" bestFit="1" customWidth="1"/>
    <col min="8469" max="8469" width="9.1640625" style="90" bestFit="1" customWidth="1"/>
    <col min="8470" max="8470" width="8.5" style="90" bestFit="1" customWidth="1"/>
    <col min="8471" max="8473" width="8.83203125" style="90" bestFit="1" customWidth="1"/>
    <col min="8474" max="8474" width="8.5" style="90" bestFit="1" customWidth="1"/>
    <col min="8475" max="8476" width="8.83203125" style="90" bestFit="1" customWidth="1"/>
    <col min="8477" max="8478" width="9.5" style="90" bestFit="1" customWidth="1"/>
    <col min="8479" max="8480" width="9.1640625" style="90"/>
    <col min="8481" max="8488" width="9.5" style="90" bestFit="1" customWidth="1"/>
    <col min="8489" max="8490" width="9.83203125" style="90" bestFit="1" customWidth="1"/>
    <col min="8491" max="8491" width="9.5" style="90" bestFit="1" customWidth="1"/>
    <col min="8492" max="8492" width="9.83203125" style="90" bestFit="1" customWidth="1"/>
    <col min="8493" max="8493" width="11.83203125" style="90" customWidth="1"/>
    <col min="8494" max="8494" width="18.1640625" style="90" bestFit="1" customWidth="1"/>
    <col min="8495" max="8704" width="9.1640625" style="90"/>
    <col min="8705" max="8705" width="23.83203125" style="90" customWidth="1"/>
    <col min="8706" max="8710" width="8.83203125" style="90" bestFit="1" customWidth="1"/>
    <col min="8711" max="8712" width="8.5" style="90" bestFit="1" customWidth="1"/>
    <col min="8713" max="8719" width="8.83203125" style="90" bestFit="1" customWidth="1"/>
    <col min="8720" max="8721" width="8.5" style="90" bestFit="1" customWidth="1"/>
    <col min="8722" max="8723" width="8.83203125" style="90" bestFit="1" customWidth="1"/>
    <col min="8724" max="8724" width="8.5" style="90" bestFit="1" customWidth="1"/>
    <col min="8725" max="8725" width="9.1640625" style="90" bestFit="1" customWidth="1"/>
    <col min="8726" max="8726" width="8.5" style="90" bestFit="1" customWidth="1"/>
    <col min="8727" max="8729" width="8.83203125" style="90" bestFit="1" customWidth="1"/>
    <col min="8730" max="8730" width="8.5" style="90" bestFit="1" customWidth="1"/>
    <col min="8731" max="8732" width="8.83203125" style="90" bestFit="1" customWidth="1"/>
    <col min="8733" max="8734" width="9.5" style="90" bestFit="1" customWidth="1"/>
    <col min="8735" max="8736" width="9.1640625" style="90"/>
    <col min="8737" max="8744" width="9.5" style="90" bestFit="1" customWidth="1"/>
    <col min="8745" max="8746" width="9.83203125" style="90" bestFit="1" customWidth="1"/>
    <col min="8747" max="8747" width="9.5" style="90" bestFit="1" customWidth="1"/>
    <col min="8748" max="8748" width="9.83203125" style="90" bestFit="1" customWidth="1"/>
    <col min="8749" max="8749" width="11.83203125" style="90" customWidth="1"/>
    <col min="8750" max="8750" width="18.1640625" style="90" bestFit="1" customWidth="1"/>
    <col min="8751" max="8960" width="9.1640625" style="90"/>
    <col min="8961" max="8961" width="23.83203125" style="90" customWidth="1"/>
    <col min="8962" max="8966" width="8.83203125" style="90" bestFit="1" customWidth="1"/>
    <col min="8967" max="8968" width="8.5" style="90" bestFit="1" customWidth="1"/>
    <col min="8969" max="8975" width="8.83203125" style="90" bestFit="1" customWidth="1"/>
    <col min="8976" max="8977" width="8.5" style="90" bestFit="1" customWidth="1"/>
    <col min="8978" max="8979" width="8.83203125" style="90" bestFit="1" customWidth="1"/>
    <col min="8980" max="8980" width="8.5" style="90" bestFit="1" customWidth="1"/>
    <col min="8981" max="8981" width="9.1640625" style="90" bestFit="1" customWidth="1"/>
    <col min="8982" max="8982" width="8.5" style="90" bestFit="1" customWidth="1"/>
    <col min="8983" max="8985" width="8.83203125" style="90" bestFit="1" customWidth="1"/>
    <col min="8986" max="8986" width="8.5" style="90" bestFit="1" customWidth="1"/>
    <col min="8987" max="8988" width="8.83203125" style="90" bestFit="1" customWidth="1"/>
    <col min="8989" max="8990" width="9.5" style="90" bestFit="1" customWidth="1"/>
    <col min="8991" max="8992" width="9.1640625" style="90"/>
    <col min="8993" max="9000" width="9.5" style="90" bestFit="1" customWidth="1"/>
    <col min="9001" max="9002" width="9.83203125" style="90" bestFit="1" customWidth="1"/>
    <col min="9003" max="9003" width="9.5" style="90" bestFit="1" customWidth="1"/>
    <col min="9004" max="9004" width="9.83203125" style="90" bestFit="1" customWidth="1"/>
    <col min="9005" max="9005" width="11.83203125" style="90" customWidth="1"/>
    <col min="9006" max="9006" width="18.1640625" style="90" bestFit="1" customWidth="1"/>
    <col min="9007" max="9216" width="9.1640625" style="90"/>
    <col min="9217" max="9217" width="23.83203125" style="90" customWidth="1"/>
    <col min="9218" max="9222" width="8.83203125" style="90" bestFit="1" customWidth="1"/>
    <col min="9223" max="9224" width="8.5" style="90" bestFit="1" customWidth="1"/>
    <col min="9225" max="9231" width="8.83203125" style="90" bestFit="1" customWidth="1"/>
    <col min="9232" max="9233" width="8.5" style="90" bestFit="1" customWidth="1"/>
    <col min="9234" max="9235" width="8.83203125" style="90" bestFit="1" customWidth="1"/>
    <col min="9236" max="9236" width="8.5" style="90" bestFit="1" customWidth="1"/>
    <col min="9237" max="9237" width="9.1640625" style="90" bestFit="1" customWidth="1"/>
    <col min="9238" max="9238" width="8.5" style="90" bestFit="1" customWidth="1"/>
    <col min="9239" max="9241" width="8.83203125" style="90" bestFit="1" customWidth="1"/>
    <col min="9242" max="9242" width="8.5" style="90" bestFit="1" customWidth="1"/>
    <col min="9243" max="9244" width="8.83203125" style="90" bestFit="1" customWidth="1"/>
    <col min="9245" max="9246" width="9.5" style="90" bestFit="1" customWidth="1"/>
    <col min="9247" max="9248" width="9.1640625" style="90"/>
    <col min="9249" max="9256" width="9.5" style="90" bestFit="1" customWidth="1"/>
    <col min="9257" max="9258" width="9.83203125" style="90" bestFit="1" customWidth="1"/>
    <col min="9259" max="9259" width="9.5" style="90" bestFit="1" customWidth="1"/>
    <col min="9260" max="9260" width="9.83203125" style="90" bestFit="1" customWidth="1"/>
    <col min="9261" max="9261" width="11.83203125" style="90" customWidth="1"/>
    <col min="9262" max="9262" width="18.1640625" style="90" bestFit="1" customWidth="1"/>
    <col min="9263" max="9472" width="9.1640625" style="90"/>
    <col min="9473" max="9473" width="23.83203125" style="90" customWidth="1"/>
    <col min="9474" max="9478" width="8.83203125" style="90" bestFit="1" customWidth="1"/>
    <col min="9479" max="9480" width="8.5" style="90" bestFit="1" customWidth="1"/>
    <col min="9481" max="9487" width="8.83203125" style="90" bestFit="1" customWidth="1"/>
    <col min="9488" max="9489" width="8.5" style="90" bestFit="1" customWidth="1"/>
    <col min="9490" max="9491" width="8.83203125" style="90" bestFit="1" customWidth="1"/>
    <col min="9492" max="9492" width="8.5" style="90" bestFit="1" customWidth="1"/>
    <col min="9493" max="9493" width="9.1640625" style="90" bestFit="1" customWidth="1"/>
    <col min="9494" max="9494" width="8.5" style="90" bestFit="1" customWidth="1"/>
    <col min="9495" max="9497" width="8.83203125" style="90" bestFit="1" customWidth="1"/>
    <col min="9498" max="9498" width="8.5" style="90" bestFit="1" customWidth="1"/>
    <col min="9499" max="9500" width="8.83203125" style="90" bestFit="1" customWidth="1"/>
    <col min="9501" max="9502" width="9.5" style="90" bestFit="1" customWidth="1"/>
    <col min="9503" max="9504" width="9.1640625" style="90"/>
    <col min="9505" max="9512" width="9.5" style="90" bestFit="1" customWidth="1"/>
    <col min="9513" max="9514" width="9.83203125" style="90" bestFit="1" customWidth="1"/>
    <col min="9515" max="9515" width="9.5" style="90" bestFit="1" customWidth="1"/>
    <col min="9516" max="9516" width="9.83203125" style="90" bestFit="1" customWidth="1"/>
    <col min="9517" max="9517" width="11.83203125" style="90" customWidth="1"/>
    <col min="9518" max="9518" width="18.1640625" style="90" bestFit="1" customWidth="1"/>
    <col min="9519" max="9728" width="9.1640625" style="90"/>
    <col min="9729" max="9729" width="23.83203125" style="90" customWidth="1"/>
    <col min="9730" max="9734" width="8.83203125" style="90" bestFit="1" customWidth="1"/>
    <col min="9735" max="9736" width="8.5" style="90" bestFit="1" customWidth="1"/>
    <col min="9737" max="9743" width="8.83203125" style="90" bestFit="1" customWidth="1"/>
    <col min="9744" max="9745" width="8.5" style="90" bestFit="1" customWidth="1"/>
    <col min="9746" max="9747" width="8.83203125" style="90" bestFit="1" customWidth="1"/>
    <col min="9748" max="9748" width="8.5" style="90" bestFit="1" customWidth="1"/>
    <col min="9749" max="9749" width="9.1640625" style="90" bestFit="1" customWidth="1"/>
    <col min="9750" max="9750" width="8.5" style="90" bestFit="1" customWidth="1"/>
    <col min="9751" max="9753" width="8.83203125" style="90" bestFit="1" customWidth="1"/>
    <col min="9754" max="9754" width="8.5" style="90" bestFit="1" customWidth="1"/>
    <col min="9755" max="9756" width="8.83203125" style="90" bestFit="1" customWidth="1"/>
    <col min="9757" max="9758" width="9.5" style="90" bestFit="1" customWidth="1"/>
    <col min="9759" max="9760" width="9.1640625" style="90"/>
    <col min="9761" max="9768" width="9.5" style="90" bestFit="1" customWidth="1"/>
    <col min="9769" max="9770" width="9.83203125" style="90" bestFit="1" customWidth="1"/>
    <col min="9771" max="9771" width="9.5" style="90" bestFit="1" customWidth="1"/>
    <col min="9772" max="9772" width="9.83203125" style="90" bestFit="1" customWidth="1"/>
    <col min="9773" max="9773" width="11.83203125" style="90" customWidth="1"/>
    <col min="9774" max="9774" width="18.1640625" style="90" bestFit="1" customWidth="1"/>
    <col min="9775" max="9984" width="9.1640625" style="90"/>
    <col min="9985" max="9985" width="23.83203125" style="90" customWidth="1"/>
    <col min="9986" max="9990" width="8.83203125" style="90" bestFit="1" customWidth="1"/>
    <col min="9991" max="9992" width="8.5" style="90" bestFit="1" customWidth="1"/>
    <col min="9993" max="9999" width="8.83203125" style="90" bestFit="1" customWidth="1"/>
    <col min="10000" max="10001" width="8.5" style="90" bestFit="1" customWidth="1"/>
    <col min="10002" max="10003" width="8.83203125" style="90" bestFit="1" customWidth="1"/>
    <col min="10004" max="10004" width="8.5" style="90" bestFit="1" customWidth="1"/>
    <col min="10005" max="10005" width="9.1640625" style="90" bestFit="1" customWidth="1"/>
    <col min="10006" max="10006" width="8.5" style="90" bestFit="1" customWidth="1"/>
    <col min="10007" max="10009" width="8.83203125" style="90" bestFit="1" customWidth="1"/>
    <col min="10010" max="10010" width="8.5" style="90" bestFit="1" customWidth="1"/>
    <col min="10011" max="10012" width="8.83203125" style="90" bestFit="1" customWidth="1"/>
    <col min="10013" max="10014" width="9.5" style="90" bestFit="1" customWidth="1"/>
    <col min="10015" max="10016" width="9.1640625" style="90"/>
    <col min="10017" max="10024" width="9.5" style="90" bestFit="1" customWidth="1"/>
    <col min="10025" max="10026" width="9.83203125" style="90" bestFit="1" customWidth="1"/>
    <col min="10027" max="10027" width="9.5" style="90" bestFit="1" customWidth="1"/>
    <col min="10028" max="10028" width="9.83203125" style="90" bestFit="1" customWidth="1"/>
    <col min="10029" max="10029" width="11.83203125" style="90" customWidth="1"/>
    <col min="10030" max="10030" width="18.1640625" style="90" bestFit="1" customWidth="1"/>
    <col min="10031" max="10240" width="9.1640625" style="90"/>
    <col min="10241" max="10241" width="23.83203125" style="90" customWidth="1"/>
    <col min="10242" max="10246" width="8.83203125" style="90" bestFit="1" customWidth="1"/>
    <col min="10247" max="10248" width="8.5" style="90" bestFit="1" customWidth="1"/>
    <col min="10249" max="10255" width="8.83203125" style="90" bestFit="1" customWidth="1"/>
    <col min="10256" max="10257" width="8.5" style="90" bestFit="1" customWidth="1"/>
    <col min="10258" max="10259" width="8.83203125" style="90" bestFit="1" customWidth="1"/>
    <col min="10260" max="10260" width="8.5" style="90" bestFit="1" customWidth="1"/>
    <col min="10261" max="10261" width="9.1640625" style="90" bestFit="1" customWidth="1"/>
    <col min="10262" max="10262" width="8.5" style="90" bestFit="1" customWidth="1"/>
    <col min="10263" max="10265" width="8.83203125" style="90" bestFit="1" customWidth="1"/>
    <col min="10266" max="10266" width="8.5" style="90" bestFit="1" customWidth="1"/>
    <col min="10267" max="10268" width="8.83203125" style="90" bestFit="1" customWidth="1"/>
    <col min="10269" max="10270" width="9.5" style="90" bestFit="1" customWidth="1"/>
    <col min="10271" max="10272" width="9.1640625" style="90"/>
    <col min="10273" max="10280" width="9.5" style="90" bestFit="1" customWidth="1"/>
    <col min="10281" max="10282" width="9.83203125" style="90" bestFit="1" customWidth="1"/>
    <col min="10283" max="10283" width="9.5" style="90" bestFit="1" customWidth="1"/>
    <col min="10284" max="10284" width="9.83203125" style="90" bestFit="1" customWidth="1"/>
    <col min="10285" max="10285" width="11.83203125" style="90" customWidth="1"/>
    <col min="10286" max="10286" width="18.1640625" style="90" bestFit="1" customWidth="1"/>
    <col min="10287" max="10496" width="9.1640625" style="90"/>
    <col min="10497" max="10497" width="23.83203125" style="90" customWidth="1"/>
    <col min="10498" max="10502" width="8.83203125" style="90" bestFit="1" customWidth="1"/>
    <col min="10503" max="10504" width="8.5" style="90" bestFit="1" customWidth="1"/>
    <col min="10505" max="10511" width="8.83203125" style="90" bestFit="1" customWidth="1"/>
    <col min="10512" max="10513" width="8.5" style="90" bestFit="1" customWidth="1"/>
    <col min="10514" max="10515" width="8.83203125" style="90" bestFit="1" customWidth="1"/>
    <col min="10516" max="10516" width="8.5" style="90" bestFit="1" customWidth="1"/>
    <col min="10517" max="10517" width="9.1640625" style="90" bestFit="1" customWidth="1"/>
    <col min="10518" max="10518" width="8.5" style="90" bestFit="1" customWidth="1"/>
    <col min="10519" max="10521" width="8.83203125" style="90" bestFit="1" customWidth="1"/>
    <col min="10522" max="10522" width="8.5" style="90" bestFit="1" customWidth="1"/>
    <col min="10523" max="10524" width="8.83203125" style="90" bestFit="1" customWidth="1"/>
    <col min="10525" max="10526" width="9.5" style="90" bestFit="1" customWidth="1"/>
    <col min="10527" max="10528" width="9.1640625" style="90"/>
    <col min="10529" max="10536" width="9.5" style="90" bestFit="1" customWidth="1"/>
    <col min="10537" max="10538" width="9.83203125" style="90" bestFit="1" customWidth="1"/>
    <col min="10539" max="10539" width="9.5" style="90" bestFit="1" customWidth="1"/>
    <col min="10540" max="10540" width="9.83203125" style="90" bestFit="1" customWidth="1"/>
    <col min="10541" max="10541" width="11.83203125" style="90" customWidth="1"/>
    <col min="10542" max="10542" width="18.1640625" style="90" bestFit="1" customWidth="1"/>
    <col min="10543" max="10752" width="9.1640625" style="90"/>
    <col min="10753" max="10753" width="23.83203125" style="90" customWidth="1"/>
    <col min="10754" max="10758" width="8.83203125" style="90" bestFit="1" customWidth="1"/>
    <col min="10759" max="10760" width="8.5" style="90" bestFit="1" customWidth="1"/>
    <col min="10761" max="10767" width="8.83203125" style="90" bestFit="1" customWidth="1"/>
    <col min="10768" max="10769" width="8.5" style="90" bestFit="1" customWidth="1"/>
    <col min="10770" max="10771" width="8.83203125" style="90" bestFit="1" customWidth="1"/>
    <col min="10772" max="10772" width="8.5" style="90" bestFit="1" customWidth="1"/>
    <col min="10773" max="10773" width="9.1640625" style="90" bestFit="1" customWidth="1"/>
    <col min="10774" max="10774" width="8.5" style="90" bestFit="1" customWidth="1"/>
    <col min="10775" max="10777" width="8.83203125" style="90" bestFit="1" customWidth="1"/>
    <col min="10778" max="10778" width="8.5" style="90" bestFit="1" customWidth="1"/>
    <col min="10779" max="10780" width="8.83203125" style="90" bestFit="1" customWidth="1"/>
    <col min="10781" max="10782" width="9.5" style="90" bestFit="1" customWidth="1"/>
    <col min="10783" max="10784" width="9.1640625" style="90"/>
    <col min="10785" max="10792" width="9.5" style="90" bestFit="1" customWidth="1"/>
    <col min="10793" max="10794" width="9.83203125" style="90" bestFit="1" customWidth="1"/>
    <col min="10795" max="10795" width="9.5" style="90" bestFit="1" customWidth="1"/>
    <col min="10796" max="10796" width="9.83203125" style="90" bestFit="1" customWidth="1"/>
    <col min="10797" max="10797" width="11.83203125" style="90" customWidth="1"/>
    <col min="10798" max="10798" width="18.1640625" style="90" bestFit="1" customWidth="1"/>
    <col min="10799" max="11008" width="9.1640625" style="90"/>
    <col min="11009" max="11009" width="23.83203125" style="90" customWidth="1"/>
    <col min="11010" max="11014" width="8.83203125" style="90" bestFit="1" customWidth="1"/>
    <col min="11015" max="11016" width="8.5" style="90" bestFit="1" customWidth="1"/>
    <col min="11017" max="11023" width="8.83203125" style="90" bestFit="1" customWidth="1"/>
    <col min="11024" max="11025" width="8.5" style="90" bestFit="1" customWidth="1"/>
    <col min="11026" max="11027" width="8.83203125" style="90" bestFit="1" customWidth="1"/>
    <col min="11028" max="11028" width="8.5" style="90" bestFit="1" customWidth="1"/>
    <col min="11029" max="11029" width="9.1640625" style="90" bestFit="1" customWidth="1"/>
    <col min="11030" max="11030" width="8.5" style="90" bestFit="1" customWidth="1"/>
    <col min="11031" max="11033" width="8.83203125" style="90" bestFit="1" customWidth="1"/>
    <col min="11034" max="11034" width="8.5" style="90" bestFit="1" customWidth="1"/>
    <col min="11035" max="11036" width="8.83203125" style="90" bestFit="1" customWidth="1"/>
    <col min="11037" max="11038" width="9.5" style="90" bestFit="1" customWidth="1"/>
    <col min="11039" max="11040" width="9.1640625" style="90"/>
    <col min="11041" max="11048" width="9.5" style="90" bestFit="1" customWidth="1"/>
    <col min="11049" max="11050" width="9.83203125" style="90" bestFit="1" customWidth="1"/>
    <col min="11051" max="11051" width="9.5" style="90" bestFit="1" customWidth="1"/>
    <col min="11052" max="11052" width="9.83203125" style="90" bestFit="1" customWidth="1"/>
    <col min="11053" max="11053" width="11.83203125" style="90" customWidth="1"/>
    <col min="11054" max="11054" width="18.1640625" style="90" bestFit="1" customWidth="1"/>
    <col min="11055" max="11264" width="9.1640625" style="90"/>
    <col min="11265" max="11265" width="23.83203125" style="90" customWidth="1"/>
    <col min="11266" max="11270" width="8.83203125" style="90" bestFit="1" customWidth="1"/>
    <col min="11271" max="11272" width="8.5" style="90" bestFit="1" customWidth="1"/>
    <col min="11273" max="11279" width="8.83203125" style="90" bestFit="1" customWidth="1"/>
    <col min="11280" max="11281" width="8.5" style="90" bestFit="1" customWidth="1"/>
    <col min="11282" max="11283" width="8.83203125" style="90" bestFit="1" customWidth="1"/>
    <col min="11284" max="11284" width="8.5" style="90" bestFit="1" customWidth="1"/>
    <col min="11285" max="11285" width="9.1640625" style="90" bestFit="1" customWidth="1"/>
    <col min="11286" max="11286" width="8.5" style="90" bestFit="1" customWidth="1"/>
    <col min="11287" max="11289" width="8.83203125" style="90" bestFit="1" customWidth="1"/>
    <col min="11290" max="11290" width="8.5" style="90" bestFit="1" customWidth="1"/>
    <col min="11291" max="11292" width="8.83203125" style="90" bestFit="1" customWidth="1"/>
    <col min="11293" max="11294" width="9.5" style="90" bestFit="1" customWidth="1"/>
    <col min="11295" max="11296" width="9.1640625" style="90"/>
    <col min="11297" max="11304" width="9.5" style="90" bestFit="1" customWidth="1"/>
    <col min="11305" max="11306" width="9.83203125" style="90" bestFit="1" customWidth="1"/>
    <col min="11307" max="11307" width="9.5" style="90" bestFit="1" customWidth="1"/>
    <col min="11308" max="11308" width="9.83203125" style="90" bestFit="1" customWidth="1"/>
    <col min="11309" max="11309" width="11.83203125" style="90" customWidth="1"/>
    <col min="11310" max="11310" width="18.1640625" style="90" bestFit="1" customWidth="1"/>
    <col min="11311" max="11520" width="9.1640625" style="90"/>
    <col min="11521" max="11521" width="23.83203125" style="90" customWidth="1"/>
    <col min="11522" max="11526" width="8.83203125" style="90" bestFit="1" customWidth="1"/>
    <col min="11527" max="11528" width="8.5" style="90" bestFit="1" customWidth="1"/>
    <col min="11529" max="11535" width="8.83203125" style="90" bestFit="1" customWidth="1"/>
    <col min="11536" max="11537" width="8.5" style="90" bestFit="1" customWidth="1"/>
    <col min="11538" max="11539" width="8.83203125" style="90" bestFit="1" customWidth="1"/>
    <col min="11540" max="11540" width="8.5" style="90" bestFit="1" customWidth="1"/>
    <col min="11541" max="11541" width="9.1640625" style="90" bestFit="1" customWidth="1"/>
    <col min="11542" max="11542" width="8.5" style="90" bestFit="1" customWidth="1"/>
    <col min="11543" max="11545" width="8.83203125" style="90" bestFit="1" customWidth="1"/>
    <col min="11546" max="11546" width="8.5" style="90" bestFit="1" customWidth="1"/>
    <col min="11547" max="11548" width="8.83203125" style="90" bestFit="1" customWidth="1"/>
    <col min="11549" max="11550" width="9.5" style="90" bestFit="1" customWidth="1"/>
    <col min="11551" max="11552" width="9.1640625" style="90"/>
    <col min="11553" max="11560" width="9.5" style="90" bestFit="1" customWidth="1"/>
    <col min="11561" max="11562" width="9.83203125" style="90" bestFit="1" customWidth="1"/>
    <col min="11563" max="11563" width="9.5" style="90" bestFit="1" customWidth="1"/>
    <col min="11564" max="11564" width="9.83203125" style="90" bestFit="1" customWidth="1"/>
    <col min="11565" max="11565" width="11.83203125" style="90" customWidth="1"/>
    <col min="11566" max="11566" width="18.1640625" style="90" bestFit="1" customWidth="1"/>
    <col min="11567" max="11776" width="9.1640625" style="90"/>
    <col min="11777" max="11777" width="23.83203125" style="90" customWidth="1"/>
    <col min="11778" max="11782" width="8.83203125" style="90" bestFit="1" customWidth="1"/>
    <col min="11783" max="11784" width="8.5" style="90" bestFit="1" customWidth="1"/>
    <col min="11785" max="11791" width="8.83203125" style="90" bestFit="1" customWidth="1"/>
    <col min="11792" max="11793" width="8.5" style="90" bestFit="1" customWidth="1"/>
    <col min="11794" max="11795" width="8.83203125" style="90" bestFit="1" customWidth="1"/>
    <col min="11796" max="11796" width="8.5" style="90" bestFit="1" customWidth="1"/>
    <col min="11797" max="11797" width="9.1640625" style="90" bestFit="1" customWidth="1"/>
    <col min="11798" max="11798" width="8.5" style="90" bestFit="1" customWidth="1"/>
    <col min="11799" max="11801" width="8.83203125" style="90" bestFit="1" customWidth="1"/>
    <col min="11802" max="11802" width="8.5" style="90" bestFit="1" customWidth="1"/>
    <col min="11803" max="11804" width="8.83203125" style="90" bestFit="1" customWidth="1"/>
    <col min="11805" max="11806" width="9.5" style="90" bestFit="1" customWidth="1"/>
    <col min="11807" max="11808" width="9.1640625" style="90"/>
    <col min="11809" max="11816" width="9.5" style="90" bestFit="1" customWidth="1"/>
    <col min="11817" max="11818" width="9.83203125" style="90" bestFit="1" customWidth="1"/>
    <col min="11819" max="11819" width="9.5" style="90" bestFit="1" customWidth="1"/>
    <col min="11820" max="11820" width="9.83203125" style="90" bestFit="1" customWidth="1"/>
    <col min="11821" max="11821" width="11.83203125" style="90" customWidth="1"/>
    <col min="11822" max="11822" width="18.1640625" style="90" bestFit="1" customWidth="1"/>
    <col min="11823" max="12032" width="9.1640625" style="90"/>
    <col min="12033" max="12033" width="23.83203125" style="90" customWidth="1"/>
    <col min="12034" max="12038" width="8.83203125" style="90" bestFit="1" customWidth="1"/>
    <col min="12039" max="12040" width="8.5" style="90" bestFit="1" customWidth="1"/>
    <col min="12041" max="12047" width="8.83203125" style="90" bestFit="1" customWidth="1"/>
    <col min="12048" max="12049" width="8.5" style="90" bestFit="1" customWidth="1"/>
    <col min="12050" max="12051" width="8.83203125" style="90" bestFit="1" customWidth="1"/>
    <col min="12052" max="12052" width="8.5" style="90" bestFit="1" customWidth="1"/>
    <col min="12053" max="12053" width="9.1640625" style="90" bestFit="1" customWidth="1"/>
    <col min="12054" max="12054" width="8.5" style="90" bestFit="1" customWidth="1"/>
    <col min="12055" max="12057" width="8.83203125" style="90" bestFit="1" customWidth="1"/>
    <col min="12058" max="12058" width="8.5" style="90" bestFit="1" customWidth="1"/>
    <col min="12059" max="12060" width="8.83203125" style="90" bestFit="1" customWidth="1"/>
    <col min="12061" max="12062" width="9.5" style="90" bestFit="1" customWidth="1"/>
    <col min="12063" max="12064" width="9.1640625" style="90"/>
    <col min="12065" max="12072" width="9.5" style="90" bestFit="1" customWidth="1"/>
    <col min="12073" max="12074" width="9.83203125" style="90" bestFit="1" customWidth="1"/>
    <col min="12075" max="12075" width="9.5" style="90" bestFit="1" customWidth="1"/>
    <col min="12076" max="12076" width="9.83203125" style="90" bestFit="1" customWidth="1"/>
    <col min="12077" max="12077" width="11.83203125" style="90" customWidth="1"/>
    <col min="12078" max="12078" width="18.1640625" style="90" bestFit="1" customWidth="1"/>
    <col min="12079" max="12288" width="9.1640625" style="90"/>
    <col min="12289" max="12289" width="23.83203125" style="90" customWidth="1"/>
    <col min="12290" max="12294" width="8.83203125" style="90" bestFit="1" customWidth="1"/>
    <col min="12295" max="12296" width="8.5" style="90" bestFit="1" customWidth="1"/>
    <col min="12297" max="12303" width="8.83203125" style="90" bestFit="1" customWidth="1"/>
    <col min="12304" max="12305" width="8.5" style="90" bestFit="1" customWidth="1"/>
    <col min="12306" max="12307" width="8.83203125" style="90" bestFit="1" customWidth="1"/>
    <col min="12308" max="12308" width="8.5" style="90" bestFit="1" customWidth="1"/>
    <col min="12309" max="12309" width="9.1640625" style="90" bestFit="1" customWidth="1"/>
    <col min="12310" max="12310" width="8.5" style="90" bestFit="1" customWidth="1"/>
    <col min="12311" max="12313" width="8.83203125" style="90" bestFit="1" customWidth="1"/>
    <col min="12314" max="12314" width="8.5" style="90" bestFit="1" customWidth="1"/>
    <col min="12315" max="12316" width="8.83203125" style="90" bestFit="1" customWidth="1"/>
    <col min="12317" max="12318" width="9.5" style="90" bestFit="1" customWidth="1"/>
    <col min="12319" max="12320" width="9.1640625" style="90"/>
    <col min="12321" max="12328" width="9.5" style="90" bestFit="1" customWidth="1"/>
    <col min="12329" max="12330" width="9.83203125" style="90" bestFit="1" customWidth="1"/>
    <col min="12331" max="12331" width="9.5" style="90" bestFit="1" customWidth="1"/>
    <col min="12332" max="12332" width="9.83203125" style="90" bestFit="1" customWidth="1"/>
    <col min="12333" max="12333" width="11.83203125" style="90" customWidth="1"/>
    <col min="12334" max="12334" width="18.1640625" style="90" bestFit="1" customWidth="1"/>
    <col min="12335" max="12544" width="9.1640625" style="90"/>
    <col min="12545" max="12545" width="23.83203125" style="90" customWidth="1"/>
    <col min="12546" max="12550" width="8.83203125" style="90" bestFit="1" customWidth="1"/>
    <col min="12551" max="12552" width="8.5" style="90" bestFit="1" customWidth="1"/>
    <col min="12553" max="12559" width="8.83203125" style="90" bestFit="1" customWidth="1"/>
    <col min="12560" max="12561" width="8.5" style="90" bestFit="1" customWidth="1"/>
    <col min="12562" max="12563" width="8.83203125" style="90" bestFit="1" customWidth="1"/>
    <col min="12564" max="12564" width="8.5" style="90" bestFit="1" customWidth="1"/>
    <col min="12565" max="12565" width="9.1640625" style="90" bestFit="1" customWidth="1"/>
    <col min="12566" max="12566" width="8.5" style="90" bestFit="1" customWidth="1"/>
    <col min="12567" max="12569" width="8.83203125" style="90" bestFit="1" customWidth="1"/>
    <col min="12570" max="12570" width="8.5" style="90" bestFit="1" customWidth="1"/>
    <col min="12571" max="12572" width="8.83203125" style="90" bestFit="1" customWidth="1"/>
    <col min="12573" max="12574" width="9.5" style="90" bestFit="1" customWidth="1"/>
    <col min="12575" max="12576" width="9.1640625" style="90"/>
    <col min="12577" max="12584" width="9.5" style="90" bestFit="1" customWidth="1"/>
    <col min="12585" max="12586" width="9.83203125" style="90" bestFit="1" customWidth="1"/>
    <col min="12587" max="12587" width="9.5" style="90" bestFit="1" customWidth="1"/>
    <col min="12588" max="12588" width="9.83203125" style="90" bestFit="1" customWidth="1"/>
    <col min="12589" max="12589" width="11.83203125" style="90" customWidth="1"/>
    <col min="12590" max="12590" width="18.1640625" style="90" bestFit="1" customWidth="1"/>
    <col min="12591" max="12800" width="9.1640625" style="90"/>
    <col min="12801" max="12801" width="23.83203125" style="90" customWidth="1"/>
    <col min="12802" max="12806" width="8.83203125" style="90" bestFit="1" customWidth="1"/>
    <col min="12807" max="12808" width="8.5" style="90" bestFit="1" customWidth="1"/>
    <col min="12809" max="12815" width="8.83203125" style="90" bestFit="1" customWidth="1"/>
    <col min="12816" max="12817" width="8.5" style="90" bestFit="1" customWidth="1"/>
    <col min="12818" max="12819" width="8.83203125" style="90" bestFit="1" customWidth="1"/>
    <col min="12820" max="12820" width="8.5" style="90" bestFit="1" customWidth="1"/>
    <col min="12821" max="12821" width="9.1640625" style="90" bestFit="1" customWidth="1"/>
    <col min="12822" max="12822" width="8.5" style="90" bestFit="1" customWidth="1"/>
    <col min="12823" max="12825" width="8.83203125" style="90" bestFit="1" customWidth="1"/>
    <col min="12826" max="12826" width="8.5" style="90" bestFit="1" customWidth="1"/>
    <col min="12827" max="12828" width="8.83203125" style="90" bestFit="1" customWidth="1"/>
    <col min="12829" max="12830" width="9.5" style="90" bestFit="1" customWidth="1"/>
    <col min="12831" max="12832" width="9.1640625" style="90"/>
    <col min="12833" max="12840" width="9.5" style="90" bestFit="1" customWidth="1"/>
    <col min="12841" max="12842" width="9.83203125" style="90" bestFit="1" customWidth="1"/>
    <col min="12843" max="12843" width="9.5" style="90" bestFit="1" customWidth="1"/>
    <col min="12844" max="12844" width="9.83203125" style="90" bestFit="1" customWidth="1"/>
    <col min="12845" max="12845" width="11.83203125" style="90" customWidth="1"/>
    <col min="12846" max="12846" width="18.1640625" style="90" bestFit="1" customWidth="1"/>
    <col min="12847" max="13056" width="9.1640625" style="90"/>
    <col min="13057" max="13057" width="23.83203125" style="90" customWidth="1"/>
    <col min="13058" max="13062" width="8.83203125" style="90" bestFit="1" customWidth="1"/>
    <col min="13063" max="13064" width="8.5" style="90" bestFit="1" customWidth="1"/>
    <col min="13065" max="13071" width="8.83203125" style="90" bestFit="1" customWidth="1"/>
    <col min="13072" max="13073" width="8.5" style="90" bestFit="1" customWidth="1"/>
    <col min="13074" max="13075" width="8.83203125" style="90" bestFit="1" customWidth="1"/>
    <col min="13076" max="13076" width="8.5" style="90" bestFit="1" customWidth="1"/>
    <col min="13077" max="13077" width="9.1640625" style="90" bestFit="1" customWidth="1"/>
    <col min="13078" max="13078" width="8.5" style="90" bestFit="1" customWidth="1"/>
    <col min="13079" max="13081" width="8.83203125" style="90" bestFit="1" customWidth="1"/>
    <col min="13082" max="13082" width="8.5" style="90" bestFit="1" customWidth="1"/>
    <col min="13083" max="13084" width="8.83203125" style="90" bestFit="1" customWidth="1"/>
    <col min="13085" max="13086" width="9.5" style="90" bestFit="1" customWidth="1"/>
    <col min="13087" max="13088" width="9.1640625" style="90"/>
    <col min="13089" max="13096" width="9.5" style="90" bestFit="1" customWidth="1"/>
    <col min="13097" max="13098" width="9.83203125" style="90" bestFit="1" customWidth="1"/>
    <col min="13099" max="13099" width="9.5" style="90" bestFit="1" customWidth="1"/>
    <col min="13100" max="13100" width="9.83203125" style="90" bestFit="1" customWidth="1"/>
    <col min="13101" max="13101" width="11.83203125" style="90" customWidth="1"/>
    <col min="13102" max="13102" width="18.1640625" style="90" bestFit="1" customWidth="1"/>
    <col min="13103" max="13312" width="9.1640625" style="90"/>
    <col min="13313" max="13313" width="23.83203125" style="90" customWidth="1"/>
    <col min="13314" max="13318" width="8.83203125" style="90" bestFit="1" customWidth="1"/>
    <col min="13319" max="13320" width="8.5" style="90" bestFit="1" customWidth="1"/>
    <col min="13321" max="13327" width="8.83203125" style="90" bestFit="1" customWidth="1"/>
    <col min="13328" max="13329" width="8.5" style="90" bestFit="1" customWidth="1"/>
    <col min="13330" max="13331" width="8.83203125" style="90" bestFit="1" customWidth="1"/>
    <col min="13332" max="13332" width="8.5" style="90" bestFit="1" customWidth="1"/>
    <col min="13333" max="13333" width="9.1640625" style="90" bestFit="1" customWidth="1"/>
    <col min="13334" max="13334" width="8.5" style="90" bestFit="1" customWidth="1"/>
    <col min="13335" max="13337" width="8.83203125" style="90" bestFit="1" customWidth="1"/>
    <col min="13338" max="13338" width="8.5" style="90" bestFit="1" customWidth="1"/>
    <col min="13339" max="13340" width="8.83203125" style="90" bestFit="1" customWidth="1"/>
    <col min="13341" max="13342" width="9.5" style="90" bestFit="1" customWidth="1"/>
    <col min="13343" max="13344" width="9.1640625" style="90"/>
    <col min="13345" max="13352" width="9.5" style="90" bestFit="1" customWidth="1"/>
    <col min="13353" max="13354" width="9.83203125" style="90" bestFit="1" customWidth="1"/>
    <col min="13355" max="13355" width="9.5" style="90" bestFit="1" customWidth="1"/>
    <col min="13356" max="13356" width="9.83203125" style="90" bestFit="1" customWidth="1"/>
    <col min="13357" max="13357" width="11.83203125" style="90" customWidth="1"/>
    <col min="13358" max="13358" width="18.1640625" style="90" bestFit="1" customWidth="1"/>
    <col min="13359" max="13568" width="9.1640625" style="90"/>
    <col min="13569" max="13569" width="23.83203125" style="90" customWidth="1"/>
    <col min="13570" max="13574" width="8.83203125" style="90" bestFit="1" customWidth="1"/>
    <col min="13575" max="13576" width="8.5" style="90" bestFit="1" customWidth="1"/>
    <col min="13577" max="13583" width="8.83203125" style="90" bestFit="1" customWidth="1"/>
    <col min="13584" max="13585" width="8.5" style="90" bestFit="1" customWidth="1"/>
    <col min="13586" max="13587" width="8.83203125" style="90" bestFit="1" customWidth="1"/>
    <col min="13588" max="13588" width="8.5" style="90" bestFit="1" customWidth="1"/>
    <col min="13589" max="13589" width="9.1640625" style="90" bestFit="1" customWidth="1"/>
    <col min="13590" max="13590" width="8.5" style="90" bestFit="1" customWidth="1"/>
    <col min="13591" max="13593" width="8.83203125" style="90" bestFit="1" customWidth="1"/>
    <col min="13594" max="13594" width="8.5" style="90" bestFit="1" customWidth="1"/>
    <col min="13595" max="13596" width="8.83203125" style="90" bestFit="1" customWidth="1"/>
    <col min="13597" max="13598" width="9.5" style="90" bestFit="1" customWidth="1"/>
    <col min="13599" max="13600" width="9.1640625" style="90"/>
    <col min="13601" max="13608" width="9.5" style="90" bestFit="1" customWidth="1"/>
    <col min="13609" max="13610" width="9.83203125" style="90" bestFit="1" customWidth="1"/>
    <col min="13611" max="13611" width="9.5" style="90" bestFit="1" customWidth="1"/>
    <col min="13612" max="13612" width="9.83203125" style="90" bestFit="1" customWidth="1"/>
    <col min="13613" max="13613" width="11.83203125" style="90" customWidth="1"/>
    <col min="13614" max="13614" width="18.1640625" style="90" bestFit="1" customWidth="1"/>
    <col min="13615" max="13824" width="9.1640625" style="90"/>
    <col min="13825" max="13825" width="23.83203125" style="90" customWidth="1"/>
    <col min="13826" max="13830" width="8.83203125" style="90" bestFit="1" customWidth="1"/>
    <col min="13831" max="13832" width="8.5" style="90" bestFit="1" customWidth="1"/>
    <col min="13833" max="13839" width="8.83203125" style="90" bestFit="1" customWidth="1"/>
    <col min="13840" max="13841" width="8.5" style="90" bestFit="1" customWidth="1"/>
    <col min="13842" max="13843" width="8.83203125" style="90" bestFit="1" customWidth="1"/>
    <col min="13844" max="13844" width="8.5" style="90" bestFit="1" customWidth="1"/>
    <col min="13845" max="13845" width="9.1640625" style="90" bestFit="1" customWidth="1"/>
    <col min="13846" max="13846" width="8.5" style="90" bestFit="1" customWidth="1"/>
    <col min="13847" max="13849" width="8.83203125" style="90" bestFit="1" customWidth="1"/>
    <col min="13850" max="13850" width="8.5" style="90" bestFit="1" customWidth="1"/>
    <col min="13851" max="13852" width="8.83203125" style="90" bestFit="1" customWidth="1"/>
    <col min="13853" max="13854" width="9.5" style="90" bestFit="1" customWidth="1"/>
    <col min="13855" max="13856" width="9.1640625" style="90"/>
    <col min="13857" max="13864" width="9.5" style="90" bestFit="1" customWidth="1"/>
    <col min="13865" max="13866" width="9.83203125" style="90" bestFit="1" customWidth="1"/>
    <col min="13867" max="13867" width="9.5" style="90" bestFit="1" customWidth="1"/>
    <col min="13868" max="13868" width="9.83203125" style="90" bestFit="1" customWidth="1"/>
    <col min="13869" max="13869" width="11.83203125" style="90" customWidth="1"/>
    <col min="13870" max="13870" width="18.1640625" style="90" bestFit="1" customWidth="1"/>
    <col min="13871" max="14080" width="9.1640625" style="90"/>
    <col min="14081" max="14081" width="23.83203125" style="90" customWidth="1"/>
    <col min="14082" max="14086" width="8.83203125" style="90" bestFit="1" customWidth="1"/>
    <col min="14087" max="14088" width="8.5" style="90" bestFit="1" customWidth="1"/>
    <col min="14089" max="14095" width="8.83203125" style="90" bestFit="1" customWidth="1"/>
    <col min="14096" max="14097" width="8.5" style="90" bestFit="1" customWidth="1"/>
    <col min="14098" max="14099" width="8.83203125" style="90" bestFit="1" customWidth="1"/>
    <col min="14100" max="14100" width="8.5" style="90" bestFit="1" customWidth="1"/>
    <col min="14101" max="14101" width="9.1640625" style="90" bestFit="1" customWidth="1"/>
    <col min="14102" max="14102" width="8.5" style="90" bestFit="1" customWidth="1"/>
    <col min="14103" max="14105" width="8.83203125" style="90" bestFit="1" customWidth="1"/>
    <col min="14106" max="14106" width="8.5" style="90" bestFit="1" customWidth="1"/>
    <col min="14107" max="14108" width="8.83203125" style="90" bestFit="1" customWidth="1"/>
    <col min="14109" max="14110" width="9.5" style="90" bestFit="1" customWidth="1"/>
    <col min="14111" max="14112" width="9.1640625" style="90"/>
    <col min="14113" max="14120" width="9.5" style="90" bestFit="1" customWidth="1"/>
    <col min="14121" max="14122" width="9.83203125" style="90" bestFit="1" customWidth="1"/>
    <col min="14123" max="14123" width="9.5" style="90" bestFit="1" customWidth="1"/>
    <col min="14124" max="14124" width="9.83203125" style="90" bestFit="1" customWidth="1"/>
    <col min="14125" max="14125" width="11.83203125" style="90" customWidth="1"/>
    <col min="14126" max="14126" width="18.1640625" style="90" bestFit="1" customWidth="1"/>
    <col min="14127" max="14336" width="9.1640625" style="90"/>
    <col min="14337" max="14337" width="23.83203125" style="90" customWidth="1"/>
    <col min="14338" max="14342" width="8.83203125" style="90" bestFit="1" customWidth="1"/>
    <col min="14343" max="14344" width="8.5" style="90" bestFit="1" customWidth="1"/>
    <col min="14345" max="14351" width="8.83203125" style="90" bestFit="1" customWidth="1"/>
    <col min="14352" max="14353" width="8.5" style="90" bestFit="1" customWidth="1"/>
    <col min="14354" max="14355" width="8.83203125" style="90" bestFit="1" customWidth="1"/>
    <col min="14356" max="14356" width="8.5" style="90" bestFit="1" customWidth="1"/>
    <col min="14357" max="14357" width="9.1640625" style="90" bestFit="1" customWidth="1"/>
    <col min="14358" max="14358" width="8.5" style="90" bestFit="1" customWidth="1"/>
    <col min="14359" max="14361" width="8.83203125" style="90" bestFit="1" customWidth="1"/>
    <col min="14362" max="14362" width="8.5" style="90" bestFit="1" customWidth="1"/>
    <col min="14363" max="14364" width="8.83203125" style="90" bestFit="1" customWidth="1"/>
    <col min="14365" max="14366" width="9.5" style="90" bestFit="1" customWidth="1"/>
    <col min="14367" max="14368" width="9.1640625" style="90"/>
    <col min="14369" max="14376" width="9.5" style="90" bestFit="1" customWidth="1"/>
    <col min="14377" max="14378" width="9.83203125" style="90" bestFit="1" customWidth="1"/>
    <col min="14379" max="14379" width="9.5" style="90" bestFit="1" customWidth="1"/>
    <col min="14380" max="14380" width="9.83203125" style="90" bestFit="1" customWidth="1"/>
    <col min="14381" max="14381" width="11.83203125" style="90" customWidth="1"/>
    <col min="14382" max="14382" width="18.1640625" style="90" bestFit="1" customWidth="1"/>
    <col min="14383" max="14592" width="9.1640625" style="90"/>
    <col min="14593" max="14593" width="23.83203125" style="90" customWidth="1"/>
    <col min="14594" max="14598" width="8.83203125" style="90" bestFit="1" customWidth="1"/>
    <col min="14599" max="14600" width="8.5" style="90" bestFit="1" customWidth="1"/>
    <col min="14601" max="14607" width="8.83203125" style="90" bestFit="1" customWidth="1"/>
    <col min="14608" max="14609" width="8.5" style="90" bestFit="1" customWidth="1"/>
    <col min="14610" max="14611" width="8.83203125" style="90" bestFit="1" customWidth="1"/>
    <col min="14612" max="14612" width="8.5" style="90" bestFit="1" customWidth="1"/>
    <col min="14613" max="14613" width="9.1640625" style="90" bestFit="1" customWidth="1"/>
    <col min="14614" max="14614" width="8.5" style="90" bestFit="1" customWidth="1"/>
    <col min="14615" max="14617" width="8.83203125" style="90" bestFit="1" customWidth="1"/>
    <col min="14618" max="14618" width="8.5" style="90" bestFit="1" customWidth="1"/>
    <col min="14619" max="14620" width="8.83203125" style="90" bestFit="1" customWidth="1"/>
    <col min="14621" max="14622" width="9.5" style="90" bestFit="1" customWidth="1"/>
    <col min="14623" max="14624" width="9.1640625" style="90"/>
    <col min="14625" max="14632" width="9.5" style="90" bestFit="1" customWidth="1"/>
    <col min="14633" max="14634" width="9.83203125" style="90" bestFit="1" customWidth="1"/>
    <col min="14635" max="14635" width="9.5" style="90" bestFit="1" customWidth="1"/>
    <col min="14636" max="14636" width="9.83203125" style="90" bestFit="1" customWidth="1"/>
    <col min="14637" max="14637" width="11.83203125" style="90" customWidth="1"/>
    <col min="14638" max="14638" width="18.1640625" style="90" bestFit="1" customWidth="1"/>
    <col min="14639" max="14848" width="9.1640625" style="90"/>
    <col min="14849" max="14849" width="23.83203125" style="90" customWidth="1"/>
    <col min="14850" max="14854" width="8.83203125" style="90" bestFit="1" customWidth="1"/>
    <col min="14855" max="14856" width="8.5" style="90" bestFit="1" customWidth="1"/>
    <col min="14857" max="14863" width="8.83203125" style="90" bestFit="1" customWidth="1"/>
    <col min="14864" max="14865" width="8.5" style="90" bestFit="1" customWidth="1"/>
    <col min="14866" max="14867" width="8.83203125" style="90" bestFit="1" customWidth="1"/>
    <col min="14868" max="14868" width="8.5" style="90" bestFit="1" customWidth="1"/>
    <col min="14869" max="14869" width="9.1640625" style="90" bestFit="1" customWidth="1"/>
    <col min="14870" max="14870" width="8.5" style="90" bestFit="1" customWidth="1"/>
    <col min="14871" max="14873" width="8.83203125" style="90" bestFit="1" customWidth="1"/>
    <col min="14874" max="14874" width="8.5" style="90" bestFit="1" customWidth="1"/>
    <col min="14875" max="14876" width="8.83203125" style="90" bestFit="1" customWidth="1"/>
    <col min="14877" max="14878" width="9.5" style="90" bestFit="1" customWidth="1"/>
    <col min="14879" max="14880" width="9.1640625" style="90"/>
    <col min="14881" max="14888" width="9.5" style="90" bestFit="1" customWidth="1"/>
    <col min="14889" max="14890" width="9.83203125" style="90" bestFit="1" customWidth="1"/>
    <col min="14891" max="14891" width="9.5" style="90" bestFit="1" customWidth="1"/>
    <col min="14892" max="14892" width="9.83203125" style="90" bestFit="1" customWidth="1"/>
    <col min="14893" max="14893" width="11.83203125" style="90" customWidth="1"/>
    <col min="14894" max="14894" width="18.1640625" style="90" bestFit="1" customWidth="1"/>
    <col min="14895" max="15104" width="9.1640625" style="90"/>
    <col min="15105" max="15105" width="23.83203125" style="90" customWidth="1"/>
    <col min="15106" max="15110" width="8.83203125" style="90" bestFit="1" customWidth="1"/>
    <col min="15111" max="15112" width="8.5" style="90" bestFit="1" customWidth="1"/>
    <col min="15113" max="15119" width="8.83203125" style="90" bestFit="1" customWidth="1"/>
    <col min="15120" max="15121" width="8.5" style="90" bestFit="1" customWidth="1"/>
    <col min="15122" max="15123" width="8.83203125" style="90" bestFit="1" customWidth="1"/>
    <col min="15124" max="15124" width="8.5" style="90" bestFit="1" customWidth="1"/>
    <col min="15125" max="15125" width="9.1640625" style="90" bestFit="1" customWidth="1"/>
    <col min="15126" max="15126" width="8.5" style="90" bestFit="1" customWidth="1"/>
    <col min="15127" max="15129" width="8.83203125" style="90" bestFit="1" customWidth="1"/>
    <col min="15130" max="15130" width="8.5" style="90" bestFit="1" customWidth="1"/>
    <col min="15131" max="15132" width="8.83203125" style="90" bestFit="1" customWidth="1"/>
    <col min="15133" max="15134" width="9.5" style="90" bestFit="1" customWidth="1"/>
    <col min="15135" max="15136" width="9.1640625" style="90"/>
    <col min="15137" max="15144" width="9.5" style="90" bestFit="1" customWidth="1"/>
    <col min="15145" max="15146" width="9.83203125" style="90" bestFit="1" customWidth="1"/>
    <col min="15147" max="15147" width="9.5" style="90" bestFit="1" customWidth="1"/>
    <col min="15148" max="15148" width="9.83203125" style="90" bestFit="1" customWidth="1"/>
    <col min="15149" max="15149" width="11.83203125" style="90" customWidth="1"/>
    <col min="15150" max="15150" width="18.1640625" style="90" bestFit="1" customWidth="1"/>
    <col min="15151" max="15360" width="9.1640625" style="90"/>
    <col min="15361" max="15361" width="23.83203125" style="90" customWidth="1"/>
    <col min="15362" max="15366" width="8.83203125" style="90" bestFit="1" customWidth="1"/>
    <col min="15367" max="15368" width="8.5" style="90" bestFit="1" customWidth="1"/>
    <col min="15369" max="15375" width="8.83203125" style="90" bestFit="1" customWidth="1"/>
    <col min="15376" max="15377" width="8.5" style="90" bestFit="1" customWidth="1"/>
    <col min="15378" max="15379" width="8.83203125" style="90" bestFit="1" customWidth="1"/>
    <col min="15380" max="15380" width="8.5" style="90" bestFit="1" customWidth="1"/>
    <col min="15381" max="15381" width="9.1640625" style="90" bestFit="1" customWidth="1"/>
    <col min="15382" max="15382" width="8.5" style="90" bestFit="1" customWidth="1"/>
    <col min="15383" max="15385" width="8.83203125" style="90" bestFit="1" customWidth="1"/>
    <col min="15386" max="15386" width="8.5" style="90" bestFit="1" customWidth="1"/>
    <col min="15387" max="15388" width="8.83203125" style="90" bestFit="1" customWidth="1"/>
    <col min="15389" max="15390" width="9.5" style="90" bestFit="1" customWidth="1"/>
    <col min="15391" max="15392" width="9.1640625" style="90"/>
    <col min="15393" max="15400" width="9.5" style="90" bestFit="1" customWidth="1"/>
    <col min="15401" max="15402" width="9.83203125" style="90" bestFit="1" customWidth="1"/>
    <col min="15403" max="15403" width="9.5" style="90" bestFit="1" customWidth="1"/>
    <col min="15404" max="15404" width="9.83203125" style="90" bestFit="1" customWidth="1"/>
    <col min="15405" max="15405" width="11.83203125" style="90" customWidth="1"/>
    <col min="15406" max="15406" width="18.1640625" style="90" bestFit="1" customWidth="1"/>
    <col min="15407" max="15616" width="9.1640625" style="90"/>
    <col min="15617" max="15617" width="23.83203125" style="90" customWidth="1"/>
    <col min="15618" max="15622" width="8.83203125" style="90" bestFit="1" customWidth="1"/>
    <col min="15623" max="15624" width="8.5" style="90" bestFit="1" customWidth="1"/>
    <col min="15625" max="15631" width="8.83203125" style="90" bestFit="1" customWidth="1"/>
    <col min="15632" max="15633" width="8.5" style="90" bestFit="1" customWidth="1"/>
    <col min="15634" max="15635" width="8.83203125" style="90" bestFit="1" customWidth="1"/>
    <col min="15636" max="15636" width="8.5" style="90" bestFit="1" customWidth="1"/>
    <col min="15637" max="15637" width="9.1640625" style="90" bestFit="1" customWidth="1"/>
    <col min="15638" max="15638" width="8.5" style="90" bestFit="1" customWidth="1"/>
    <col min="15639" max="15641" width="8.83203125" style="90" bestFit="1" customWidth="1"/>
    <col min="15642" max="15642" width="8.5" style="90" bestFit="1" customWidth="1"/>
    <col min="15643" max="15644" width="8.83203125" style="90" bestFit="1" customWidth="1"/>
    <col min="15645" max="15646" width="9.5" style="90" bestFit="1" customWidth="1"/>
    <col min="15647" max="15648" width="9.1640625" style="90"/>
    <col min="15649" max="15656" width="9.5" style="90" bestFit="1" customWidth="1"/>
    <col min="15657" max="15658" width="9.83203125" style="90" bestFit="1" customWidth="1"/>
    <col min="15659" max="15659" width="9.5" style="90" bestFit="1" customWidth="1"/>
    <col min="15660" max="15660" width="9.83203125" style="90" bestFit="1" customWidth="1"/>
    <col min="15661" max="15661" width="11.83203125" style="90" customWidth="1"/>
    <col min="15662" max="15662" width="18.1640625" style="90" bestFit="1" customWidth="1"/>
    <col min="15663" max="15872" width="9.1640625" style="90"/>
    <col min="15873" max="15873" width="23.83203125" style="90" customWidth="1"/>
    <col min="15874" max="15878" width="8.83203125" style="90" bestFit="1" customWidth="1"/>
    <col min="15879" max="15880" width="8.5" style="90" bestFit="1" customWidth="1"/>
    <col min="15881" max="15887" width="8.83203125" style="90" bestFit="1" customWidth="1"/>
    <col min="15888" max="15889" width="8.5" style="90" bestFit="1" customWidth="1"/>
    <col min="15890" max="15891" width="8.83203125" style="90" bestFit="1" customWidth="1"/>
    <col min="15892" max="15892" width="8.5" style="90" bestFit="1" customWidth="1"/>
    <col min="15893" max="15893" width="9.1640625" style="90" bestFit="1" customWidth="1"/>
    <col min="15894" max="15894" width="8.5" style="90" bestFit="1" customWidth="1"/>
    <col min="15895" max="15897" width="8.83203125" style="90" bestFit="1" customWidth="1"/>
    <col min="15898" max="15898" width="8.5" style="90" bestFit="1" customWidth="1"/>
    <col min="15899" max="15900" width="8.83203125" style="90" bestFit="1" customWidth="1"/>
    <col min="15901" max="15902" width="9.5" style="90" bestFit="1" customWidth="1"/>
    <col min="15903" max="15904" width="9.1640625" style="90"/>
    <col min="15905" max="15912" width="9.5" style="90" bestFit="1" customWidth="1"/>
    <col min="15913" max="15914" width="9.83203125" style="90" bestFit="1" customWidth="1"/>
    <col min="15915" max="15915" width="9.5" style="90" bestFit="1" customWidth="1"/>
    <col min="15916" max="15916" width="9.83203125" style="90" bestFit="1" customWidth="1"/>
    <col min="15917" max="15917" width="11.83203125" style="90" customWidth="1"/>
    <col min="15918" max="15918" width="18.1640625" style="90" bestFit="1" customWidth="1"/>
    <col min="15919" max="16128" width="9.1640625" style="90"/>
    <col min="16129" max="16129" width="23.83203125" style="90" customWidth="1"/>
    <col min="16130" max="16134" width="8.83203125" style="90" bestFit="1" customWidth="1"/>
    <col min="16135" max="16136" width="8.5" style="90" bestFit="1" customWidth="1"/>
    <col min="16137" max="16143" width="8.83203125" style="90" bestFit="1" customWidth="1"/>
    <col min="16144" max="16145" width="8.5" style="90" bestFit="1" customWidth="1"/>
    <col min="16146" max="16147" width="8.83203125" style="90" bestFit="1" customWidth="1"/>
    <col min="16148" max="16148" width="8.5" style="90" bestFit="1" customWidth="1"/>
    <col min="16149" max="16149" width="9.1640625" style="90" bestFit="1" customWidth="1"/>
    <col min="16150" max="16150" width="8.5" style="90" bestFit="1" customWidth="1"/>
    <col min="16151" max="16153" width="8.83203125" style="90" bestFit="1" customWidth="1"/>
    <col min="16154" max="16154" width="8.5" style="90" bestFit="1" customWidth="1"/>
    <col min="16155" max="16156" width="8.83203125" style="90" bestFit="1" customWidth="1"/>
    <col min="16157" max="16158" width="9.5" style="90" bestFit="1" customWidth="1"/>
    <col min="16159" max="16160" width="9.1640625" style="90"/>
    <col min="16161" max="16168" width="9.5" style="90" bestFit="1" customWidth="1"/>
    <col min="16169" max="16170" width="9.83203125" style="90" bestFit="1" customWidth="1"/>
    <col min="16171" max="16171" width="9.5" style="90" bestFit="1" customWidth="1"/>
    <col min="16172" max="16172" width="9.83203125" style="90" bestFit="1" customWidth="1"/>
    <col min="16173" max="16173" width="11.83203125" style="90" customWidth="1"/>
    <col min="16174" max="16174" width="18.1640625" style="90" bestFit="1" customWidth="1"/>
    <col min="16175" max="16384" width="9.1640625" style="90"/>
  </cols>
  <sheetData>
    <row r="1" spans="1:60" ht="33" customHeight="1" x14ac:dyDescent="0.15">
      <c r="A1" s="83" t="s">
        <v>237</v>
      </c>
      <c r="B1" s="84"/>
      <c r="C1" s="85"/>
      <c r="D1" s="85"/>
      <c r="E1" s="85"/>
      <c r="F1" s="85"/>
      <c r="G1" s="85"/>
      <c r="H1" s="85"/>
      <c r="I1" s="85"/>
      <c r="J1" s="85"/>
      <c r="K1" s="85"/>
      <c r="L1" s="86"/>
      <c r="M1" s="85"/>
      <c r="N1" s="85"/>
      <c r="O1" s="85"/>
      <c r="P1" s="85"/>
      <c r="Q1" s="85"/>
      <c r="R1" s="85"/>
      <c r="S1" s="85"/>
      <c r="T1" s="85"/>
      <c r="U1" s="85"/>
      <c r="V1" s="85"/>
      <c r="W1" s="85"/>
      <c r="X1" s="85"/>
      <c r="Y1" s="85"/>
      <c r="Z1" s="84"/>
      <c r="AA1" s="84"/>
      <c r="AB1" s="84"/>
      <c r="AC1" s="84"/>
      <c r="AD1" s="84"/>
      <c r="AE1" s="87"/>
      <c r="AF1" s="87"/>
      <c r="AG1" s="87"/>
      <c r="AH1" s="87"/>
      <c r="AI1" s="87"/>
      <c r="AJ1" s="87"/>
      <c r="AK1" s="84"/>
      <c r="AL1" s="87"/>
      <c r="AM1" s="87"/>
      <c r="AN1" s="87"/>
      <c r="AO1" s="87"/>
      <c r="AP1" s="87"/>
      <c r="AQ1" s="87"/>
      <c r="AR1" s="84"/>
      <c r="AS1" s="84"/>
      <c r="AW1" s="84"/>
      <c r="AX1" s="84"/>
      <c r="AY1" s="89"/>
      <c r="AZ1" s="89"/>
      <c r="BA1" s="89"/>
      <c r="BB1" s="89"/>
      <c r="BC1" s="89"/>
      <c r="BD1" s="89"/>
      <c r="BE1" s="89"/>
      <c r="BF1" s="89"/>
      <c r="BG1" s="89"/>
      <c r="BH1" s="89"/>
    </row>
    <row r="2" spans="1:60" s="725" customFormat="1" ht="25.5" customHeight="1" x14ac:dyDescent="0.15">
      <c r="A2" s="700" t="s">
        <v>817</v>
      </c>
      <c r="B2" s="701" t="s">
        <v>73</v>
      </c>
      <c r="C2" s="701" t="s">
        <v>74</v>
      </c>
      <c r="D2" s="701" t="s">
        <v>75</v>
      </c>
      <c r="E2" s="701" t="s">
        <v>76</v>
      </c>
      <c r="F2" s="701" t="s">
        <v>77</v>
      </c>
      <c r="G2" s="701" t="s">
        <v>78</v>
      </c>
      <c r="H2" s="701" t="s">
        <v>79</v>
      </c>
      <c r="I2" s="701" t="s">
        <v>80</v>
      </c>
      <c r="J2" s="701" t="s">
        <v>81</v>
      </c>
      <c r="K2" s="701" t="s">
        <v>82</v>
      </c>
      <c r="L2" s="701" t="s">
        <v>83</v>
      </c>
      <c r="M2" s="701" t="s">
        <v>84</v>
      </c>
      <c r="N2" s="701" t="s">
        <v>85</v>
      </c>
      <c r="O2" s="701" t="s">
        <v>86</v>
      </c>
      <c r="P2" s="701" t="s">
        <v>87</v>
      </c>
      <c r="Q2" s="701" t="s">
        <v>88</v>
      </c>
      <c r="R2" s="701" t="s">
        <v>89</v>
      </c>
      <c r="S2" s="701" t="s">
        <v>90</v>
      </c>
      <c r="T2" s="701" t="s">
        <v>91</v>
      </c>
      <c r="U2" s="701" t="s">
        <v>92</v>
      </c>
      <c r="V2" s="701" t="s">
        <v>93</v>
      </c>
      <c r="W2" s="701" t="s">
        <v>94</v>
      </c>
      <c r="X2" s="701" t="s">
        <v>95</v>
      </c>
      <c r="Y2" s="701" t="s">
        <v>96</v>
      </c>
      <c r="Z2" s="701" t="s">
        <v>97</v>
      </c>
      <c r="AA2" s="701" t="s">
        <v>98</v>
      </c>
      <c r="AB2" s="701" t="s">
        <v>99</v>
      </c>
      <c r="AC2" s="701" t="s">
        <v>100</v>
      </c>
      <c r="AD2" s="701" t="s">
        <v>101</v>
      </c>
      <c r="AE2" s="701" t="s">
        <v>102</v>
      </c>
      <c r="AF2" s="701" t="s">
        <v>103</v>
      </c>
      <c r="AG2" s="701" t="s">
        <v>104</v>
      </c>
      <c r="AH2" s="701" t="s">
        <v>105</v>
      </c>
      <c r="AI2" s="701" t="s">
        <v>106</v>
      </c>
      <c r="AJ2" s="701" t="s">
        <v>107</v>
      </c>
      <c r="AK2" s="701" t="s">
        <v>108</v>
      </c>
      <c r="AL2" s="701" t="s">
        <v>109</v>
      </c>
      <c r="AM2" s="701" t="s">
        <v>110</v>
      </c>
      <c r="AN2" s="701" t="s">
        <v>111</v>
      </c>
      <c r="AO2" s="701" t="s">
        <v>112</v>
      </c>
      <c r="AP2" s="701" t="s">
        <v>113</v>
      </c>
      <c r="AQ2" s="701" t="s">
        <v>114</v>
      </c>
      <c r="AR2" s="701" t="s">
        <v>115</v>
      </c>
      <c r="AS2" s="702" t="s">
        <v>238</v>
      </c>
      <c r="AT2" s="702" t="s">
        <v>117</v>
      </c>
      <c r="AU2" s="702" t="s">
        <v>239</v>
      </c>
      <c r="AV2" s="702" t="s">
        <v>119</v>
      </c>
      <c r="AW2" s="702" t="s">
        <v>155</v>
      </c>
      <c r="AX2" s="702" t="s">
        <v>156</v>
      </c>
      <c r="AY2" s="702" t="s">
        <v>247</v>
      </c>
      <c r="AZ2" s="703"/>
      <c r="BA2" s="703"/>
      <c r="BB2" s="703"/>
      <c r="BC2" s="703"/>
      <c r="BD2" s="703"/>
      <c r="BE2" s="703"/>
      <c r="BF2" s="703"/>
      <c r="BG2" s="703"/>
    </row>
    <row r="3" spans="1:60" s="725" customFormat="1" ht="13" x14ac:dyDescent="0.15">
      <c r="A3" s="704" t="s">
        <v>240</v>
      </c>
      <c r="B3" s="705">
        <v>2571.69938585</v>
      </c>
      <c r="C3" s="705">
        <v>3506.1774101000001</v>
      </c>
      <c r="D3" s="705">
        <v>3973.2377257000003</v>
      </c>
      <c r="E3" s="705">
        <v>5495.42548635</v>
      </c>
      <c r="F3" s="705">
        <v>7141.5203110000002</v>
      </c>
      <c r="G3" s="705">
        <v>6707.147115400001</v>
      </c>
      <c r="H3" s="705">
        <v>6604.0660515999998</v>
      </c>
      <c r="I3" s="705">
        <v>6234.4622645500003</v>
      </c>
      <c r="J3" s="705">
        <v>7437.1190440500004</v>
      </c>
      <c r="K3" s="705">
        <v>7234.9019093999996</v>
      </c>
      <c r="L3" s="705">
        <v>7073.4087584999997</v>
      </c>
      <c r="M3" s="705">
        <v>7524.8234504999991</v>
      </c>
      <c r="N3" s="705">
        <v>7780.9997775000002</v>
      </c>
      <c r="O3" s="705">
        <v>8400.6990833999989</v>
      </c>
      <c r="P3" s="705">
        <v>9375.2243646000006</v>
      </c>
      <c r="Q3" s="705">
        <v>9750.0204720999991</v>
      </c>
      <c r="R3" s="705">
        <v>10573.52706506</v>
      </c>
      <c r="S3" s="705">
        <v>12214.643489399999</v>
      </c>
      <c r="T3" s="705">
        <v>14030.6109548</v>
      </c>
      <c r="U3" s="705">
        <v>16211.45802871</v>
      </c>
      <c r="V3" s="705">
        <v>18734.022856800002</v>
      </c>
      <c r="W3" s="705">
        <v>20714.905409999999</v>
      </c>
      <c r="X3" s="705">
        <v>21522.9915932</v>
      </c>
      <c r="Y3" s="705">
        <v>22557.906598000001</v>
      </c>
      <c r="Z3" s="705">
        <v>23332.916509000002</v>
      </c>
      <c r="AA3" s="705">
        <v>25260.607426000002</v>
      </c>
      <c r="AB3" s="705">
        <v>27837.209093999998</v>
      </c>
      <c r="AC3" s="705">
        <v>31134.045105999998</v>
      </c>
      <c r="AD3" s="705">
        <v>33771.127506999997</v>
      </c>
      <c r="AE3" s="705">
        <v>36698.436446</v>
      </c>
      <c r="AF3" s="705">
        <v>40812.709307999998</v>
      </c>
      <c r="AG3" s="705">
        <v>44866.590414999999</v>
      </c>
      <c r="AH3" s="705">
        <v>49523.630585999999</v>
      </c>
      <c r="AI3" s="705">
        <v>53269.907630000002</v>
      </c>
      <c r="AJ3" s="705">
        <v>56430.346279482445</v>
      </c>
      <c r="AK3" s="705">
        <v>61071.790889000004</v>
      </c>
      <c r="AL3" s="705">
        <v>66973.999116999999</v>
      </c>
      <c r="AM3" s="705">
        <v>75766.079102999996</v>
      </c>
      <c r="AN3" s="705">
        <v>95736.154806999999</v>
      </c>
      <c r="AO3" s="705">
        <v>108169.198947</v>
      </c>
      <c r="AP3" s="705">
        <v>109513.71252346001</v>
      </c>
      <c r="AQ3" s="705">
        <v>113736.291811</v>
      </c>
      <c r="AR3" s="705">
        <v>117231.11379311001</v>
      </c>
      <c r="AS3" s="705">
        <v>121110.86965199999</v>
      </c>
      <c r="AT3" s="706">
        <v>122789.58078400001</v>
      </c>
      <c r="AU3" s="706">
        <v>124425.12272556999</v>
      </c>
      <c r="AV3" s="706">
        <v>131370.98782744003</v>
      </c>
      <c r="AW3" s="706">
        <v>136089.26106210003</v>
      </c>
      <c r="AX3" s="706">
        <v>139822.13651819003</v>
      </c>
      <c r="AY3" s="706">
        <v>138598.56478203277</v>
      </c>
      <c r="AZ3" s="703"/>
      <c r="BA3" s="703"/>
      <c r="BB3" s="703"/>
      <c r="BC3" s="703"/>
      <c r="BD3" s="703"/>
      <c r="BE3" s="703"/>
      <c r="BF3" s="703"/>
      <c r="BG3" s="703"/>
    </row>
    <row r="4" spans="1:60" s="725" customFormat="1" ht="13" x14ac:dyDescent="0.15">
      <c r="A4" s="707" t="s">
        <v>241</v>
      </c>
      <c r="B4" s="705">
        <v>1427.480988</v>
      </c>
      <c r="C4" s="705">
        <v>1423.0780600000001</v>
      </c>
      <c r="D4" s="705">
        <v>1430.3098199999999</v>
      </c>
      <c r="E4" s="705">
        <v>1576.5304180000001</v>
      </c>
      <c r="F4" s="705">
        <v>1569.3867789999999</v>
      </c>
      <c r="G4" s="705">
        <v>1719.6586510000002</v>
      </c>
      <c r="H4" s="705">
        <v>2135.7873650000001</v>
      </c>
      <c r="I4" s="705">
        <v>2706.818941</v>
      </c>
      <c r="J4" s="705">
        <v>4088.4124930000003</v>
      </c>
      <c r="K4" s="705">
        <v>6124.3984009999995</v>
      </c>
      <c r="L4" s="705">
        <v>6887.0605150000001</v>
      </c>
      <c r="M4" s="705">
        <v>6388.0647220000001</v>
      </c>
      <c r="N4" s="705">
        <v>7183.4556189999994</v>
      </c>
      <c r="O4" s="705">
        <v>8016.9216960000003</v>
      </c>
      <c r="P4" s="705">
        <v>8203.5547609999994</v>
      </c>
      <c r="Q4" s="705">
        <v>8274.3380840000009</v>
      </c>
      <c r="R4" s="705">
        <v>9165.4617550000003</v>
      </c>
      <c r="S4" s="705">
        <v>9594.2403549999999</v>
      </c>
      <c r="T4" s="705">
        <v>9924.1716730000007</v>
      </c>
      <c r="U4" s="705">
        <v>10452.30104259781</v>
      </c>
      <c r="V4" s="705">
        <v>11333.10624461702</v>
      </c>
      <c r="W4" s="705">
        <v>11844.899671564011</v>
      </c>
      <c r="X4" s="705">
        <v>16357.47670911838</v>
      </c>
      <c r="Y4" s="705">
        <v>22415.00906148379</v>
      </c>
      <c r="Z4" s="705">
        <v>27207.110794</v>
      </c>
      <c r="AA4" s="705">
        <v>30364.783471000002</v>
      </c>
      <c r="AB4" s="705">
        <v>32342.552607999998</v>
      </c>
      <c r="AC4" s="705">
        <v>34135.827959000002</v>
      </c>
      <c r="AD4" s="705">
        <v>37301.988587</v>
      </c>
      <c r="AE4" s="705">
        <v>39416.107011</v>
      </c>
      <c r="AF4" s="705">
        <v>43653.545823999993</v>
      </c>
      <c r="AG4" s="705">
        <v>51110.716168999999</v>
      </c>
      <c r="AH4" s="705">
        <v>60329.606535999999</v>
      </c>
      <c r="AI4" s="705">
        <v>68735.521477999995</v>
      </c>
      <c r="AJ4" s="705">
        <v>74915.692347000004</v>
      </c>
      <c r="AK4" s="705">
        <v>81432.208427999998</v>
      </c>
      <c r="AL4" s="705">
        <v>90994.742085999984</v>
      </c>
      <c r="AM4" s="705">
        <v>97998.664317999996</v>
      </c>
      <c r="AN4" s="705">
        <v>108142.84566200001</v>
      </c>
      <c r="AO4" s="705">
        <v>113900.307023</v>
      </c>
      <c r="AP4" s="705">
        <v>115356.371438</v>
      </c>
      <c r="AQ4" s="705">
        <v>111960.117921</v>
      </c>
      <c r="AR4" s="705">
        <v>110860.582679</v>
      </c>
      <c r="AS4" s="705">
        <v>107717.969236</v>
      </c>
      <c r="AT4" s="706">
        <v>106228.216434</v>
      </c>
      <c r="AU4" s="706">
        <v>105969.734602</v>
      </c>
      <c r="AV4" s="706">
        <v>105250.08918299999</v>
      </c>
      <c r="AW4" s="706">
        <v>104362.323821</v>
      </c>
      <c r="AX4" s="706">
        <v>104442.770515</v>
      </c>
      <c r="AY4" s="706">
        <v>95925.32968346955</v>
      </c>
      <c r="AZ4" s="703"/>
      <c r="BA4" s="703"/>
      <c r="BB4" s="703"/>
      <c r="BC4" s="703"/>
      <c r="BD4" s="703"/>
      <c r="BE4" s="703"/>
      <c r="BF4" s="703"/>
      <c r="BG4" s="703"/>
    </row>
    <row r="5" spans="1:60" s="725" customFormat="1" ht="13" x14ac:dyDescent="0.15">
      <c r="A5" s="707" t="s">
        <v>222</v>
      </c>
      <c r="B5" s="705">
        <v>312.69200000000001</v>
      </c>
      <c r="C5" s="705">
        <v>272.17500000000001</v>
      </c>
      <c r="D5" s="705">
        <v>270.2</v>
      </c>
      <c r="E5" s="705">
        <v>269.7</v>
      </c>
      <c r="F5" s="705">
        <v>419.3</v>
      </c>
      <c r="G5" s="705">
        <v>389.3</v>
      </c>
      <c r="H5" s="705">
        <v>389.3</v>
      </c>
      <c r="I5" s="705">
        <v>433.80200000000002</v>
      </c>
      <c r="J5" s="705">
        <v>547.02300000000002</v>
      </c>
      <c r="K5" s="705">
        <v>547.72199999999998</v>
      </c>
      <c r="L5" s="705">
        <v>545.99900000000002</v>
      </c>
      <c r="M5" s="705">
        <v>523.91</v>
      </c>
      <c r="N5" s="705">
        <v>584.04300000000001</v>
      </c>
      <c r="O5" s="705">
        <v>553.45600000000002</v>
      </c>
      <c r="P5" s="705">
        <v>590.399</v>
      </c>
      <c r="Q5" s="705">
        <v>563.95699999999999</v>
      </c>
      <c r="R5" s="705">
        <v>590.94200000000001</v>
      </c>
      <c r="S5" s="705">
        <v>588.24800000000005</v>
      </c>
      <c r="T5" s="705">
        <v>608.99699999999996</v>
      </c>
      <c r="U5" s="705">
        <v>600.99900000000002</v>
      </c>
      <c r="V5" s="705">
        <v>594.49900000000002</v>
      </c>
      <c r="W5" s="705">
        <v>614.79700000000003</v>
      </c>
      <c r="X5" s="705">
        <v>616.50599999999997</v>
      </c>
      <c r="Y5" s="705">
        <v>615.78700000000003</v>
      </c>
      <c r="Z5" s="705">
        <v>614.91999999999996</v>
      </c>
      <c r="AA5" s="705">
        <v>614.96299999999997</v>
      </c>
      <c r="AB5" s="705">
        <v>814.63800000000003</v>
      </c>
      <c r="AC5" s="705">
        <v>814.61800000000005</v>
      </c>
      <c r="AD5" s="705">
        <v>850.12199999999996</v>
      </c>
      <c r="AE5" s="705">
        <v>930.35199999999998</v>
      </c>
      <c r="AF5" s="705">
        <v>1003.004</v>
      </c>
      <c r="AG5" s="705">
        <v>1005.716</v>
      </c>
      <c r="AH5" s="705">
        <v>1000.26</v>
      </c>
      <c r="AI5" s="705">
        <v>993.87099999999998</v>
      </c>
      <c r="AJ5" s="705">
        <v>983.95399999999995</v>
      </c>
      <c r="AK5" s="705">
        <v>973.98</v>
      </c>
      <c r="AL5" s="705">
        <v>973.88400000000001</v>
      </c>
      <c r="AM5" s="705">
        <v>973.96400000000006</v>
      </c>
      <c r="AN5" s="705">
        <v>972.43100000000004</v>
      </c>
      <c r="AO5" s="705">
        <v>974.26</v>
      </c>
      <c r="AP5" s="705">
        <v>972.43100000000004</v>
      </c>
      <c r="AQ5" s="705">
        <v>965.24400000000003</v>
      </c>
      <c r="AR5" s="705">
        <v>980.73199999999997</v>
      </c>
      <c r="AS5" s="705">
        <v>981.33799999999997</v>
      </c>
      <c r="AT5" s="706">
        <v>981.33799999999997</v>
      </c>
      <c r="AU5" s="706">
        <v>981.14400000000001</v>
      </c>
      <c r="AV5" s="706">
        <v>981.10900000000004</v>
      </c>
      <c r="AW5" s="706">
        <v>1130</v>
      </c>
      <c r="AX5" s="706">
        <v>1130</v>
      </c>
      <c r="AY5" s="706">
        <v>1180</v>
      </c>
      <c r="AZ5" s="703"/>
      <c r="BA5" s="703"/>
      <c r="BB5" s="703"/>
      <c r="BC5" s="703"/>
      <c r="BD5" s="703"/>
      <c r="BE5" s="703"/>
      <c r="BF5" s="703"/>
      <c r="BG5" s="703"/>
    </row>
    <row r="6" spans="1:60" s="725" customFormat="1" ht="13" x14ac:dyDescent="0.15">
      <c r="A6" s="707" t="s">
        <v>141</v>
      </c>
      <c r="B6" s="726" t="s">
        <v>242</v>
      </c>
      <c r="C6" s="726" t="s">
        <v>242</v>
      </c>
      <c r="D6" s="726" t="s">
        <v>242</v>
      </c>
      <c r="E6" s="726" t="s">
        <v>242</v>
      </c>
      <c r="F6" s="726" t="s">
        <v>242</v>
      </c>
      <c r="G6" s="726" t="s">
        <v>242</v>
      </c>
      <c r="H6" s="726" t="s">
        <v>242</v>
      </c>
      <c r="I6" s="726" t="s">
        <v>242</v>
      </c>
      <c r="J6" s="726" t="s">
        <v>242</v>
      </c>
      <c r="K6" s="726" t="s">
        <v>242</v>
      </c>
      <c r="L6" s="726" t="s">
        <v>242</v>
      </c>
      <c r="M6" s="726" t="s">
        <v>242</v>
      </c>
      <c r="N6" s="726" t="s">
        <v>242</v>
      </c>
      <c r="O6" s="726" t="s">
        <v>242</v>
      </c>
      <c r="P6" s="726" t="s">
        <v>242</v>
      </c>
      <c r="Q6" s="726" t="s">
        <v>242</v>
      </c>
      <c r="R6" s="726" t="s">
        <v>242</v>
      </c>
      <c r="S6" s="726" t="s">
        <v>242</v>
      </c>
      <c r="T6" s="726" t="s">
        <v>242</v>
      </c>
      <c r="U6" s="726" t="s">
        <v>242</v>
      </c>
      <c r="V6" s="726" t="s">
        <v>242</v>
      </c>
      <c r="W6" s="726" t="s">
        <v>242</v>
      </c>
      <c r="X6" s="726" t="s">
        <v>242</v>
      </c>
      <c r="Y6" s="726" t="s">
        <v>242</v>
      </c>
      <c r="Z6" s="726" t="s">
        <v>242</v>
      </c>
      <c r="AA6" s="726" t="s">
        <v>242</v>
      </c>
      <c r="AB6" s="705">
        <v>1590</v>
      </c>
      <c r="AC6" s="705">
        <v>3810</v>
      </c>
      <c r="AD6" s="705">
        <v>4480</v>
      </c>
      <c r="AE6" s="705">
        <v>4610</v>
      </c>
      <c r="AF6" s="705">
        <v>5100</v>
      </c>
      <c r="AG6" s="705">
        <v>5860</v>
      </c>
      <c r="AH6" s="705">
        <v>6540</v>
      </c>
      <c r="AI6" s="705">
        <v>6930</v>
      </c>
      <c r="AJ6" s="705">
        <v>7220</v>
      </c>
      <c r="AK6" s="705">
        <v>7480</v>
      </c>
      <c r="AL6" s="705">
        <v>7710</v>
      </c>
      <c r="AM6" s="705">
        <v>12370</v>
      </c>
      <c r="AN6" s="705">
        <v>18800</v>
      </c>
      <c r="AO6" s="705">
        <v>21480</v>
      </c>
      <c r="AP6" s="705">
        <v>20170</v>
      </c>
      <c r="AQ6" s="705">
        <v>18420</v>
      </c>
      <c r="AR6" s="705">
        <v>18470</v>
      </c>
      <c r="AS6" s="705">
        <v>18020</v>
      </c>
      <c r="AT6" s="706">
        <v>17170</v>
      </c>
      <c r="AU6" s="706">
        <v>16000</v>
      </c>
      <c r="AV6" s="706">
        <v>14570</v>
      </c>
      <c r="AW6" s="706">
        <v>13440</v>
      </c>
      <c r="AX6" s="706">
        <v>12397.638984214138</v>
      </c>
      <c r="AY6" s="706">
        <v>11436.119968966232</v>
      </c>
      <c r="AZ6" s="703"/>
      <c r="BA6" s="703"/>
      <c r="BB6" s="703"/>
      <c r="BC6" s="703"/>
      <c r="BD6" s="703"/>
      <c r="BE6" s="703"/>
      <c r="BF6" s="703"/>
      <c r="BG6" s="703"/>
    </row>
    <row r="7" spans="1:60" s="725" customFormat="1" ht="13" x14ac:dyDescent="0.15">
      <c r="A7" s="708" t="s">
        <v>243</v>
      </c>
      <c r="B7" s="709">
        <v>4311.8723738500003</v>
      </c>
      <c r="C7" s="709">
        <v>5201.4304701000001</v>
      </c>
      <c r="D7" s="709">
        <v>5673.7475457</v>
      </c>
      <c r="E7" s="709">
        <v>7341.6559043500001</v>
      </c>
      <c r="F7" s="709">
        <v>9130.2070899999999</v>
      </c>
      <c r="G7" s="709">
        <v>8816.1057664</v>
      </c>
      <c r="H7" s="709">
        <v>9129.1534165999983</v>
      </c>
      <c r="I7" s="709">
        <v>9375.0832055499995</v>
      </c>
      <c r="J7" s="709">
        <v>12072.55453705</v>
      </c>
      <c r="K7" s="709">
        <v>13907.022310399998</v>
      </c>
      <c r="L7" s="709">
        <v>14506.468273499999</v>
      </c>
      <c r="M7" s="709">
        <v>14436.798172499999</v>
      </c>
      <c r="N7" s="709">
        <v>15548.498396499999</v>
      </c>
      <c r="O7" s="709">
        <v>16971.076779399998</v>
      </c>
      <c r="P7" s="709">
        <v>18169.178125599999</v>
      </c>
      <c r="Q7" s="709">
        <v>18588.315556099999</v>
      </c>
      <c r="R7" s="709">
        <v>20329.930820059999</v>
      </c>
      <c r="S7" s="709">
        <v>22397.131844399999</v>
      </c>
      <c r="T7" s="709">
        <v>24563.779627799999</v>
      </c>
      <c r="U7" s="709">
        <v>27264.75807130781</v>
      </c>
      <c r="V7" s="709">
        <v>30661.62810141702</v>
      </c>
      <c r="W7" s="709">
        <v>33174.602081564008</v>
      </c>
      <c r="X7" s="709">
        <v>38496.974302318384</v>
      </c>
      <c r="Y7" s="709">
        <v>45588.702659483788</v>
      </c>
      <c r="Z7" s="709">
        <v>51154.947303000001</v>
      </c>
      <c r="AA7" s="709">
        <v>56240.353897000008</v>
      </c>
      <c r="AB7" s="709">
        <v>62584.399701999995</v>
      </c>
      <c r="AC7" s="709">
        <v>69894.491064999995</v>
      </c>
      <c r="AD7" s="709">
        <v>76403.238094</v>
      </c>
      <c r="AE7" s="709">
        <v>81654.895456999991</v>
      </c>
      <c r="AF7" s="709">
        <v>90569.259131999992</v>
      </c>
      <c r="AG7" s="709">
        <v>102843.02258400001</v>
      </c>
      <c r="AH7" s="709">
        <v>117393.49712199999</v>
      </c>
      <c r="AI7" s="709">
        <v>129929.300108</v>
      </c>
      <c r="AJ7" s="709">
        <v>139549.99262648245</v>
      </c>
      <c r="AK7" s="709">
        <v>150957.97931700002</v>
      </c>
      <c r="AL7" s="709">
        <v>166652.62520299997</v>
      </c>
      <c r="AM7" s="709">
        <v>187108.707421</v>
      </c>
      <c r="AN7" s="709">
        <v>223651.43146900003</v>
      </c>
      <c r="AO7" s="709">
        <v>244523.76597000001</v>
      </c>
      <c r="AP7" s="709">
        <v>246012.51496146002</v>
      </c>
      <c r="AQ7" s="709">
        <v>245081.65373200001</v>
      </c>
      <c r="AR7" s="709">
        <v>247542.42847210998</v>
      </c>
      <c r="AS7" s="709">
        <v>247830.17688799999</v>
      </c>
      <c r="AT7" s="709">
        <v>247169.13521799998</v>
      </c>
      <c r="AU7" s="709">
        <v>247376.00132756997</v>
      </c>
      <c r="AV7" s="709">
        <v>252172.18601044</v>
      </c>
      <c r="AW7" s="709">
        <v>255021.58488310003</v>
      </c>
      <c r="AX7" s="709">
        <v>257792.54601740415</v>
      </c>
      <c r="AY7" s="709">
        <v>247140.01443446855</v>
      </c>
      <c r="AZ7" s="703"/>
      <c r="BA7" s="703"/>
      <c r="BB7" s="703"/>
      <c r="BC7" s="710"/>
      <c r="BD7" s="710"/>
      <c r="BE7" s="703"/>
      <c r="BF7" s="703"/>
      <c r="BG7" s="703"/>
    </row>
    <row r="8" spans="1:60" s="725" customFormat="1" ht="25.5" customHeight="1" x14ac:dyDescent="0.15">
      <c r="A8" s="700" t="s">
        <v>818</v>
      </c>
      <c r="B8" s="701" t="s">
        <v>73</v>
      </c>
      <c r="C8" s="701" t="s">
        <v>74</v>
      </c>
      <c r="D8" s="701" t="s">
        <v>75</v>
      </c>
      <c r="E8" s="701" t="s">
        <v>76</v>
      </c>
      <c r="F8" s="701" t="s">
        <v>77</v>
      </c>
      <c r="G8" s="701" t="s">
        <v>78</v>
      </c>
      <c r="H8" s="701" t="s">
        <v>79</v>
      </c>
      <c r="I8" s="701" t="s">
        <v>80</v>
      </c>
      <c r="J8" s="701" t="s">
        <v>81</v>
      </c>
      <c r="K8" s="701" t="s">
        <v>82</v>
      </c>
      <c r="L8" s="701" t="s">
        <v>83</v>
      </c>
      <c r="M8" s="701" t="s">
        <v>84</v>
      </c>
      <c r="N8" s="701" t="s">
        <v>85</v>
      </c>
      <c r="O8" s="701" t="s">
        <v>86</v>
      </c>
      <c r="P8" s="701" t="s">
        <v>87</v>
      </c>
      <c r="Q8" s="701" t="s">
        <v>88</v>
      </c>
      <c r="R8" s="701" t="s">
        <v>89</v>
      </c>
      <c r="S8" s="701" t="s">
        <v>90</v>
      </c>
      <c r="T8" s="701" t="s">
        <v>91</v>
      </c>
      <c r="U8" s="701" t="s">
        <v>92</v>
      </c>
      <c r="V8" s="701" t="s">
        <v>93</v>
      </c>
      <c r="W8" s="701" t="s">
        <v>94</v>
      </c>
      <c r="X8" s="701" t="s">
        <v>95</v>
      </c>
      <c r="Y8" s="701" t="s">
        <v>96</v>
      </c>
      <c r="Z8" s="701" t="s">
        <v>97</v>
      </c>
      <c r="AA8" s="701" t="s">
        <v>98</v>
      </c>
      <c r="AB8" s="701" t="s">
        <v>99</v>
      </c>
      <c r="AC8" s="701" t="s">
        <v>100</v>
      </c>
      <c r="AD8" s="701" t="s">
        <v>101</v>
      </c>
      <c r="AE8" s="701" t="s">
        <v>102</v>
      </c>
      <c r="AF8" s="701" t="s">
        <v>103</v>
      </c>
      <c r="AG8" s="701" t="s">
        <v>104</v>
      </c>
      <c r="AH8" s="701" t="s">
        <v>105</v>
      </c>
      <c r="AI8" s="701" t="s">
        <v>106</v>
      </c>
      <c r="AJ8" s="701" t="s">
        <v>107</v>
      </c>
      <c r="AK8" s="701" t="s">
        <v>108</v>
      </c>
      <c r="AL8" s="701" t="s">
        <v>109</v>
      </c>
      <c r="AM8" s="701" t="s">
        <v>110</v>
      </c>
      <c r="AN8" s="701" t="s">
        <v>111</v>
      </c>
      <c r="AO8" s="701" t="s">
        <v>112</v>
      </c>
      <c r="AP8" s="701" t="s">
        <v>113</v>
      </c>
      <c r="AQ8" s="701" t="s">
        <v>114</v>
      </c>
      <c r="AR8" s="701" t="s">
        <v>115</v>
      </c>
      <c r="AS8" s="702" t="s">
        <v>238</v>
      </c>
      <c r="AT8" s="702" t="s">
        <v>117</v>
      </c>
      <c r="AU8" s="702" t="s">
        <v>239</v>
      </c>
      <c r="AV8" s="702" t="s">
        <v>119</v>
      </c>
      <c r="AW8" s="702" t="s">
        <v>155</v>
      </c>
      <c r="AX8" s="702" t="s">
        <v>156</v>
      </c>
      <c r="AY8" s="702" t="s">
        <v>247</v>
      </c>
      <c r="AZ8" s="703"/>
      <c r="BA8" s="703"/>
      <c r="BB8" s="703"/>
      <c r="BC8" s="703"/>
      <c r="BD8" s="703"/>
      <c r="BE8" s="703"/>
      <c r="BF8" s="703"/>
      <c r="BG8" s="703"/>
    </row>
    <row r="9" spans="1:60" s="725" customFormat="1" ht="13" x14ac:dyDescent="0.15">
      <c r="A9" s="707" t="s">
        <v>240</v>
      </c>
      <c r="B9" s="705">
        <v>16434.175055585783</v>
      </c>
      <c r="C9" s="705">
        <v>21709.025877640936</v>
      </c>
      <c r="D9" s="705">
        <v>23160.306960048256</v>
      </c>
      <c r="E9" s="705">
        <v>28849.423236262268</v>
      </c>
      <c r="F9" s="705">
        <v>34355.093182346121</v>
      </c>
      <c r="G9" s="705">
        <v>30507.617787061325</v>
      </c>
      <c r="H9" s="705">
        <v>28204.701961726856</v>
      </c>
      <c r="I9" s="705">
        <v>24747.659710896467</v>
      </c>
      <c r="J9" s="705">
        <v>26512.509874788215</v>
      </c>
      <c r="K9" s="705">
        <v>22724.177161088872</v>
      </c>
      <c r="L9" s="705">
        <v>20139.449881145691</v>
      </c>
      <c r="M9" s="705">
        <v>20181.420539350831</v>
      </c>
      <c r="N9" s="705">
        <v>20218.959170828843</v>
      </c>
      <c r="O9" s="705">
        <v>20925.826087332407</v>
      </c>
      <c r="P9" s="705">
        <v>22550.289898015712</v>
      </c>
      <c r="Q9" s="705">
        <v>23023.837120480595</v>
      </c>
      <c r="R9" s="705">
        <v>24089.305574253904</v>
      </c>
      <c r="S9" s="705">
        <v>26721.178327431131</v>
      </c>
      <c r="T9" s="705">
        <v>29287.249369538244</v>
      </c>
      <c r="U9" s="705">
        <v>32101.801406797735</v>
      </c>
      <c r="V9" s="705">
        <v>35600.356604928522</v>
      </c>
      <c r="W9" s="705">
        <v>38209.126686154734</v>
      </c>
      <c r="X9" s="705">
        <v>38548.546416800593</v>
      </c>
      <c r="Y9" s="705">
        <v>39392.086602800118</v>
      </c>
      <c r="Z9" s="705">
        <v>39621.786185110221</v>
      </c>
      <c r="AA9" s="705">
        <v>41671.654229002452</v>
      </c>
      <c r="AB9" s="705">
        <v>44885.583382101147</v>
      </c>
      <c r="AC9" s="705">
        <v>49430.081582386294</v>
      </c>
      <c r="AD9" s="705">
        <v>52462.933080517265</v>
      </c>
      <c r="AE9" s="705">
        <v>55154.196777152756</v>
      </c>
      <c r="AF9" s="705">
        <v>59645.548270540865</v>
      </c>
      <c r="AG9" s="705">
        <v>64543.161767073732</v>
      </c>
      <c r="AH9" s="705">
        <v>69658.345954311109</v>
      </c>
      <c r="AI9" s="705">
        <v>72981.637605229902</v>
      </c>
      <c r="AJ9" s="705">
        <v>74784.724121552121</v>
      </c>
      <c r="AK9" s="705">
        <v>78400.31960204849</v>
      </c>
      <c r="AL9" s="705">
        <v>83599.477797406638</v>
      </c>
      <c r="AM9" s="705">
        <v>91074.907403642908</v>
      </c>
      <c r="AN9" s="705">
        <v>115495.98200662111</v>
      </c>
      <c r="AO9" s="705">
        <v>128382.26638419493</v>
      </c>
      <c r="AP9" s="705">
        <v>126002.90590742027</v>
      </c>
      <c r="AQ9" s="705">
        <v>128214.79324327604</v>
      </c>
      <c r="AR9" s="705">
        <v>130243.54808788143</v>
      </c>
      <c r="AS9" s="705">
        <v>132405.16776284034</v>
      </c>
      <c r="AT9" s="706">
        <v>134077.74612069101</v>
      </c>
      <c r="AU9" s="706">
        <v>134170.95200443111</v>
      </c>
      <c r="AV9" s="706">
        <v>138704.78945254395</v>
      </c>
      <c r="AW9" s="706">
        <v>140261.71004688507</v>
      </c>
      <c r="AX9" s="706">
        <v>141550.48698220382</v>
      </c>
      <c r="AY9" s="706">
        <v>138597.56478203277</v>
      </c>
      <c r="AZ9" s="703"/>
      <c r="BA9" s="703"/>
      <c r="BB9" s="703"/>
      <c r="BC9" s="703"/>
      <c r="BD9" s="703"/>
      <c r="BE9" s="703"/>
      <c r="BF9" s="703"/>
      <c r="BG9" s="703"/>
    </row>
    <row r="10" spans="1:60" s="725" customFormat="1" ht="13" x14ac:dyDescent="0.15">
      <c r="A10" s="707" t="s">
        <v>241</v>
      </c>
      <c r="B10" s="705">
        <v>9122.1674564263703</v>
      </c>
      <c r="C10" s="705">
        <v>8811.2022915468897</v>
      </c>
      <c r="D10" s="705">
        <v>8337.3854690094595</v>
      </c>
      <c r="E10" s="705">
        <v>8276.3369982352524</v>
      </c>
      <c r="F10" s="705">
        <v>7549.7130420031417</v>
      </c>
      <c r="G10" s="705">
        <v>7821.9081744105624</v>
      </c>
      <c r="H10" s="705">
        <v>9121.5390053302799</v>
      </c>
      <c r="I10" s="705">
        <v>10744.701180048327</v>
      </c>
      <c r="J10" s="705">
        <v>14574.740023771668</v>
      </c>
      <c r="K10" s="705">
        <v>19236.185370888477</v>
      </c>
      <c r="L10" s="705">
        <v>19608.878096233933</v>
      </c>
      <c r="M10" s="705">
        <v>17132.657189280228</v>
      </c>
      <c r="N10" s="705">
        <v>18666.238275190855</v>
      </c>
      <c r="O10" s="705">
        <v>19969.851020822483</v>
      </c>
      <c r="P10" s="705">
        <v>19732.065160308281</v>
      </c>
      <c r="Q10" s="705">
        <v>19539.139724982884</v>
      </c>
      <c r="R10" s="705">
        <v>20881.35847071571</v>
      </c>
      <c r="S10" s="705">
        <v>20989.813529314491</v>
      </c>
      <c r="T10" s="705">
        <v>20713.587055329055</v>
      </c>
      <c r="U10" s="705">
        <v>20697.555356815468</v>
      </c>
      <c r="V10" s="705">
        <v>21535.481352977793</v>
      </c>
      <c r="W10" s="705">
        <v>21850.25180967322</v>
      </c>
      <c r="X10" s="705">
        <v>29297.542592135891</v>
      </c>
      <c r="Y10" s="705">
        <v>39144.742983884484</v>
      </c>
      <c r="Z10" s="705">
        <v>46245.41287208617</v>
      </c>
      <c r="AA10" s="705">
        <v>50119.448788482987</v>
      </c>
      <c r="AB10" s="705">
        <v>52128.379894262223</v>
      </c>
      <c r="AC10" s="705">
        <v>54196.170980961644</v>
      </c>
      <c r="AD10" s="705">
        <v>57964.266555762646</v>
      </c>
      <c r="AE10" s="705">
        <v>59291.022541370039</v>
      </c>
      <c r="AF10" s="705">
        <v>63804.762440741179</v>
      </c>
      <c r="AG10" s="705">
        <v>73546.674276904145</v>
      </c>
      <c r="AH10" s="705">
        <v>84839.297702112468</v>
      </c>
      <c r="AI10" s="705">
        <v>94124.375326853653</v>
      </c>
      <c r="AJ10" s="705">
        <v>99230.441689807558</v>
      </c>
      <c r="AK10" s="705">
        <v>104570.46014612653</v>
      </c>
      <c r="AL10" s="705">
        <v>113584.59040628404</v>
      </c>
      <c r="AM10" s="705">
        <v>117793.99609297546</v>
      </c>
      <c r="AN10" s="705">
        <v>130488.68739950628</v>
      </c>
      <c r="AO10" s="705">
        <v>135149.30687956145</v>
      </c>
      <c r="AP10" s="705">
        <v>132754.23438461189</v>
      </c>
      <c r="AQ10" s="705">
        <v>126203.04602581917</v>
      </c>
      <c r="AR10" s="705">
        <v>123176.43871501894</v>
      </c>
      <c r="AS10" s="705">
        <v>117720.58426237834</v>
      </c>
      <c r="AT10" s="706">
        <v>116012.15154820106</v>
      </c>
      <c r="AU10" s="706">
        <v>114286.89197430998</v>
      </c>
      <c r="AV10" s="706">
        <v>111164.09077815522</v>
      </c>
      <c r="AW10" s="706">
        <v>107562.26545033323</v>
      </c>
      <c r="AX10" s="706">
        <v>105743.49057431503</v>
      </c>
      <c r="AY10" s="706">
        <v>95876.82968346955</v>
      </c>
      <c r="AZ10" s="703"/>
      <c r="BA10" s="703"/>
      <c r="BB10" s="703"/>
      <c r="BC10" s="703"/>
      <c r="BD10" s="703"/>
      <c r="BE10" s="703"/>
      <c r="BF10" s="703"/>
      <c r="BG10" s="703"/>
    </row>
    <row r="11" spans="1:60" s="725" customFormat="1" ht="13" x14ac:dyDescent="0.15">
      <c r="A11" s="707" t="s">
        <v>222</v>
      </c>
      <c r="B11" s="705">
        <v>1998.2254126419753</v>
      </c>
      <c r="C11" s="705">
        <v>1685.212534090909</v>
      </c>
      <c r="D11" s="705">
        <v>1575.0164909909909</v>
      </c>
      <c r="E11" s="705">
        <v>1415.8484117647058</v>
      </c>
      <c r="F11" s="705">
        <v>2017.0901914498143</v>
      </c>
      <c r="G11" s="705">
        <v>1770.7402864674868</v>
      </c>
      <c r="H11" s="705">
        <v>1662.6257805280527</v>
      </c>
      <c r="I11" s="705">
        <v>1721.9743776380365</v>
      </c>
      <c r="J11" s="705">
        <v>1950.0767169834712</v>
      </c>
      <c r="K11" s="705">
        <v>1720.3456133737859</v>
      </c>
      <c r="L11" s="705">
        <v>1554.5714762266225</v>
      </c>
      <c r="M11" s="705">
        <v>1405.115761761658</v>
      </c>
      <c r="N11" s="705">
        <v>1517.6380810542169</v>
      </c>
      <c r="O11" s="705">
        <v>1378.6381214244464</v>
      </c>
      <c r="P11" s="705">
        <v>1420.0906653252787</v>
      </c>
      <c r="Q11" s="705">
        <v>1331.7360869251827</v>
      </c>
      <c r="R11" s="705">
        <v>1346.3229750176056</v>
      </c>
      <c r="S11" s="705">
        <v>1286.9404321893489</v>
      </c>
      <c r="T11" s="705">
        <v>1271.0896981209676</v>
      </c>
      <c r="U11" s="705">
        <v>1190.0929777276206</v>
      </c>
      <c r="V11" s="705">
        <v>1129.6834118135096</v>
      </c>
      <c r="W11" s="705">
        <v>1134.1142292729864</v>
      </c>
      <c r="X11" s="705">
        <v>1104.2113104913494</v>
      </c>
      <c r="Y11" s="705">
        <v>1075.387646808367</v>
      </c>
      <c r="Z11" s="705">
        <v>1044.278609711286</v>
      </c>
      <c r="AA11" s="705">
        <v>1014.3989100892287</v>
      </c>
      <c r="AB11" s="705">
        <v>1313.6278842242989</v>
      </c>
      <c r="AC11" s="705">
        <v>1293.4484613374232</v>
      </c>
      <c r="AD11" s="705">
        <v>1320.6538111764705</v>
      </c>
      <c r="AE11" s="705">
        <v>1398.2888006504063</v>
      </c>
      <c r="AF11" s="705">
        <v>1465.7733949407113</v>
      </c>
      <c r="AG11" s="705">
        <v>1446.8613878599219</v>
      </c>
      <c r="AH11" s="705">
        <v>1406.9472329347825</v>
      </c>
      <c r="AI11" s="705">
        <v>1361.6979744891473</v>
      </c>
      <c r="AJ11" s="705">
        <v>1303.9330194265233</v>
      </c>
      <c r="AK11" s="705">
        <v>1250.3806437499998</v>
      </c>
      <c r="AL11" s="705">
        <v>1215.6335519286974</v>
      </c>
      <c r="AM11" s="705">
        <v>1170.7806988476702</v>
      </c>
      <c r="AN11" s="705">
        <v>1173.1115823424398</v>
      </c>
      <c r="AO11" s="705">
        <v>1156.3506845030631</v>
      </c>
      <c r="AP11" s="705">
        <v>1118.8626229377742</v>
      </c>
      <c r="AQ11" s="705">
        <v>1088.0761905102047</v>
      </c>
      <c r="AR11" s="705">
        <v>1089.5754566379203</v>
      </c>
      <c r="AS11" s="705">
        <v>1072.8451486803867</v>
      </c>
      <c r="AT11" s="706">
        <v>1071.5732167650422</v>
      </c>
      <c r="AU11" s="706">
        <v>1058.0143903469479</v>
      </c>
      <c r="AV11" s="706">
        <v>1035.9081323392622</v>
      </c>
      <c r="AW11" s="706">
        <v>1164.6685675827434</v>
      </c>
      <c r="AX11" s="706">
        <v>1143.9406313928428</v>
      </c>
      <c r="AY11" s="706">
        <v>1180</v>
      </c>
      <c r="AZ11" s="703"/>
      <c r="BA11" s="703"/>
      <c r="BB11" s="703"/>
      <c r="BC11" s="703"/>
      <c r="BD11" s="703"/>
      <c r="BE11" s="703"/>
      <c r="BF11" s="703"/>
      <c r="BG11" s="703"/>
    </row>
    <row r="12" spans="1:60" s="725" customFormat="1" ht="13" x14ac:dyDescent="0.15">
      <c r="A12" s="707" t="s">
        <v>141</v>
      </c>
      <c r="B12" s="726" t="s">
        <v>242</v>
      </c>
      <c r="C12" s="726" t="s">
        <v>242</v>
      </c>
      <c r="D12" s="726" t="s">
        <v>242</v>
      </c>
      <c r="E12" s="726" t="s">
        <v>242</v>
      </c>
      <c r="F12" s="726" t="s">
        <v>242</v>
      </c>
      <c r="G12" s="726" t="s">
        <v>242</v>
      </c>
      <c r="H12" s="726" t="s">
        <v>242</v>
      </c>
      <c r="I12" s="726" t="s">
        <v>242</v>
      </c>
      <c r="J12" s="726" t="s">
        <v>242</v>
      </c>
      <c r="K12" s="726" t="s">
        <v>242</v>
      </c>
      <c r="L12" s="726" t="s">
        <v>242</v>
      </c>
      <c r="M12" s="726" t="s">
        <v>242</v>
      </c>
      <c r="N12" s="726" t="s">
        <v>242</v>
      </c>
      <c r="O12" s="726" t="s">
        <v>242</v>
      </c>
      <c r="P12" s="726" t="s">
        <v>242</v>
      </c>
      <c r="Q12" s="726" t="s">
        <v>242</v>
      </c>
      <c r="R12" s="726" t="s">
        <v>242</v>
      </c>
      <c r="S12" s="726" t="s">
        <v>242</v>
      </c>
      <c r="T12" s="726" t="s">
        <v>242</v>
      </c>
      <c r="U12" s="726" t="s">
        <v>242</v>
      </c>
      <c r="V12" s="726" t="s">
        <v>242</v>
      </c>
      <c r="W12" s="726" t="s">
        <v>242</v>
      </c>
      <c r="X12" s="726" t="s">
        <v>242</v>
      </c>
      <c r="Y12" s="726" t="s">
        <v>242</v>
      </c>
      <c r="Z12" s="726" t="s">
        <v>242</v>
      </c>
      <c r="AA12" s="726" t="s">
        <v>242</v>
      </c>
      <c r="AB12" s="705">
        <v>2560</v>
      </c>
      <c r="AC12" s="705">
        <v>6050</v>
      </c>
      <c r="AD12" s="705">
        <v>6960</v>
      </c>
      <c r="AE12" s="705">
        <v>6930</v>
      </c>
      <c r="AF12" s="705">
        <v>7450</v>
      </c>
      <c r="AG12" s="705">
        <v>8430</v>
      </c>
      <c r="AH12" s="705">
        <v>9200</v>
      </c>
      <c r="AI12" s="705">
        <v>9490</v>
      </c>
      <c r="AJ12" s="705">
        <v>9570</v>
      </c>
      <c r="AK12" s="705">
        <v>9600</v>
      </c>
      <c r="AL12" s="705">
        <v>9620</v>
      </c>
      <c r="AM12" s="705">
        <v>14870</v>
      </c>
      <c r="AN12" s="705">
        <v>22680</v>
      </c>
      <c r="AO12" s="705">
        <v>25490</v>
      </c>
      <c r="AP12" s="705">
        <v>23210</v>
      </c>
      <c r="AQ12" s="705">
        <v>20760</v>
      </c>
      <c r="AR12" s="705">
        <v>20520</v>
      </c>
      <c r="AS12" s="705">
        <v>19700</v>
      </c>
      <c r="AT12" s="706">
        <v>18750</v>
      </c>
      <c r="AU12" s="706">
        <v>17250</v>
      </c>
      <c r="AV12" s="706">
        <v>15380</v>
      </c>
      <c r="AW12" s="706">
        <v>13850</v>
      </c>
      <c r="AX12" s="706">
        <v>12550</v>
      </c>
      <c r="AY12" s="706">
        <v>11440</v>
      </c>
      <c r="AZ12" s="703"/>
      <c r="BA12" s="703"/>
      <c r="BB12" s="703"/>
      <c r="BC12" s="703"/>
      <c r="BD12" s="703"/>
      <c r="BE12" s="703"/>
      <c r="BF12" s="703"/>
      <c r="BG12" s="703"/>
    </row>
    <row r="13" spans="1:60" s="725" customFormat="1" ht="13" x14ac:dyDescent="0.15">
      <c r="A13" s="708" t="s">
        <v>243</v>
      </c>
      <c r="B13" s="709">
        <v>27554.567924654129</v>
      </c>
      <c r="C13" s="709">
        <v>32205.440703278731</v>
      </c>
      <c r="D13" s="709">
        <v>33072.70892004871</v>
      </c>
      <c r="E13" s="709">
        <v>38541.608646262219</v>
      </c>
      <c r="F13" s="709">
        <v>43921.896415799078</v>
      </c>
      <c r="G13" s="709">
        <v>40100.266247939377</v>
      </c>
      <c r="H13" s="709">
        <v>38988.866747585191</v>
      </c>
      <c r="I13" s="709">
        <v>37214.335268582829</v>
      </c>
      <c r="J13" s="709">
        <v>43037.326615543352</v>
      </c>
      <c r="K13" s="709">
        <v>43680.708145351135</v>
      </c>
      <c r="L13" s="709">
        <v>41302.899453606246</v>
      </c>
      <c r="M13" s="709">
        <v>38719.193490392718</v>
      </c>
      <c r="N13" s="709">
        <v>40402.835527073912</v>
      </c>
      <c r="O13" s="709">
        <v>42274.315229579341</v>
      </c>
      <c r="P13" s="709">
        <v>43702.445723649274</v>
      </c>
      <c r="Q13" s="709">
        <v>43894.712932388662</v>
      </c>
      <c r="R13" s="709">
        <v>46316.987019987217</v>
      </c>
      <c r="S13" s="709">
        <v>48997.932288934971</v>
      </c>
      <c r="T13" s="709">
        <v>51271.926122988269</v>
      </c>
      <c r="U13" s="709">
        <v>53989.449741340824</v>
      </c>
      <c r="V13" s="709">
        <v>58265.521369719827</v>
      </c>
      <c r="W13" s="709">
        <v>61193.492725100943</v>
      </c>
      <c r="X13" s="709">
        <v>68950.300319427828</v>
      </c>
      <c r="Y13" s="709">
        <v>79612.217233492964</v>
      </c>
      <c r="Z13" s="709">
        <v>86911.477666907667</v>
      </c>
      <c r="AA13" s="709">
        <v>92805.501927574674</v>
      </c>
      <c r="AB13" s="709">
        <v>100887.59116058768</v>
      </c>
      <c r="AC13" s="709">
        <v>110969.70102468536</v>
      </c>
      <c r="AD13" s="709">
        <v>118707.85344745638</v>
      </c>
      <c r="AE13" s="709">
        <v>122773.5081191732</v>
      </c>
      <c r="AF13" s="709">
        <v>132366.08410622276</v>
      </c>
      <c r="AG13" s="709">
        <v>147966.69743183779</v>
      </c>
      <c r="AH13" s="709">
        <v>165104.59088935837</v>
      </c>
      <c r="AI13" s="709">
        <v>177957.71090657273</v>
      </c>
      <c r="AJ13" s="709">
        <v>184889.09883078621</v>
      </c>
      <c r="AK13" s="709">
        <v>193821.16039192499</v>
      </c>
      <c r="AL13" s="709">
        <v>208019.7017556194</v>
      </c>
      <c r="AM13" s="709">
        <v>224909.68419546605</v>
      </c>
      <c r="AN13" s="709">
        <v>269837.78098846984</v>
      </c>
      <c r="AO13" s="709">
        <v>290177.92394825938</v>
      </c>
      <c r="AP13" s="709">
        <v>283086.00291496993</v>
      </c>
      <c r="AQ13" s="709">
        <v>276265.9154596054</v>
      </c>
      <c r="AR13" s="709">
        <v>275029.56225953833</v>
      </c>
      <c r="AS13" s="709">
        <v>270898.59717389906</v>
      </c>
      <c r="AT13" s="709">
        <v>269911.47088565712</v>
      </c>
      <c r="AU13" s="709">
        <v>266765.85836908803</v>
      </c>
      <c r="AV13" s="709">
        <v>266284.78836303845</v>
      </c>
      <c r="AW13" s="709">
        <v>262838.64406480105</v>
      </c>
      <c r="AX13" s="709">
        <v>260987.91818791171</v>
      </c>
      <c r="AY13" s="709">
        <v>247094.39446550232</v>
      </c>
      <c r="AZ13" s="703"/>
      <c r="BA13" s="703"/>
      <c r="BB13" s="703"/>
      <c r="BC13" s="703"/>
      <c r="BD13" s="703"/>
      <c r="BE13" s="703"/>
      <c r="BF13" s="703"/>
      <c r="BG13" s="703"/>
    </row>
    <row r="14" spans="1:60" s="725" customFormat="1" ht="25.5" customHeight="1" x14ac:dyDescent="0.15">
      <c r="A14" s="700" t="s">
        <v>819</v>
      </c>
      <c r="B14" s="701" t="s">
        <v>73</v>
      </c>
      <c r="C14" s="701" t="s">
        <v>74</v>
      </c>
      <c r="D14" s="701" t="s">
        <v>75</v>
      </c>
      <c r="E14" s="701" t="s">
        <v>76</v>
      </c>
      <c r="F14" s="701" t="s">
        <v>77</v>
      </c>
      <c r="G14" s="701" t="s">
        <v>78</v>
      </c>
      <c r="H14" s="701" t="s">
        <v>79</v>
      </c>
      <c r="I14" s="701" t="s">
        <v>80</v>
      </c>
      <c r="J14" s="701" t="s">
        <v>81</v>
      </c>
      <c r="K14" s="701" t="s">
        <v>82</v>
      </c>
      <c r="L14" s="701" t="s">
        <v>83</v>
      </c>
      <c r="M14" s="701" t="s">
        <v>84</v>
      </c>
      <c r="N14" s="701" t="s">
        <v>85</v>
      </c>
      <c r="O14" s="701" t="s">
        <v>86</v>
      </c>
      <c r="P14" s="701" t="s">
        <v>87</v>
      </c>
      <c r="Q14" s="701" t="s">
        <v>88</v>
      </c>
      <c r="R14" s="701" t="s">
        <v>89</v>
      </c>
      <c r="S14" s="701" t="s">
        <v>90</v>
      </c>
      <c r="T14" s="701" t="s">
        <v>91</v>
      </c>
      <c r="U14" s="701" t="s">
        <v>92</v>
      </c>
      <c r="V14" s="701" t="s">
        <v>93</v>
      </c>
      <c r="W14" s="701" t="s">
        <v>94</v>
      </c>
      <c r="X14" s="701" t="s">
        <v>95</v>
      </c>
      <c r="Y14" s="701" t="s">
        <v>96</v>
      </c>
      <c r="Z14" s="701" t="s">
        <v>97</v>
      </c>
      <c r="AA14" s="701" t="s">
        <v>98</v>
      </c>
      <c r="AB14" s="701" t="s">
        <v>99</v>
      </c>
      <c r="AC14" s="701" t="s">
        <v>100</v>
      </c>
      <c r="AD14" s="701" t="s">
        <v>101</v>
      </c>
      <c r="AE14" s="701" t="s">
        <v>102</v>
      </c>
      <c r="AF14" s="701" t="s">
        <v>103</v>
      </c>
      <c r="AG14" s="701" t="s">
        <v>104</v>
      </c>
      <c r="AH14" s="701" t="s">
        <v>105</v>
      </c>
      <c r="AI14" s="701" t="s">
        <v>106</v>
      </c>
      <c r="AJ14" s="701" t="s">
        <v>107</v>
      </c>
      <c r="AK14" s="701" t="s">
        <v>108</v>
      </c>
      <c r="AL14" s="701" t="s">
        <v>109</v>
      </c>
      <c r="AM14" s="701" t="s">
        <v>110</v>
      </c>
      <c r="AN14" s="701" t="s">
        <v>111</v>
      </c>
      <c r="AO14" s="701" t="s">
        <v>112</v>
      </c>
      <c r="AP14" s="701" t="s">
        <v>113</v>
      </c>
      <c r="AQ14" s="701" t="s">
        <v>114</v>
      </c>
      <c r="AR14" s="701" t="s">
        <v>115</v>
      </c>
      <c r="AS14" s="702" t="s">
        <v>238</v>
      </c>
      <c r="AT14" s="702" t="s">
        <v>117</v>
      </c>
      <c r="AU14" s="702" t="s">
        <v>239</v>
      </c>
      <c r="AV14" s="702" t="s">
        <v>119</v>
      </c>
      <c r="AW14" s="702" t="s">
        <v>155</v>
      </c>
      <c r="AX14" s="702" t="s">
        <v>156</v>
      </c>
      <c r="AY14" s="702" t="s">
        <v>247</v>
      </c>
      <c r="AZ14" s="703"/>
      <c r="BA14" s="703"/>
      <c r="BB14" s="703"/>
      <c r="BC14" s="703"/>
      <c r="BD14" s="703"/>
      <c r="BE14" s="703"/>
      <c r="BF14" s="703"/>
      <c r="BG14" s="703"/>
    </row>
    <row r="15" spans="1:60" s="725" customFormat="1" ht="13" x14ac:dyDescent="0.15">
      <c r="A15" s="704" t="s">
        <v>240</v>
      </c>
      <c r="B15" s="711">
        <v>0.59642289077164212</v>
      </c>
      <c r="C15" s="711">
        <v>0.67407945376853085</v>
      </c>
      <c r="D15" s="711">
        <v>0.70028454627157721</v>
      </c>
      <c r="E15" s="711">
        <v>0.74852670268759258</v>
      </c>
      <c r="F15" s="711">
        <v>0.78218601622101869</v>
      </c>
      <c r="G15" s="711">
        <v>0.76078342219558237</v>
      </c>
      <c r="H15" s="711">
        <v>0.72340399489743412</v>
      </c>
      <c r="I15" s="711">
        <v>0.66500340614142295</v>
      </c>
      <c r="J15" s="711">
        <v>0.61603524102756335</v>
      </c>
      <c r="K15" s="711">
        <v>0.52023371703298193</v>
      </c>
      <c r="L15" s="711">
        <v>0.48760377957890005</v>
      </c>
      <c r="M15" s="711">
        <v>0.52122523017837108</v>
      </c>
      <c r="N15" s="711">
        <v>0.50043416277751429</v>
      </c>
      <c r="O15" s="711">
        <v>0.49500094735279365</v>
      </c>
      <c r="P15" s="711">
        <v>0.51599606211083926</v>
      </c>
      <c r="Q15" s="711">
        <v>0.52452415296448973</v>
      </c>
      <c r="R15" s="711">
        <v>0.52009655904125673</v>
      </c>
      <c r="S15" s="711">
        <v>0.54535318286207513</v>
      </c>
      <c r="T15" s="711">
        <v>0.57121414357021827</v>
      </c>
      <c r="U15" s="711">
        <v>0.59459397272235448</v>
      </c>
      <c r="V15" s="711">
        <v>0.61100211184980091</v>
      </c>
      <c r="W15" s="711">
        <v>0.62439852645445981</v>
      </c>
      <c r="X15" s="711">
        <v>0.55907728085614927</v>
      </c>
      <c r="Y15" s="711">
        <v>0.49479951660268312</v>
      </c>
      <c r="Z15" s="711">
        <v>0.45588669354998868</v>
      </c>
      <c r="AA15" s="711">
        <v>0.44902137657229602</v>
      </c>
      <c r="AB15" s="711">
        <v>0.44490687968408904</v>
      </c>
      <c r="AC15" s="711">
        <v>0.44543763861624269</v>
      </c>
      <c r="AD15" s="711">
        <v>0.44194997682894599</v>
      </c>
      <c r="AE15" s="711">
        <v>0.44923532464036087</v>
      </c>
      <c r="AF15" s="711">
        <v>0.45061050701383426</v>
      </c>
      <c r="AG15" s="711">
        <v>0.43620059707560971</v>
      </c>
      <c r="AH15" s="711">
        <v>0.42190435516715158</v>
      </c>
      <c r="AI15" s="711">
        <v>0.41010663282550902</v>
      </c>
      <c r="AJ15" s="711">
        <v>0.40448422646051418</v>
      </c>
      <c r="AK15" s="711">
        <v>0.40449824695877129</v>
      </c>
      <c r="AL15" s="711">
        <v>0.40188250003174664</v>
      </c>
      <c r="AM15" s="711">
        <v>0.40493991056646056</v>
      </c>
      <c r="AN15" s="711">
        <v>0.4280200555442466</v>
      </c>
      <c r="AO15" s="711">
        <v>0.4424260282704563</v>
      </c>
      <c r="AP15" s="711">
        <v>0.44510468412409482</v>
      </c>
      <c r="AQ15" s="711">
        <v>0.46409921046529951</v>
      </c>
      <c r="AR15" s="711">
        <v>0.47356199463741261</v>
      </c>
      <c r="AS15" s="711">
        <v>0.48876284020712346</v>
      </c>
      <c r="AT15" s="711">
        <v>0.49674712112361652</v>
      </c>
      <c r="AU15" s="711">
        <v>0.50295398678340919</v>
      </c>
      <c r="AV15" s="711">
        <v>0.52088889607708744</v>
      </c>
      <c r="AW15" s="711">
        <v>0.53364188719640682</v>
      </c>
      <c r="AX15" s="711">
        <v>0.54236413687275453</v>
      </c>
      <c r="AY15" s="711">
        <v>0.56090938477919561</v>
      </c>
      <c r="AZ15" s="703"/>
      <c r="BA15" s="703"/>
      <c r="BB15" s="703"/>
      <c r="BC15" s="711"/>
      <c r="BD15" s="711"/>
      <c r="BE15" s="703"/>
      <c r="BF15" s="703"/>
      <c r="BG15" s="703"/>
    </row>
    <row r="16" spans="1:60" s="725" customFormat="1" ht="13" x14ac:dyDescent="0.15">
      <c r="A16" s="704" t="s">
        <v>244</v>
      </c>
      <c r="B16" s="711">
        <v>0.33105826523465159</v>
      </c>
      <c r="C16" s="711">
        <v>0.27359359471984651</v>
      </c>
      <c r="D16" s="711">
        <v>0.25209260871749539</v>
      </c>
      <c r="E16" s="711">
        <v>0.21473771565157271</v>
      </c>
      <c r="F16" s="711">
        <v>0.17188950519193533</v>
      </c>
      <c r="G16" s="711">
        <v>0.19505875911266563</v>
      </c>
      <c r="H16" s="711">
        <v>0.2339524014479141</v>
      </c>
      <c r="I16" s="711">
        <v>0.28872479119946132</v>
      </c>
      <c r="J16" s="711">
        <v>0.33865347060167666</v>
      </c>
      <c r="K16" s="711">
        <v>0.44038171970286044</v>
      </c>
      <c r="L16" s="711">
        <v>0.47475790696630715</v>
      </c>
      <c r="M16" s="711">
        <v>0.44248486718948071</v>
      </c>
      <c r="N16" s="711">
        <v>0.46200317457131496</v>
      </c>
      <c r="O16" s="711">
        <v>0.47238733288456858</v>
      </c>
      <c r="P16" s="711">
        <v>0.45150940258774602</v>
      </c>
      <c r="Q16" s="711">
        <v>0.44513651917667535</v>
      </c>
      <c r="R16" s="711">
        <v>0.45083585557291878</v>
      </c>
      <c r="S16" s="711">
        <v>0.42838161834136307</v>
      </c>
      <c r="T16" s="711">
        <v>0.4039947125380553</v>
      </c>
      <c r="U16" s="711">
        <v>0.38336296176337814</v>
      </c>
      <c r="V16" s="711">
        <v>0.36960934780495464</v>
      </c>
      <c r="W16" s="711">
        <v>0.35706822468576749</v>
      </c>
      <c r="X16" s="711">
        <v>0.42490812159495189</v>
      </c>
      <c r="Y16" s="711">
        <v>0.49169266155567187</v>
      </c>
      <c r="Z16" s="711">
        <v>0.53209787836451128</v>
      </c>
      <c r="AA16" s="711">
        <v>0.5400482487298669</v>
      </c>
      <c r="AB16" s="711">
        <v>0.51669763639501465</v>
      </c>
      <c r="AC16" s="711">
        <v>0.48838710459268186</v>
      </c>
      <c r="AD16" s="711">
        <v>0.48829344371406186</v>
      </c>
      <c r="AE16" s="711">
        <v>0.48293009990247826</v>
      </c>
      <c r="AF16" s="711">
        <v>0.48203256046721416</v>
      </c>
      <c r="AG16" s="711">
        <v>0.49704883296989238</v>
      </c>
      <c r="AH16" s="711">
        <v>0.5138518392802649</v>
      </c>
      <c r="AI16" s="711">
        <v>0.52891428445193178</v>
      </c>
      <c r="AJ16" s="711">
        <v>0.53670250067379588</v>
      </c>
      <c r="AK16" s="711">
        <v>0.53952034924708436</v>
      </c>
      <c r="AL16" s="711">
        <v>0.54602804180405329</v>
      </c>
      <c r="AM16" s="711">
        <v>0.52373910227272491</v>
      </c>
      <c r="AN16" s="711">
        <v>0.48358197625810617</v>
      </c>
      <c r="AO16" s="711">
        <v>0.46574634293565165</v>
      </c>
      <c r="AP16" s="711">
        <v>0.468953720839695</v>
      </c>
      <c r="AQ16" s="711">
        <v>0.45681728712665653</v>
      </c>
      <c r="AR16" s="711">
        <v>0.44786617737761769</v>
      </c>
      <c r="AS16" s="711">
        <v>0.43455590206253253</v>
      </c>
      <c r="AT16" s="711">
        <v>0.42981556570208684</v>
      </c>
      <c r="AU16" s="711">
        <v>0.42841648730095955</v>
      </c>
      <c r="AV16" s="711">
        <v>0.41746316588914589</v>
      </c>
      <c r="AW16" s="711">
        <v>0.40923307085625699</v>
      </c>
      <c r="AX16" s="711">
        <v>0.40516622879906478</v>
      </c>
      <c r="AY16" s="711">
        <v>0.38801701629397034</v>
      </c>
      <c r="AZ16" s="703"/>
      <c r="BA16" s="703"/>
      <c r="BB16" s="703"/>
      <c r="BC16" s="711"/>
      <c r="BD16" s="711"/>
      <c r="BE16" s="703"/>
      <c r="BF16" s="703"/>
      <c r="BG16" s="703"/>
    </row>
    <row r="17" spans="1:67" s="725" customFormat="1" ht="13" x14ac:dyDescent="0.15">
      <c r="A17" s="707" t="s">
        <v>222</v>
      </c>
      <c r="B17" s="711">
        <v>7.2518843993706256E-2</v>
      </c>
      <c r="C17" s="711">
        <v>5.2326951511622789E-2</v>
      </c>
      <c r="D17" s="711">
        <v>4.7622845010927249E-2</v>
      </c>
      <c r="E17" s="711">
        <v>3.673558166083489E-2</v>
      </c>
      <c r="F17" s="711">
        <v>4.592447858704593E-2</v>
      </c>
      <c r="G17" s="711">
        <v>4.4157818691751942E-2</v>
      </c>
      <c r="H17" s="711">
        <v>4.2643603654651717E-2</v>
      </c>
      <c r="I17" s="711">
        <v>4.6271802659115763E-2</v>
      </c>
      <c r="J17" s="711">
        <v>4.5311288370760046E-2</v>
      </c>
      <c r="K17" s="711">
        <v>3.9384563264157596E-2</v>
      </c>
      <c r="L17" s="711">
        <v>3.7638313454792807E-2</v>
      </c>
      <c r="M17" s="711">
        <v>3.6289902632148194E-2</v>
      </c>
      <c r="N17" s="711">
        <v>3.7562662651170822E-2</v>
      </c>
      <c r="O17" s="711">
        <v>3.2611719762637652E-2</v>
      </c>
      <c r="P17" s="711">
        <v>3.2494535301414641E-2</v>
      </c>
      <c r="Q17" s="711">
        <v>3.0339327858834964E-2</v>
      </c>
      <c r="R17" s="711">
        <v>2.9067585385824546E-2</v>
      </c>
      <c r="S17" s="711">
        <v>2.6265198796561751E-2</v>
      </c>
      <c r="T17" s="711">
        <v>2.4791143891726396E-2</v>
      </c>
      <c r="U17" s="711">
        <v>2.2043065514267355E-2</v>
      </c>
      <c r="V17" s="711">
        <v>1.9388540345244346E-2</v>
      </c>
      <c r="W17" s="711">
        <v>1.8533248859772707E-2</v>
      </c>
      <c r="X17" s="711">
        <v>1.6014597548898862E-2</v>
      </c>
      <c r="Y17" s="711">
        <v>1.3507821841645054E-2</v>
      </c>
      <c r="Z17" s="711">
        <v>1.2015428085500202E-2</v>
      </c>
      <c r="AA17" s="711">
        <v>1.0930374697837038E-2</v>
      </c>
      <c r="AB17" s="711">
        <v>1.3020708187326365E-2</v>
      </c>
      <c r="AC17" s="711">
        <v>1.1655870470892716E-2</v>
      </c>
      <c r="AD17" s="711">
        <v>1.112524380504472E-2</v>
      </c>
      <c r="AE17" s="711">
        <v>1.1389173626065339E-2</v>
      </c>
      <c r="AF17" s="711">
        <v>1.1073632681952271E-2</v>
      </c>
      <c r="AG17" s="711">
        <v>9.7782907436075733E-3</v>
      </c>
      <c r="AH17" s="711">
        <v>8.5215512503684452E-3</v>
      </c>
      <c r="AI17" s="711">
        <v>7.6518065306202705E-3</v>
      </c>
      <c r="AJ17" s="711">
        <v>7.0525143324967248E-3</v>
      </c>
      <c r="AK17" s="711">
        <v>6.4512081200092395E-3</v>
      </c>
      <c r="AL17" s="711">
        <v>5.8438385483160545E-3</v>
      </c>
      <c r="AM17" s="711">
        <v>5.2055593027739979E-3</v>
      </c>
      <c r="AN17" s="711">
        <v>4.3474697206784653E-3</v>
      </c>
      <c r="AO17" s="711">
        <v>3.984971250636034E-3</v>
      </c>
      <c r="AP17" s="711">
        <v>3.9523770565012542E-3</v>
      </c>
      <c r="AQ17" s="711">
        <v>3.938510433688658E-3</v>
      </c>
      <c r="AR17" s="711">
        <v>3.9616666938869496E-3</v>
      </c>
      <c r="AS17" s="711">
        <v>3.9603200602463468E-3</v>
      </c>
      <c r="AT17" s="711">
        <v>3.9700914275666108E-3</v>
      </c>
      <c r="AU17" s="711">
        <v>3.9660787059306356E-3</v>
      </c>
      <c r="AV17" s="711">
        <v>3.8902264703418224E-3</v>
      </c>
      <c r="AW17" s="711">
        <v>4.4311161767202024E-3</v>
      </c>
      <c r="AX17" s="711">
        <v>4.3831171930694647E-3</v>
      </c>
      <c r="AY17" s="711">
        <v>4.7755029107499391E-3</v>
      </c>
      <c r="AZ17" s="703"/>
      <c r="BA17" s="703"/>
      <c r="BB17" s="703"/>
      <c r="BC17" s="703"/>
      <c r="BD17" s="703"/>
      <c r="BE17" s="703"/>
      <c r="BF17" s="703"/>
      <c r="BG17" s="703"/>
    </row>
    <row r="18" spans="1:67" s="725" customFormat="1" ht="13" x14ac:dyDescent="0.15">
      <c r="A18" s="707" t="s">
        <v>141</v>
      </c>
      <c r="B18" s="711">
        <v>0</v>
      </c>
      <c r="C18" s="711">
        <v>0</v>
      </c>
      <c r="D18" s="711">
        <v>0</v>
      </c>
      <c r="E18" s="711">
        <v>0</v>
      </c>
      <c r="F18" s="711">
        <v>0</v>
      </c>
      <c r="G18" s="711">
        <v>0</v>
      </c>
      <c r="H18" s="711">
        <v>0</v>
      </c>
      <c r="I18" s="711">
        <v>0</v>
      </c>
      <c r="J18" s="711">
        <v>0</v>
      </c>
      <c r="K18" s="711">
        <v>0</v>
      </c>
      <c r="L18" s="711">
        <v>0</v>
      </c>
      <c r="M18" s="711">
        <v>0</v>
      </c>
      <c r="N18" s="711">
        <v>0</v>
      </c>
      <c r="O18" s="711">
        <v>0</v>
      </c>
      <c r="P18" s="711">
        <v>0</v>
      </c>
      <c r="Q18" s="711">
        <v>0</v>
      </c>
      <c r="R18" s="711">
        <v>0</v>
      </c>
      <c r="S18" s="711">
        <v>0</v>
      </c>
      <c r="T18" s="711">
        <v>0</v>
      </c>
      <c r="U18" s="711">
        <v>0</v>
      </c>
      <c r="V18" s="711">
        <v>0</v>
      </c>
      <c r="W18" s="711">
        <v>0</v>
      </c>
      <c r="X18" s="711">
        <v>0</v>
      </c>
      <c r="Y18" s="711">
        <v>0</v>
      </c>
      <c r="Z18" s="711">
        <v>0</v>
      </c>
      <c r="AA18" s="711">
        <v>0</v>
      </c>
      <c r="AB18" s="711">
        <v>2.5374775733569888E-2</v>
      </c>
      <c r="AC18" s="711">
        <v>5.4519386320182744E-2</v>
      </c>
      <c r="AD18" s="711">
        <v>5.8631335651947433E-2</v>
      </c>
      <c r="AE18" s="711">
        <v>5.6445401831095525E-2</v>
      </c>
      <c r="AF18" s="711">
        <v>5.6283299836999277E-2</v>
      </c>
      <c r="AG18" s="711">
        <v>5.6972279210890389E-2</v>
      </c>
      <c r="AH18" s="711">
        <v>5.5722254302215016E-2</v>
      </c>
      <c r="AI18" s="711">
        <v>5.3327276191938777E-2</v>
      </c>
      <c r="AJ18" s="711">
        <v>5.1760758533193098E-2</v>
      </c>
      <c r="AK18" s="711">
        <v>4.9530195674135261E-2</v>
      </c>
      <c r="AL18" s="711">
        <v>4.6245619615883943E-2</v>
      </c>
      <c r="AM18" s="711">
        <v>6.6115427858040463E-2</v>
      </c>
      <c r="AN18" s="711">
        <v>8.4050498476968716E-2</v>
      </c>
      <c r="AO18" s="711">
        <v>8.7842657543256236E-2</v>
      </c>
      <c r="AP18" s="711">
        <v>8.198921797970897E-2</v>
      </c>
      <c r="AQ18" s="711">
        <v>7.5144991974355424E-2</v>
      </c>
      <c r="AR18" s="711">
        <v>7.4610161291082611E-2</v>
      </c>
      <c r="AS18" s="711">
        <v>7.272093767009763E-2</v>
      </c>
      <c r="AT18" s="711">
        <v>6.9467221746729993E-2</v>
      </c>
      <c r="AU18" s="711">
        <v>6.4663447209700631E-2</v>
      </c>
      <c r="AV18" s="711">
        <v>5.7757711563424831E-2</v>
      </c>
      <c r="AW18" s="711">
        <v>5.2693925770616053E-2</v>
      </c>
      <c r="AX18" s="711">
        <v>4.808651713511114E-2</v>
      </c>
      <c r="AY18" s="711">
        <v>4.6298096016084159E-2</v>
      </c>
      <c r="AZ18" s="703"/>
      <c r="BA18" s="703"/>
      <c r="BB18" s="703"/>
      <c r="BC18" s="703"/>
      <c r="BD18" s="703"/>
      <c r="BE18" s="703"/>
      <c r="BF18" s="703"/>
      <c r="BG18" s="703"/>
    </row>
    <row r="19" spans="1:67" s="725" customFormat="1" ht="13" x14ac:dyDescent="0.15">
      <c r="A19" s="712" t="s">
        <v>243</v>
      </c>
      <c r="B19" s="711">
        <v>1</v>
      </c>
      <c r="C19" s="711">
        <v>1</v>
      </c>
      <c r="D19" s="711">
        <v>1</v>
      </c>
      <c r="E19" s="711">
        <v>1</v>
      </c>
      <c r="F19" s="711">
        <v>1</v>
      </c>
      <c r="G19" s="711">
        <v>1</v>
      </c>
      <c r="H19" s="711">
        <v>1</v>
      </c>
      <c r="I19" s="711">
        <v>1</v>
      </c>
      <c r="J19" s="711">
        <v>1</v>
      </c>
      <c r="K19" s="711">
        <v>1</v>
      </c>
      <c r="L19" s="711">
        <v>1</v>
      </c>
      <c r="M19" s="711">
        <v>1</v>
      </c>
      <c r="N19" s="711">
        <v>1</v>
      </c>
      <c r="O19" s="711">
        <v>1</v>
      </c>
      <c r="P19" s="711">
        <v>1</v>
      </c>
      <c r="Q19" s="711">
        <v>1</v>
      </c>
      <c r="R19" s="711">
        <v>1</v>
      </c>
      <c r="S19" s="711">
        <v>1</v>
      </c>
      <c r="T19" s="711">
        <v>1</v>
      </c>
      <c r="U19" s="711">
        <v>1</v>
      </c>
      <c r="V19" s="711">
        <v>1</v>
      </c>
      <c r="W19" s="711">
        <v>1</v>
      </c>
      <c r="X19" s="711">
        <v>1</v>
      </c>
      <c r="Y19" s="711">
        <v>1</v>
      </c>
      <c r="Z19" s="711">
        <v>1</v>
      </c>
      <c r="AA19" s="711">
        <v>1</v>
      </c>
      <c r="AB19" s="711">
        <v>1</v>
      </c>
      <c r="AC19" s="711">
        <v>1</v>
      </c>
      <c r="AD19" s="711">
        <v>1</v>
      </c>
      <c r="AE19" s="711">
        <v>1</v>
      </c>
      <c r="AF19" s="711">
        <v>1</v>
      </c>
      <c r="AG19" s="711">
        <v>1</v>
      </c>
      <c r="AH19" s="711">
        <v>1</v>
      </c>
      <c r="AI19" s="711">
        <v>1</v>
      </c>
      <c r="AJ19" s="711">
        <v>1</v>
      </c>
      <c r="AK19" s="711">
        <v>1</v>
      </c>
      <c r="AL19" s="711">
        <v>1</v>
      </c>
      <c r="AM19" s="711">
        <v>1</v>
      </c>
      <c r="AN19" s="711">
        <v>1</v>
      </c>
      <c r="AO19" s="711">
        <v>1</v>
      </c>
      <c r="AP19" s="711">
        <v>1</v>
      </c>
      <c r="AQ19" s="711">
        <v>1</v>
      </c>
      <c r="AR19" s="711">
        <v>1</v>
      </c>
      <c r="AS19" s="711">
        <v>1</v>
      </c>
      <c r="AT19" s="711">
        <v>1</v>
      </c>
      <c r="AU19" s="711">
        <v>1</v>
      </c>
      <c r="AV19" s="711">
        <v>1</v>
      </c>
      <c r="AW19" s="711">
        <v>1</v>
      </c>
      <c r="AX19" s="711">
        <v>1</v>
      </c>
      <c r="AY19" s="711">
        <v>1</v>
      </c>
      <c r="AZ19" s="703"/>
      <c r="BA19" s="703"/>
      <c r="BB19" s="703"/>
      <c r="BC19" s="703"/>
      <c r="BD19" s="703"/>
      <c r="BE19" s="703"/>
      <c r="BF19" s="703"/>
      <c r="BG19" s="703"/>
    </row>
    <row r="20" spans="1:67" s="725" customFormat="1" ht="25.5" customHeight="1" x14ac:dyDescent="0.15">
      <c r="A20" s="713" t="s">
        <v>820</v>
      </c>
      <c r="B20" s="701" t="s">
        <v>73</v>
      </c>
      <c r="C20" s="701" t="s">
        <v>74</v>
      </c>
      <c r="D20" s="701" t="s">
        <v>75</v>
      </c>
      <c r="E20" s="701" t="s">
        <v>76</v>
      </c>
      <c r="F20" s="701" t="s">
        <v>77</v>
      </c>
      <c r="G20" s="701" t="s">
        <v>78</v>
      </c>
      <c r="H20" s="701" t="s">
        <v>79</v>
      </c>
      <c r="I20" s="701" t="s">
        <v>80</v>
      </c>
      <c r="J20" s="701" t="s">
        <v>81</v>
      </c>
      <c r="K20" s="701" t="s">
        <v>82</v>
      </c>
      <c r="L20" s="701" t="s">
        <v>83</v>
      </c>
      <c r="M20" s="701" t="s">
        <v>84</v>
      </c>
      <c r="N20" s="701" t="s">
        <v>85</v>
      </c>
      <c r="O20" s="701" t="s">
        <v>86</v>
      </c>
      <c r="P20" s="701" t="s">
        <v>87</v>
      </c>
      <c r="Q20" s="701" t="s">
        <v>88</v>
      </c>
      <c r="R20" s="701" t="s">
        <v>89</v>
      </c>
      <c r="S20" s="701" t="s">
        <v>90</v>
      </c>
      <c r="T20" s="701" t="s">
        <v>91</v>
      </c>
      <c r="U20" s="701" t="s">
        <v>92</v>
      </c>
      <c r="V20" s="701" t="s">
        <v>93</v>
      </c>
      <c r="W20" s="701" t="s">
        <v>94</v>
      </c>
      <c r="X20" s="701" t="s">
        <v>95</v>
      </c>
      <c r="Y20" s="701" t="s">
        <v>96</v>
      </c>
      <c r="Z20" s="701" t="s">
        <v>97</v>
      </c>
      <c r="AA20" s="701" t="s">
        <v>98</v>
      </c>
      <c r="AB20" s="701" t="s">
        <v>99</v>
      </c>
      <c r="AC20" s="701" t="s">
        <v>100</v>
      </c>
      <c r="AD20" s="701" t="s">
        <v>101</v>
      </c>
      <c r="AE20" s="701" t="s">
        <v>102</v>
      </c>
      <c r="AF20" s="701" t="s">
        <v>103</v>
      </c>
      <c r="AG20" s="701" t="s">
        <v>104</v>
      </c>
      <c r="AH20" s="701" t="s">
        <v>105</v>
      </c>
      <c r="AI20" s="701" t="s">
        <v>106</v>
      </c>
      <c r="AJ20" s="701" t="s">
        <v>107</v>
      </c>
      <c r="AK20" s="701" t="s">
        <v>108</v>
      </c>
      <c r="AL20" s="701" t="s">
        <v>109</v>
      </c>
      <c r="AM20" s="701" t="s">
        <v>110</v>
      </c>
      <c r="AN20" s="701" t="s">
        <v>111</v>
      </c>
      <c r="AO20" s="701" t="s">
        <v>112</v>
      </c>
      <c r="AP20" s="701" t="s">
        <v>113</v>
      </c>
      <c r="AQ20" s="701" t="s">
        <v>114</v>
      </c>
      <c r="AR20" s="701" t="s">
        <v>115</v>
      </c>
      <c r="AS20" s="702" t="s">
        <v>238</v>
      </c>
      <c r="AT20" s="702" t="s">
        <v>117</v>
      </c>
      <c r="AU20" s="702" t="s">
        <v>239</v>
      </c>
      <c r="AV20" s="702" t="s">
        <v>119</v>
      </c>
      <c r="AW20" s="702" t="s">
        <v>155</v>
      </c>
      <c r="AX20" s="702" t="s">
        <v>156</v>
      </c>
      <c r="AY20" s="702" t="s">
        <v>247</v>
      </c>
      <c r="AZ20" s="703"/>
      <c r="BA20" s="703"/>
      <c r="BB20" s="703"/>
      <c r="BC20" s="703"/>
      <c r="BD20" s="703"/>
      <c r="BE20" s="703"/>
      <c r="BF20" s="703"/>
      <c r="BG20" s="703"/>
      <c r="BH20" s="703"/>
      <c r="BI20" s="703"/>
      <c r="BJ20" s="703"/>
      <c r="BK20" s="703"/>
      <c r="BL20" s="703"/>
      <c r="BM20" s="703"/>
      <c r="BN20" s="703"/>
      <c r="BO20" s="703"/>
    </row>
    <row r="21" spans="1:67" s="725" customFormat="1" ht="13" x14ac:dyDescent="0.15">
      <c r="A21" s="707" t="s">
        <v>240</v>
      </c>
      <c r="B21" s="726" t="s">
        <v>242</v>
      </c>
      <c r="C21" s="726" t="s">
        <v>242</v>
      </c>
      <c r="D21" s="726" t="s">
        <v>242</v>
      </c>
      <c r="E21" s="726" t="s">
        <v>242</v>
      </c>
      <c r="F21" s="726" t="s">
        <v>242</v>
      </c>
      <c r="G21" s="726" t="s">
        <v>242</v>
      </c>
      <c r="H21" s="726" t="s">
        <v>242</v>
      </c>
      <c r="I21" s="726" t="s">
        <v>242</v>
      </c>
      <c r="J21" s="726" t="s">
        <v>242</v>
      </c>
      <c r="K21" s="726" t="s">
        <v>242</v>
      </c>
      <c r="L21" s="726" t="s">
        <v>242</v>
      </c>
      <c r="M21" s="726" t="s">
        <v>242</v>
      </c>
      <c r="N21" s="726" t="s">
        <v>242</v>
      </c>
      <c r="O21" s="726" t="s">
        <v>242</v>
      </c>
      <c r="P21" s="726" t="s">
        <v>242</v>
      </c>
      <c r="Q21" s="726" t="s">
        <v>242</v>
      </c>
      <c r="R21" s="726" t="s">
        <v>242</v>
      </c>
      <c r="S21" s="726" t="s">
        <v>242</v>
      </c>
      <c r="T21" s="726" t="s">
        <v>242</v>
      </c>
      <c r="U21" s="705">
        <v>14362.40571489903</v>
      </c>
      <c r="V21" s="705">
        <v>16583.367296915359</v>
      </c>
      <c r="W21" s="705">
        <v>18288.618053871585</v>
      </c>
      <c r="X21" s="705">
        <v>18722.717298558171</v>
      </c>
      <c r="Y21" s="705">
        <v>19409.179243007449</v>
      </c>
      <c r="Z21" s="705">
        <v>19853.889619413923</v>
      </c>
      <c r="AA21" s="705">
        <v>21244.390657753996</v>
      </c>
      <c r="AB21" s="705">
        <v>23185.563020847185</v>
      </c>
      <c r="AC21" s="705">
        <v>25914.11276276932</v>
      </c>
      <c r="AD21" s="705">
        <v>27915.281847279541</v>
      </c>
      <c r="AE21" s="705">
        <v>30467.107036232039</v>
      </c>
      <c r="AF21" s="705">
        <v>34358.003009207197</v>
      </c>
      <c r="AG21" s="705">
        <v>38353.412495580662</v>
      </c>
      <c r="AH21" s="705">
        <v>42547.474753698021</v>
      </c>
      <c r="AI21" s="705">
        <v>45402.407156370653</v>
      </c>
      <c r="AJ21" s="705">
        <v>47516.765560942054</v>
      </c>
      <c r="AK21" s="705">
        <v>50986.573227994435</v>
      </c>
      <c r="AL21" s="705">
        <v>55686.02285292132</v>
      </c>
      <c r="AM21" s="705">
        <v>63677.975880125581</v>
      </c>
      <c r="AN21" s="705">
        <v>82728.601878060566</v>
      </c>
      <c r="AO21" s="705">
        <v>94205.240650395659</v>
      </c>
      <c r="AP21" s="705">
        <v>94802.120620808753</v>
      </c>
      <c r="AQ21" s="705">
        <v>98344.921493867776</v>
      </c>
      <c r="AR21" s="705">
        <v>101457.54204609858</v>
      </c>
      <c r="AS21" s="706">
        <v>104917.8785558723</v>
      </c>
      <c r="AT21" s="706">
        <v>106342.00187675422</v>
      </c>
      <c r="AU21" s="706">
        <v>107344.64244246707</v>
      </c>
      <c r="AV21" s="706">
        <v>113406.32492835526</v>
      </c>
      <c r="AW21" s="706">
        <v>117248.88415446201</v>
      </c>
      <c r="AX21" s="706">
        <v>120343.20728719546</v>
      </c>
      <c r="AY21" s="706">
        <v>118919.63380620415</v>
      </c>
      <c r="AZ21" s="703"/>
      <c r="BA21" s="703"/>
      <c r="BB21" s="703"/>
      <c r="BC21" s="703"/>
      <c r="BD21" s="703"/>
      <c r="BE21" s="703"/>
      <c r="BF21" s="714"/>
      <c r="BG21" s="714"/>
      <c r="BH21" s="714"/>
      <c r="BI21" s="714"/>
      <c r="BJ21" s="714"/>
      <c r="BK21" s="714"/>
      <c r="BL21" s="703"/>
      <c r="BM21" s="703"/>
      <c r="BN21" s="703"/>
    </row>
    <row r="22" spans="1:67" s="725" customFormat="1" ht="13" x14ac:dyDescent="0.15">
      <c r="A22" s="707" t="s">
        <v>244</v>
      </c>
      <c r="B22" s="726" t="s">
        <v>242</v>
      </c>
      <c r="C22" s="726" t="s">
        <v>242</v>
      </c>
      <c r="D22" s="726" t="s">
        <v>242</v>
      </c>
      <c r="E22" s="726" t="s">
        <v>242</v>
      </c>
      <c r="F22" s="726" t="s">
        <v>242</v>
      </c>
      <c r="G22" s="726" t="s">
        <v>242</v>
      </c>
      <c r="H22" s="726" t="s">
        <v>242</v>
      </c>
      <c r="I22" s="726" t="s">
        <v>242</v>
      </c>
      <c r="J22" s="726" t="s">
        <v>242</v>
      </c>
      <c r="K22" s="726" t="s">
        <v>242</v>
      </c>
      <c r="L22" s="726" t="s">
        <v>242</v>
      </c>
      <c r="M22" s="726" t="s">
        <v>242</v>
      </c>
      <c r="N22" s="726" t="s">
        <v>242</v>
      </c>
      <c r="O22" s="726" t="s">
        <v>242</v>
      </c>
      <c r="P22" s="726" t="s">
        <v>242</v>
      </c>
      <c r="Q22" s="726" t="s">
        <v>242</v>
      </c>
      <c r="R22" s="726" t="s">
        <v>242</v>
      </c>
      <c r="S22" s="726" t="s">
        <v>242</v>
      </c>
      <c r="T22" s="726" t="s">
        <v>242</v>
      </c>
      <c r="U22" s="705">
        <v>7721.4851683475999</v>
      </c>
      <c r="V22" s="705">
        <v>8395.8777711599105</v>
      </c>
      <c r="W22" s="705">
        <v>8734.8511773709688</v>
      </c>
      <c r="X22" s="705">
        <v>11776.43353729859</v>
      </c>
      <c r="Y22" s="705">
        <v>15593.929353736819</v>
      </c>
      <c r="Z22" s="705">
        <v>18585.107673955998</v>
      </c>
      <c r="AA22" s="705">
        <v>20710.613615860238</v>
      </c>
      <c r="AB22" s="705">
        <v>22155.367848687663</v>
      </c>
      <c r="AC22" s="705">
        <v>23246.907538379462</v>
      </c>
      <c r="AD22" s="705">
        <v>25964.003842296665</v>
      </c>
      <c r="AE22" s="705">
        <v>27461.233913525102</v>
      </c>
      <c r="AF22" s="705">
        <v>30447.668651225918</v>
      </c>
      <c r="AG22" s="705">
        <v>35258.017707870153</v>
      </c>
      <c r="AH22" s="705">
        <v>42114.039436206214</v>
      </c>
      <c r="AI22" s="705">
        <v>48122.145852355854</v>
      </c>
      <c r="AJ22" s="705">
        <v>53030.172216478255</v>
      </c>
      <c r="AK22" s="705">
        <v>56711.879850894868</v>
      </c>
      <c r="AL22" s="705">
        <v>63026.335099176576</v>
      </c>
      <c r="AM22" s="705">
        <v>67821.027433485244</v>
      </c>
      <c r="AN22" s="705">
        <v>74570.264701476393</v>
      </c>
      <c r="AO22" s="705">
        <v>77538.717680342146</v>
      </c>
      <c r="AP22" s="705">
        <v>78597.893505559143</v>
      </c>
      <c r="AQ22" s="705">
        <v>75926.55165396785</v>
      </c>
      <c r="AR22" s="705">
        <v>73843.338782821927</v>
      </c>
      <c r="AS22" s="706">
        <v>71152.557847651929</v>
      </c>
      <c r="AT22" s="706">
        <v>69086.206707200006</v>
      </c>
      <c r="AU22" s="706">
        <v>67676.746790200006</v>
      </c>
      <c r="AV22" s="706">
        <v>66404.149036400006</v>
      </c>
      <c r="AW22" s="706">
        <v>64973.805301</v>
      </c>
      <c r="AX22" s="706">
        <v>64367.575591000008</v>
      </c>
      <c r="AY22" s="706">
        <v>55636.402654682381</v>
      </c>
      <c r="AZ22" s="703"/>
      <c r="BA22" s="703"/>
      <c r="BB22" s="703"/>
      <c r="BC22" s="703"/>
      <c r="BD22" s="703"/>
      <c r="BE22" s="703"/>
      <c r="BF22" s="715"/>
      <c r="BG22" s="715"/>
      <c r="BH22" s="715"/>
      <c r="BI22" s="715"/>
      <c r="BJ22" s="715"/>
      <c r="BK22" s="715"/>
      <c r="BL22" s="715"/>
      <c r="BM22" s="715"/>
      <c r="BN22" s="715"/>
    </row>
    <row r="23" spans="1:67" s="725" customFormat="1" ht="13" x14ac:dyDescent="0.15">
      <c r="A23" s="707" t="s">
        <v>222</v>
      </c>
      <c r="B23" s="726" t="s">
        <v>242</v>
      </c>
      <c r="C23" s="726" t="s">
        <v>242</v>
      </c>
      <c r="D23" s="726" t="s">
        <v>242</v>
      </c>
      <c r="E23" s="726" t="s">
        <v>242</v>
      </c>
      <c r="F23" s="726" t="s">
        <v>242</v>
      </c>
      <c r="G23" s="726" t="s">
        <v>242</v>
      </c>
      <c r="H23" s="726" t="s">
        <v>242</v>
      </c>
      <c r="I23" s="726" t="s">
        <v>242</v>
      </c>
      <c r="J23" s="726" t="s">
        <v>242</v>
      </c>
      <c r="K23" s="726" t="s">
        <v>242</v>
      </c>
      <c r="L23" s="726" t="s">
        <v>242</v>
      </c>
      <c r="M23" s="726" t="s">
        <v>242</v>
      </c>
      <c r="N23" s="726" t="s">
        <v>242</v>
      </c>
      <c r="O23" s="726" t="s">
        <v>242</v>
      </c>
      <c r="P23" s="726" t="s">
        <v>242</v>
      </c>
      <c r="Q23" s="726" t="s">
        <v>242</v>
      </c>
      <c r="R23" s="726" t="s">
        <v>242</v>
      </c>
      <c r="S23" s="726" t="s">
        <v>242</v>
      </c>
      <c r="T23" s="726" t="s">
        <v>242</v>
      </c>
      <c r="U23" s="705">
        <v>575.63378136886058</v>
      </c>
      <c r="V23" s="705">
        <v>545.4214009507017</v>
      </c>
      <c r="W23" s="705">
        <v>549.44575131354441</v>
      </c>
      <c r="X23" s="705">
        <v>557.10671757116052</v>
      </c>
      <c r="Y23" s="705">
        <v>555.1298394481629</v>
      </c>
      <c r="Z23" s="705">
        <v>555.52309210422948</v>
      </c>
      <c r="AA23" s="705">
        <v>555.97060810462574</v>
      </c>
      <c r="AB23" s="705">
        <v>734.7928706067961</v>
      </c>
      <c r="AC23" s="705">
        <v>735.9919125055294</v>
      </c>
      <c r="AD23" s="705">
        <v>766.96055071841272</v>
      </c>
      <c r="AE23" s="705">
        <v>832.59873907564975</v>
      </c>
      <c r="AF23" s="705">
        <v>896.053757911351</v>
      </c>
      <c r="AG23" s="705">
        <v>892.93610872750321</v>
      </c>
      <c r="AH23" s="705">
        <v>883.29933272456162</v>
      </c>
      <c r="AI23" s="705">
        <v>878.56882903980954</v>
      </c>
      <c r="AJ23" s="705">
        <v>870.46902980644484</v>
      </c>
      <c r="AK23" s="705">
        <v>859.95842350598014</v>
      </c>
      <c r="AL23" s="705">
        <v>861.85607852614703</v>
      </c>
      <c r="AM23" s="705">
        <v>859.4562349619531</v>
      </c>
      <c r="AN23" s="705">
        <v>857.30980881431924</v>
      </c>
      <c r="AO23" s="705">
        <v>864.11903487155803</v>
      </c>
      <c r="AP23" s="705">
        <v>868.5978017920612</v>
      </c>
      <c r="AQ23" s="705">
        <v>862.60929670205167</v>
      </c>
      <c r="AR23" s="705">
        <v>876.88867793385202</v>
      </c>
      <c r="AS23" s="705">
        <v>877.86922779817894</v>
      </c>
      <c r="AT23" s="706">
        <v>878.49377760000004</v>
      </c>
      <c r="AU23" s="706">
        <v>878.32010879999996</v>
      </c>
      <c r="AV23" s="706">
        <v>878.28877679999994</v>
      </c>
      <c r="AW23" s="706">
        <v>1011.576</v>
      </c>
      <c r="AX23" s="706">
        <v>1011.576</v>
      </c>
      <c r="AY23" s="706">
        <v>1056.336</v>
      </c>
      <c r="AZ23" s="703"/>
      <c r="BA23" s="703"/>
      <c r="BB23" s="703"/>
      <c r="BC23" s="703"/>
      <c r="BD23" s="703"/>
      <c r="BE23" s="703"/>
      <c r="BF23" s="703"/>
      <c r="BG23" s="716"/>
      <c r="BH23" s="716"/>
      <c r="BI23" s="716"/>
      <c r="BJ23" s="716"/>
      <c r="BK23" s="716"/>
      <c r="BL23" s="716"/>
      <c r="BM23" s="716"/>
      <c r="BN23" s="716"/>
      <c r="BO23" s="716"/>
    </row>
    <row r="24" spans="1:67" s="725" customFormat="1" ht="13" x14ac:dyDescent="0.15">
      <c r="A24" s="707" t="s">
        <v>141</v>
      </c>
      <c r="B24" s="726" t="s">
        <v>242</v>
      </c>
      <c r="C24" s="726" t="s">
        <v>242</v>
      </c>
      <c r="D24" s="726" t="s">
        <v>242</v>
      </c>
      <c r="E24" s="726" t="s">
        <v>242</v>
      </c>
      <c r="F24" s="726" t="s">
        <v>242</v>
      </c>
      <c r="G24" s="726" t="s">
        <v>242</v>
      </c>
      <c r="H24" s="726" t="s">
        <v>242</v>
      </c>
      <c r="I24" s="726" t="s">
        <v>242</v>
      </c>
      <c r="J24" s="726" t="s">
        <v>242</v>
      </c>
      <c r="K24" s="726" t="s">
        <v>242</v>
      </c>
      <c r="L24" s="726" t="s">
        <v>242</v>
      </c>
      <c r="M24" s="726" t="s">
        <v>242</v>
      </c>
      <c r="N24" s="726" t="s">
        <v>242</v>
      </c>
      <c r="O24" s="726" t="s">
        <v>242</v>
      </c>
      <c r="P24" s="726" t="s">
        <v>242</v>
      </c>
      <c r="Q24" s="726" t="s">
        <v>242</v>
      </c>
      <c r="R24" s="726" t="s">
        <v>242</v>
      </c>
      <c r="S24" s="726" t="s">
        <v>242</v>
      </c>
      <c r="T24" s="726" t="s">
        <v>242</v>
      </c>
      <c r="U24" s="726" t="s">
        <v>242</v>
      </c>
      <c r="V24" s="726" t="s">
        <v>242</v>
      </c>
      <c r="W24" s="726" t="s">
        <v>242</v>
      </c>
      <c r="X24" s="726" t="s">
        <v>242</v>
      </c>
      <c r="Y24" s="726" t="s">
        <v>242</v>
      </c>
      <c r="Z24" s="726" t="s">
        <v>242</v>
      </c>
      <c r="AA24" s="726" t="s">
        <v>242</v>
      </c>
      <c r="AB24" s="705">
        <v>1365.6069015635662</v>
      </c>
      <c r="AC24" s="705">
        <v>3272.3033301617534</v>
      </c>
      <c r="AD24" s="705">
        <v>3847.7477478017463</v>
      </c>
      <c r="AE24" s="705">
        <v>3959.4011422692074</v>
      </c>
      <c r="AF24" s="705">
        <v>4380.2485521850231</v>
      </c>
      <c r="AG24" s="705">
        <v>5032.9914736871051</v>
      </c>
      <c r="AH24" s="705">
        <v>5617.0246139784422</v>
      </c>
      <c r="AI24" s="705">
        <v>5906.4471831229957</v>
      </c>
      <c r="AJ24" s="705">
        <v>6106.1712968551928</v>
      </c>
      <c r="AK24" s="705">
        <v>6276.9094113222018</v>
      </c>
      <c r="AL24" s="705">
        <v>6445.56</v>
      </c>
      <c r="AM24" s="705">
        <v>10562.624248</v>
      </c>
      <c r="AN24" s="705">
        <v>16396.676705728001</v>
      </c>
      <c r="AO24" s="705">
        <v>19134.984511367711</v>
      </c>
      <c r="AP24" s="705">
        <v>18354.7</v>
      </c>
      <c r="AQ24" s="705">
        <v>16762.2</v>
      </c>
      <c r="AR24" s="705">
        <v>16807.7</v>
      </c>
      <c r="AS24" s="705">
        <v>16398.2</v>
      </c>
      <c r="AT24" s="706">
        <v>15624.7</v>
      </c>
      <c r="AU24" s="706">
        <v>14560</v>
      </c>
      <c r="AV24" s="706">
        <v>13258.7</v>
      </c>
      <c r="AW24" s="706">
        <v>12230.4</v>
      </c>
      <c r="AX24" s="706">
        <v>11281.851475634867</v>
      </c>
      <c r="AY24" s="706">
        <v>10406.869171759272</v>
      </c>
      <c r="AZ24" s="703"/>
      <c r="BA24" s="703"/>
      <c r="BB24" s="703"/>
      <c r="BC24" s="703"/>
      <c r="BD24" s="703"/>
      <c r="BE24" s="703"/>
      <c r="BF24" s="703"/>
      <c r="BG24" s="716"/>
      <c r="BH24" s="716"/>
      <c r="BI24" s="716"/>
      <c r="BJ24" s="716"/>
      <c r="BK24" s="716"/>
      <c r="BL24" s="716"/>
      <c r="BM24" s="716"/>
      <c r="BN24" s="716"/>
      <c r="BO24" s="716"/>
    </row>
    <row r="25" spans="1:67" s="725" customFormat="1" ht="13" x14ac:dyDescent="0.15">
      <c r="A25" s="708" t="s">
        <v>243</v>
      </c>
      <c r="B25" s="726" t="s">
        <v>242</v>
      </c>
      <c r="C25" s="726" t="s">
        <v>242</v>
      </c>
      <c r="D25" s="726" t="s">
        <v>242</v>
      </c>
      <c r="E25" s="726" t="s">
        <v>242</v>
      </c>
      <c r="F25" s="726" t="s">
        <v>242</v>
      </c>
      <c r="G25" s="726" t="s">
        <v>242</v>
      </c>
      <c r="H25" s="726" t="s">
        <v>242</v>
      </c>
      <c r="I25" s="726" t="s">
        <v>242</v>
      </c>
      <c r="J25" s="726" t="s">
        <v>242</v>
      </c>
      <c r="K25" s="726" t="s">
        <v>242</v>
      </c>
      <c r="L25" s="726" t="s">
        <v>242</v>
      </c>
      <c r="M25" s="726" t="s">
        <v>242</v>
      </c>
      <c r="N25" s="726" t="s">
        <v>242</v>
      </c>
      <c r="O25" s="726" t="s">
        <v>242</v>
      </c>
      <c r="P25" s="726" t="s">
        <v>242</v>
      </c>
      <c r="Q25" s="726" t="s">
        <v>242</v>
      </c>
      <c r="R25" s="726" t="s">
        <v>242</v>
      </c>
      <c r="S25" s="726" t="s">
        <v>242</v>
      </c>
      <c r="T25" s="726" t="s">
        <v>242</v>
      </c>
      <c r="U25" s="709">
        <v>22659.524664615492</v>
      </c>
      <c r="V25" s="709">
        <v>25524.666469025971</v>
      </c>
      <c r="W25" s="709">
        <v>27572.9149825561</v>
      </c>
      <c r="X25" s="709">
        <v>31056.25755342792</v>
      </c>
      <c r="Y25" s="709">
        <v>35558.238436192434</v>
      </c>
      <c r="Z25" s="709">
        <v>38994.520385474148</v>
      </c>
      <c r="AA25" s="709">
        <v>42510.974881718859</v>
      </c>
      <c r="AB25" s="709">
        <v>47441.330641705208</v>
      </c>
      <c r="AC25" s="709">
        <v>53169.315543816068</v>
      </c>
      <c r="AD25" s="709">
        <v>58493.993988096365</v>
      </c>
      <c r="AE25" s="709">
        <v>62720.340831101996</v>
      </c>
      <c r="AF25" s="709">
        <v>70081.973970529478</v>
      </c>
      <c r="AG25" s="709">
        <v>79537.357785865417</v>
      </c>
      <c r="AH25" s="709">
        <v>91161.838136607243</v>
      </c>
      <c r="AI25" s="709">
        <v>100309.56902088931</v>
      </c>
      <c r="AJ25" s="709">
        <v>107523.57810408193</v>
      </c>
      <c r="AK25" s="709">
        <v>114835.32091371747</v>
      </c>
      <c r="AL25" s="709">
        <v>126019.77403062404</v>
      </c>
      <c r="AM25" s="709">
        <v>142921.08379657278</v>
      </c>
      <c r="AN25" s="709">
        <v>174552.85309407927</v>
      </c>
      <c r="AO25" s="709">
        <v>191743.06187697707</v>
      </c>
      <c r="AP25" s="709">
        <v>192623.31192815996</v>
      </c>
      <c r="AQ25" s="709">
        <v>191896.2824445377</v>
      </c>
      <c r="AR25" s="709">
        <v>192985.4695068544</v>
      </c>
      <c r="AS25" s="709">
        <v>193346.50563132245</v>
      </c>
      <c r="AT25" s="709">
        <v>191931.40236155424</v>
      </c>
      <c r="AU25" s="709">
        <v>190459.70934146707</v>
      </c>
      <c r="AV25" s="709">
        <v>193947.46274155527</v>
      </c>
      <c r="AW25" s="709">
        <v>195464.665455462</v>
      </c>
      <c r="AX25" s="709">
        <v>197004.21035383033</v>
      </c>
      <c r="AY25" s="709">
        <v>186019.2416326458</v>
      </c>
      <c r="AZ25" s="703"/>
      <c r="BA25" s="703"/>
      <c r="BB25" s="703"/>
      <c r="BC25" s="703"/>
      <c r="BD25" s="703"/>
      <c r="BE25" s="703"/>
      <c r="BF25" s="703"/>
      <c r="BG25" s="716"/>
      <c r="BH25" s="716"/>
      <c r="BI25" s="716"/>
      <c r="BJ25" s="716"/>
      <c r="BK25" s="716"/>
      <c r="BL25" s="716"/>
      <c r="BM25" s="716"/>
      <c r="BN25" s="716"/>
      <c r="BO25" s="716"/>
    </row>
    <row r="26" spans="1:67" s="725" customFormat="1" ht="28" x14ac:dyDescent="0.15">
      <c r="A26" s="717" t="s">
        <v>821</v>
      </c>
      <c r="B26" s="701" t="s">
        <v>73</v>
      </c>
      <c r="C26" s="701" t="s">
        <v>74</v>
      </c>
      <c r="D26" s="701" t="s">
        <v>75</v>
      </c>
      <c r="E26" s="701" t="s">
        <v>76</v>
      </c>
      <c r="F26" s="701" t="s">
        <v>77</v>
      </c>
      <c r="G26" s="701" t="s">
        <v>78</v>
      </c>
      <c r="H26" s="701" t="s">
        <v>79</v>
      </c>
      <c r="I26" s="701" t="s">
        <v>80</v>
      </c>
      <c r="J26" s="701" t="s">
        <v>81</v>
      </c>
      <c r="K26" s="701" t="s">
        <v>82</v>
      </c>
      <c r="L26" s="701" t="s">
        <v>83</v>
      </c>
      <c r="M26" s="701" t="s">
        <v>84</v>
      </c>
      <c r="N26" s="701" t="s">
        <v>85</v>
      </c>
      <c r="O26" s="701" t="s">
        <v>86</v>
      </c>
      <c r="P26" s="701" t="s">
        <v>87</v>
      </c>
      <c r="Q26" s="701" t="s">
        <v>88</v>
      </c>
      <c r="R26" s="701" t="s">
        <v>89</v>
      </c>
      <c r="S26" s="701" t="s">
        <v>90</v>
      </c>
      <c r="T26" s="701" t="s">
        <v>91</v>
      </c>
      <c r="U26" s="701" t="s">
        <v>92</v>
      </c>
      <c r="V26" s="701" t="s">
        <v>93</v>
      </c>
      <c r="W26" s="701" t="s">
        <v>94</v>
      </c>
      <c r="X26" s="701" t="s">
        <v>95</v>
      </c>
      <c r="Y26" s="701" t="s">
        <v>96</v>
      </c>
      <c r="Z26" s="701" t="s">
        <v>97</v>
      </c>
      <c r="AA26" s="701" t="s">
        <v>98</v>
      </c>
      <c r="AB26" s="701" t="s">
        <v>99</v>
      </c>
      <c r="AC26" s="701" t="s">
        <v>100</v>
      </c>
      <c r="AD26" s="701" t="s">
        <v>101</v>
      </c>
      <c r="AE26" s="701" t="s">
        <v>102</v>
      </c>
      <c r="AF26" s="701" t="s">
        <v>103</v>
      </c>
      <c r="AG26" s="701" t="s">
        <v>104</v>
      </c>
      <c r="AH26" s="701" t="s">
        <v>105</v>
      </c>
      <c r="AI26" s="701" t="s">
        <v>106</v>
      </c>
      <c r="AJ26" s="701" t="s">
        <v>107</v>
      </c>
      <c r="AK26" s="701" t="s">
        <v>108</v>
      </c>
      <c r="AL26" s="701" t="s">
        <v>109</v>
      </c>
      <c r="AM26" s="701" t="s">
        <v>110</v>
      </c>
      <c r="AN26" s="701" t="s">
        <v>111</v>
      </c>
      <c r="AO26" s="701" t="s">
        <v>112</v>
      </c>
      <c r="AP26" s="701" t="s">
        <v>113</v>
      </c>
      <c r="AQ26" s="701" t="s">
        <v>114</v>
      </c>
      <c r="AR26" s="701" t="s">
        <v>115</v>
      </c>
      <c r="AS26" s="702" t="s">
        <v>238</v>
      </c>
      <c r="AT26" s="702" t="s">
        <v>117</v>
      </c>
      <c r="AU26" s="702" t="s">
        <v>239</v>
      </c>
      <c r="AV26" s="702" t="s">
        <v>119</v>
      </c>
      <c r="AW26" s="702" t="s">
        <v>155</v>
      </c>
      <c r="AX26" s="702" t="s">
        <v>156</v>
      </c>
      <c r="AY26" s="702" t="s">
        <v>247</v>
      </c>
      <c r="AZ26" s="703"/>
      <c r="BA26" s="703"/>
      <c r="BB26" s="703"/>
      <c r="BC26" s="703"/>
      <c r="BD26" s="703"/>
      <c r="BE26" s="703"/>
      <c r="BF26" s="703"/>
      <c r="BG26" s="715"/>
      <c r="BH26" s="715"/>
      <c r="BI26" s="715"/>
      <c r="BJ26" s="715"/>
      <c r="BK26" s="715"/>
      <c r="BL26" s="715"/>
      <c r="BM26" s="715"/>
      <c r="BN26" s="715"/>
      <c r="BO26" s="715"/>
    </row>
    <row r="27" spans="1:67" s="725" customFormat="1" ht="13" x14ac:dyDescent="0.15">
      <c r="A27" s="707" t="s">
        <v>240</v>
      </c>
      <c r="B27" s="726" t="s">
        <v>242</v>
      </c>
      <c r="C27" s="726" t="s">
        <v>242</v>
      </c>
      <c r="D27" s="726" t="s">
        <v>242</v>
      </c>
      <c r="E27" s="726" t="s">
        <v>242</v>
      </c>
      <c r="F27" s="726" t="s">
        <v>242</v>
      </c>
      <c r="G27" s="726" t="s">
        <v>242</v>
      </c>
      <c r="H27" s="726" t="s">
        <v>242</v>
      </c>
      <c r="I27" s="726" t="s">
        <v>242</v>
      </c>
      <c r="J27" s="726" t="s">
        <v>242</v>
      </c>
      <c r="K27" s="726" t="s">
        <v>242</v>
      </c>
      <c r="L27" s="726" t="s">
        <v>242</v>
      </c>
      <c r="M27" s="726" t="s">
        <v>242</v>
      </c>
      <c r="N27" s="726" t="s">
        <v>242</v>
      </c>
      <c r="O27" s="726" t="s">
        <v>242</v>
      </c>
      <c r="P27" s="726" t="s">
        <v>242</v>
      </c>
      <c r="Q27" s="726" t="s">
        <v>242</v>
      </c>
      <c r="R27" s="726" t="s">
        <v>242</v>
      </c>
      <c r="S27" s="726" t="s">
        <v>242</v>
      </c>
      <c r="T27" s="726" t="s">
        <v>242</v>
      </c>
      <c r="U27" s="705">
        <v>28440.310523938278</v>
      </c>
      <c r="V27" s="705">
        <v>31512.172345682535</v>
      </c>
      <c r="W27" s="705">
        <v>33736.960278977611</v>
      </c>
      <c r="X27" s="705">
        <v>33533.876724962902</v>
      </c>
      <c r="Y27" s="705">
        <v>33895.472935641024</v>
      </c>
      <c r="Z27" s="705">
        <v>33716.568413977271</v>
      </c>
      <c r="AA27" s="705">
        <v>35043.224923670932</v>
      </c>
      <c r="AB27" s="705">
        <v>37387.406548214836</v>
      </c>
      <c r="AC27" s="705">
        <v>41146.364651810363</v>
      </c>
      <c r="AD27" s="705">
        <v>43366.038476448164</v>
      </c>
      <c r="AE27" s="705">
        <v>45791.071075227941</v>
      </c>
      <c r="AF27" s="705">
        <v>50210.215227644956</v>
      </c>
      <c r="AG27" s="705">
        <v>55176.68171980948</v>
      </c>
      <c r="AH27" s="705">
        <v>59846.491785213788</v>
      </c>
      <c r="AI27" s="705">
        <v>62205.624132066921</v>
      </c>
      <c r="AJ27" s="705">
        <v>62969.081472570258</v>
      </c>
      <c r="AK27" s="705">
        <v>65455.783748563823</v>
      </c>
      <c r="AL27" s="705">
        <v>69509.097339600354</v>
      </c>
      <c r="AM27" s="705">
        <v>76545.893998277679</v>
      </c>
      <c r="AN27" s="705">
        <v>99801.303181561816</v>
      </c>
      <c r="AO27" s="705">
        <v>111812.34425087841</v>
      </c>
      <c r="AP27" s="705">
        <v>109077.71280210251</v>
      </c>
      <c r="AQ27" s="705">
        <v>110859.81113073259</v>
      </c>
      <c r="AR27" s="705">
        <v>112717.48826819034</v>
      </c>
      <c r="AS27" s="705">
        <v>114701.19063819555</v>
      </c>
      <c r="AT27" s="706">
        <v>116120.27764980837</v>
      </c>
      <c r="AU27" s="706">
        <v>115754.84988011741</v>
      </c>
      <c r="AV27" s="706">
        <v>119740.55303946044</v>
      </c>
      <c r="AW27" s="706">
        <v>120846.09730871885</v>
      </c>
      <c r="AX27" s="706">
        <v>121827.86241411869</v>
      </c>
      <c r="AY27" s="706">
        <v>118919.63380620415</v>
      </c>
      <c r="AZ27" s="703"/>
      <c r="BA27" s="703"/>
      <c r="BB27" s="703"/>
      <c r="BC27" s="703"/>
      <c r="BD27" s="703"/>
      <c r="BE27" s="703"/>
      <c r="BF27" s="703"/>
      <c r="BG27" s="716"/>
      <c r="BH27" s="716"/>
      <c r="BI27" s="716"/>
      <c r="BJ27" s="716"/>
      <c r="BK27" s="716"/>
      <c r="BL27" s="716"/>
      <c r="BM27" s="716"/>
      <c r="BN27" s="716"/>
      <c r="BO27" s="716"/>
    </row>
    <row r="28" spans="1:67" s="725" customFormat="1" ht="13" x14ac:dyDescent="0.15">
      <c r="A28" s="707" t="s">
        <v>244</v>
      </c>
      <c r="B28" s="726" t="s">
        <v>242</v>
      </c>
      <c r="C28" s="726" t="s">
        <v>242</v>
      </c>
      <c r="D28" s="726" t="s">
        <v>242</v>
      </c>
      <c r="E28" s="726" t="s">
        <v>242</v>
      </c>
      <c r="F28" s="726" t="s">
        <v>242</v>
      </c>
      <c r="G28" s="726" t="s">
        <v>242</v>
      </c>
      <c r="H28" s="726" t="s">
        <v>242</v>
      </c>
      <c r="I28" s="726" t="s">
        <v>242</v>
      </c>
      <c r="J28" s="726" t="s">
        <v>242</v>
      </c>
      <c r="K28" s="726" t="s">
        <v>242</v>
      </c>
      <c r="L28" s="726" t="s">
        <v>242</v>
      </c>
      <c r="M28" s="726" t="s">
        <v>242</v>
      </c>
      <c r="N28" s="726" t="s">
        <v>242</v>
      </c>
      <c r="O28" s="726" t="s">
        <v>242</v>
      </c>
      <c r="P28" s="726" t="s">
        <v>242</v>
      </c>
      <c r="Q28" s="726" t="s">
        <v>242</v>
      </c>
      <c r="R28" s="726" t="s">
        <v>242</v>
      </c>
      <c r="S28" s="726" t="s">
        <v>242</v>
      </c>
      <c r="T28" s="726" t="s">
        <v>242</v>
      </c>
      <c r="U28" s="705">
        <v>15290.017581524184</v>
      </c>
      <c r="V28" s="705">
        <v>15954.078721231041</v>
      </c>
      <c r="W28" s="705">
        <v>16113.154440959073</v>
      </c>
      <c r="X28" s="705">
        <v>21092.52969011616</v>
      </c>
      <c r="Y28" s="705">
        <v>27232.661605735353</v>
      </c>
      <c r="Z28" s="705">
        <v>31561.878623387307</v>
      </c>
      <c r="AA28" s="705">
        <v>34162.744554075223</v>
      </c>
      <c r="AB28" s="705">
        <v>35726.186344465445</v>
      </c>
      <c r="AC28" s="705">
        <v>36911.382741813046</v>
      </c>
      <c r="AD28" s="705">
        <v>40334.7526916485</v>
      </c>
      <c r="AE28" s="705">
        <v>41273.341523770876</v>
      </c>
      <c r="AF28" s="705">
        <v>44495.717511532639</v>
      </c>
      <c r="AG28" s="705">
        <v>50723.528743699717</v>
      </c>
      <c r="AH28" s="705">
        <v>59236.829676760695</v>
      </c>
      <c r="AI28" s="705">
        <v>65931.925305421217</v>
      </c>
      <c r="AJ28" s="705">
        <v>70275.432163435486</v>
      </c>
      <c r="AK28" s="705">
        <v>72805.844921081094</v>
      </c>
      <c r="AL28" s="705">
        <v>78671.512830748165</v>
      </c>
      <c r="AM28" s="705">
        <v>81526.165130480033</v>
      </c>
      <c r="AN28" s="705">
        <v>89959.329988085054</v>
      </c>
      <c r="AO28" s="705">
        <v>92030.822639904552</v>
      </c>
      <c r="AP28" s="705">
        <v>90433.403794216487</v>
      </c>
      <c r="AQ28" s="705">
        <v>85588.590120452063</v>
      </c>
      <c r="AR28" s="705">
        <v>82038.60950184337</v>
      </c>
      <c r="AS28" s="705">
        <v>77787.343915199395</v>
      </c>
      <c r="AT28" s="706">
        <v>75438.767025559922</v>
      </c>
      <c r="AU28" s="706">
        <v>72979.065250257074</v>
      </c>
      <c r="AV28" s="706">
        <v>70113.104668161381</v>
      </c>
      <c r="AW28" s="706">
        <v>66967.211283465265</v>
      </c>
      <c r="AX28" s="706">
        <v>65161.668197163774</v>
      </c>
      <c r="AY28" s="706">
        <v>55636.402654682381</v>
      </c>
      <c r="AZ28" s="703"/>
      <c r="BA28" s="703"/>
      <c r="BB28" s="703"/>
      <c r="BC28" s="703"/>
      <c r="BD28" s="703"/>
      <c r="BE28" s="703"/>
      <c r="BF28" s="703"/>
      <c r="BG28" s="716"/>
      <c r="BH28" s="716"/>
      <c r="BI28" s="716"/>
      <c r="BJ28" s="716"/>
      <c r="BK28" s="716"/>
      <c r="BL28" s="716"/>
      <c r="BM28" s="716"/>
      <c r="BN28" s="716"/>
      <c r="BO28" s="716"/>
    </row>
    <row r="29" spans="1:67" s="725" customFormat="1" ht="13" x14ac:dyDescent="0.15">
      <c r="A29" s="707" t="s">
        <v>222</v>
      </c>
      <c r="B29" s="726" t="s">
        <v>242</v>
      </c>
      <c r="C29" s="726" t="s">
        <v>242</v>
      </c>
      <c r="D29" s="726" t="s">
        <v>242</v>
      </c>
      <c r="E29" s="726" t="s">
        <v>242</v>
      </c>
      <c r="F29" s="726" t="s">
        <v>242</v>
      </c>
      <c r="G29" s="726" t="s">
        <v>242</v>
      </c>
      <c r="H29" s="726" t="s">
        <v>242</v>
      </c>
      <c r="I29" s="726" t="s">
        <v>242</v>
      </c>
      <c r="J29" s="726" t="s">
        <v>242</v>
      </c>
      <c r="K29" s="726" t="s">
        <v>242</v>
      </c>
      <c r="L29" s="726" t="s">
        <v>242</v>
      </c>
      <c r="M29" s="726" t="s">
        <v>242</v>
      </c>
      <c r="N29" s="726" t="s">
        <v>242</v>
      </c>
      <c r="O29" s="726" t="s">
        <v>242</v>
      </c>
      <c r="P29" s="726" t="s">
        <v>242</v>
      </c>
      <c r="Q29" s="726" t="s">
        <v>242</v>
      </c>
      <c r="R29" s="726" t="s">
        <v>242</v>
      </c>
      <c r="S29" s="726" t="s">
        <v>242</v>
      </c>
      <c r="T29" s="726" t="s">
        <v>242</v>
      </c>
      <c r="U29" s="705">
        <v>1139.8649930363902</v>
      </c>
      <c r="V29" s="705">
        <v>1036.4248032412045</v>
      </c>
      <c r="W29" s="705">
        <v>1013.5609717976459</v>
      </c>
      <c r="X29" s="705">
        <v>997.82246838276569</v>
      </c>
      <c r="Y29" s="705">
        <v>969.45822454398444</v>
      </c>
      <c r="Z29" s="705">
        <v>943.40870728732102</v>
      </c>
      <c r="AA29" s="705">
        <v>917.08928651476276</v>
      </c>
      <c r="AB29" s="705">
        <v>1184.8752500599098</v>
      </c>
      <c r="AC29" s="705">
        <v>1168.6061525611567</v>
      </c>
      <c r="AD29" s="705">
        <v>1191.4635479710869</v>
      </c>
      <c r="AE29" s="705">
        <v>1251.3688284489428</v>
      </c>
      <c r="AF29" s="705">
        <v>1309.478086610924</v>
      </c>
      <c r="AG29" s="705">
        <v>1284.6119357191426</v>
      </c>
      <c r="AH29" s="705">
        <v>1242.4325195748722</v>
      </c>
      <c r="AI29" s="705">
        <v>1203.7230133013347</v>
      </c>
      <c r="AJ29" s="705">
        <v>1153.5430623309564</v>
      </c>
      <c r="AK29" s="705">
        <v>1104.0014858432846</v>
      </c>
      <c r="AL29" s="705">
        <v>1075.7966718727059</v>
      </c>
      <c r="AM29" s="705">
        <v>1033.1334334716098</v>
      </c>
      <c r="AN29" s="705">
        <v>1034.2328313020259</v>
      </c>
      <c r="AO29" s="705">
        <v>1025.62420448941</v>
      </c>
      <c r="AP29" s="705">
        <v>999.39390536814483</v>
      </c>
      <c r="AQ29" s="705">
        <v>972.38070110174772</v>
      </c>
      <c r="AR29" s="705">
        <v>974.20741005738489</v>
      </c>
      <c r="AS29" s="705">
        <v>959.72818969516459</v>
      </c>
      <c r="AT29" s="706">
        <v>959.27234364806566</v>
      </c>
      <c r="AU29" s="706">
        <v>947.13448223858791</v>
      </c>
      <c r="AV29" s="706">
        <v>927.3449600701075</v>
      </c>
      <c r="AW29" s="706">
        <v>1042.6113017000719</v>
      </c>
      <c r="AX29" s="706">
        <v>1024.0556532228727</v>
      </c>
      <c r="AY29" s="706">
        <v>1056.336</v>
      </c>
      <c r="AZ29" s="703"/>
      <c r="BA29" s="703"/>
      <c r="BB29" s="703"/>
      <c r="BC29" s="703"/>
      <c r="BD29" s="703"/>
      <c r="BE29" s="703"/>
      <c r="BF29" s="703"/>
      <c r="BG29" s="716"/>
      <c r="BH29" s="716"/>
      <c r="BI29" s="716"/>
      <c r="BJ29" s="716"/>
      <c r="BK29" s="716"/>
      <c r="BL29" s="716"/>
      <c r="BM29" s="716"/>
      <c r="BN29" s="716"/>
      <c r="BO29" s="716"/>
    </row>
    <row r="30" spans="1:67" s="725" customFormat="1" ht="13" x14ac:dyDescent="0.15">
      <c r="A30" s="707" t="s">
        <v>141</v>
      </c>
      <c r="B30" s="726" t="s">
        <v>242</v>
      </c>
      <c r="C30" s="726" t="s">
        <v>242</v>
      </c>
      <c r="D30" s="726" t="s">
        <v>242</v>
      </c>
      <c r="E30" s="726" t="s">
        <v>242</v>
      </c>
      <c r="F30" s="726" t="s">
        <v>242</v>
      </c>
      <c r="G30" s="726" t="s">
        <v>242</v>
      </c>
      <c r="H30" s="726" t="s">
        <v>242</v>
      </c>
      <c r="I30" s="726" t="s">
        <v>242</v>
      </c>
      <c r="J30" s="726" t="s">
        <v>242</v>
      </c>
      <c r="K30" s="726" t="s">
        <v>242</v>
      </c>
      <c r="L30" s="726" t="s">
        <v>242</v>
      </c>
      <c r="M30" s="726" t="s">
        <v>242</v>
      </c>
      <c r="N30" s="726" t="s">
        <v>242</v>
      </c>
      <c r="O30" s="726" t="s">
        <v>242</v>
      </c>
      <c r="P30" s="726" t="s">
        <v>242</v>
      </c>
      <c r="Q30" s="726" t="s">
        <v>242</v>
      </c>
      <c r="R30" s="726" t="s">
        <v>242</v>
      </c>
      <c r="S30" s="726" t="s">
        <v>242</v>
      </c>
      <c r="T30" s="726" t="s">
        <v>242</v>
      </c>
      <c r="U30" s="726" t="s">
        <v>242</v>
      </c>
      <c r="V30" s="726" t="s">
        <v>242</v>
      </c>
      <c r="W30" s="726" t="s">
        <v>242</v>
      </c>
      <c r="X30" s="726" t="s">
        <v>242</v>
      </c>
      <c r="Y30" s="726" t="s">
        <v>242</v>
      </c>
      <c r="Z30" s="726" t="s">
        <v>242</v>
      </c>
      <c r="AA30" s="726" t="s">
        <v>242</v>
      </c>
      <c r="AB30" s="705">
        <v>2202.0815439287735</v>
      </c>
      <c r="AC30" s="705">
        <v>5195.7551974386097</v>
      </c>
      <c r="AD30" s="705">
        <v>5977.4276251879819</v>
      </c>
      <c r="AE30" s="705">
        <v>5950.8511558178616</v>
      </c>
      <c r="AF30" s="705">
        <v>6401.2225185745792</v>
      </c>
      <c r="AG30" s="705">
        <v>7240.6534535654982</v>
      </c>
      <c r="AH30" s="705">
        <v>7900.8030291759487</v>
      </c>
      <c r="AI30" s="705">
        <v>8092.3954574443906</v>
      </c>
      <c r="AJ30" s="705">
        <v>8091.880693857599</v>
      </c>
      <c r="AK30" s="705">
        <v>8058.200405028324</v>
      </c>
      <c r="AL30" s="705">
        <v>8045.5567572416585</v>
      </c>
      <c r="AM30" s="705">
        <v>12697.098248743063</v>
      </c>
      <c r="AN30" s="705">
        <v>19780.458824753627</v>
      </c>
      <c r="AO30" s="705">
        <v>22711.342390815149</v>
      </c>
      <c r="AP30" s="705">
        <v>21118.606652025657</v>
      </c>
      <c r="AQ30" s="705">
        <v>18895.274894814323</v>
      </c>
      <c r="AR30" s="705">
        <v>18673.049724627293</v>
      </c>
      <c r="AS30" s="705">
        <v>17927.288372702085</v>
      </c>
      <c r="AT30" s="706">
        <v>17061.410074804757</v>
      </c>
      <c r="AU30" s="706">
        <v>15700.742728337087</v>
      </c>
      <c r="AV30" s="706">
        <v>13999.255082000651</v>
      </c>
      <c r="AW30" s="706">
        <v>12605.630485808835</v>
      </c>
      <c r="AX30" s="706">
        <v>11421.033894086746</v>
      </c>
      <c r="AY30" s="706">
        <v>10406.869171759272</v>
      </c>
      <c r="AZ30" s="703"/>
      <c r="BA30" s="703"/>
      <c r="BB30" s="703"/>
      <c r="BC30" s="703"/>
      <c r="BD30" s="703"/>
      <c r="BE30" s="703"/>
      <c r="BF30" s="703"/>
      <c r="BG30" s="716"/>
      <c r="BH30" s="716"/>
      <c r="BI30" s="716"/>
      <c r="BJ30" s="716"/>
      <c r="BK30" s="716"/>
      <c r="BL30" s="716"/>
      <c r="BM30" s="716"/>
      <c r="BN30" s="716"/>
      <c r="BO30" s="716"/>
    </row>
    <row r="31" spans="1:67" s="725" customFormat="1" ht="13" x14ac:dyDescent="0.15">
      <c r="A31" s="708" t="s">
        <v>243</v>
      </c>
      <c r="B31" s="726" t="s">
        <v>242</v>
      </c>
      <c r="C31" s="726" t="s">
        <v>242</v>
      </c>
      <c r="D31" s="726" t="s">
        <v>242</v>
      </c>
      <c r="E31" s="726" t="s">
        <v>242</v>
      </c>
      <c r="F31" s="726" t="s">
        <v>242</v>
      </c>
      <c r="G31" s="726" t="s">
        <v>242</v>
      </c>
      <c r="H31" s="726" t="s">
        <v>242</v>
      </c>
      <c r="I31" s="726" t="s">
        <v>242</v>
      </c>
      <c r="J31" s="726" t="s">
        <v>242</v>
      </c>
      <c r="K31" s="726" t="s">
        <v>242</v>
      </c>
      <c r="L31" s="726" t="s">
        <v>242</v>
      </c>
      <c r="M31" s="726" t="s">
        <v>242</v>
      </c>
      <c r="N31" s="726" t="s">
        <v>242</v>
      </c>
      <c r="O31" s="726" t="s">
        <v>242</v>
      </c>
      <c r="P31" s="726" t="s">
        <v>242</v>
      </c>
      <c r="Q31" s="726" t="s">
        <v>242</v>
      </c>
      <c r="R31" s="726" t="s">
        <v>242</v>
      </c>
      <c r="S31" s="726" t="s">
        <v>242</v>
      </c>
      <c r="T31" s="726" t="s">
        <v>242</v>
      </c>
      <c r="U31" s="709">
        <v>44870.19309849885</v>
      </c>
      <c r="V31" s="709">
        <v>48502.675870154781</v>
      </c>
      <c r="W31" s="709">
        <v>50863.67569173433</v>
      </c>
      <c r="X31" s="709">
        <v>55624.22888346183</v>
      </c>
      <c r="Y31" s="709">
        <v>62097.592765920359</v>
      </c>
      <c r="Z31" s="709">
        <v>66221.855744651897</v>
      </c>
      <c r="AA31" s="709">
        <v>70123.058764260917</v>
      </c>
      <c r="AB31" s="709">
        <v>76500.549686668965</v>
      </c>
      <c r="AC31" s="709">
        <v>84422.108743623176</v>
      </c>
      <c r="AD31" s="709">
        <v>90869.682341255728</v>
      </c>
      <c r="AE31" s="709">
        <v>94266.632583265615</v>
      </c>
      <c r="AF31" s="709">
        <v>102416.6333443631</v>
      </c>
      <c r="AG31" s="709">
        <v>114425.47585279384</v>
      </c>
      <c r="AH31" s="709">
        <v>128226.5570107253</v>
      </c>
      <c r="AI31" s="709">
        <v>137433.66790823385</v>
      </c>
      <c r="AJ31" s="709">
        <v>142489.93739219429</v>
      </c>
      <c r="AK31" s="709">
        <v>147423.83056051654</v>
      </c>
      <c r="AL31" s="709">
        <v>157301.96359946288</v>
      </c>
      <c r="AM31" s="709">
        <v>171802.29081097239</v>
      </c>
      <c r="AN31" s="709">
        <v>210575.3248257025</v>
      </c>
      <c r="AO31" s="709">
        <v>227580.13348608749</v>
      </c>
      <c r="AP31" s="709">
        <v>221629.11715371281</v>
      </c>
      <c r="AQ31" s="709">
        <v>216316.0568471007</v>
      </c>
      <c r="AR31" s="709">
        <v>214403.35490471838</v>
      </c>
      <c r="AS31" s="709">
        <v>211375.55111579219</v>
      </c>
      <c r="AT31" s="709">
        <v>209579.72709382113</v>
      </c>
      <c r="AU31" s="709">
        <v>205381.79234095017</v>
      </c>
      <c r="AV31" s="709">
        <v>204780.25774969257</v>
      </c>
      <c r="AW31" s="709">
        <v>201461.55037969298</v>
      </c>
      <c r="AX31" s="709">
        <v>199434.62015859206</v>
      </c>
      <c r="AY31" s="709">
        <v>186019.2416326458</v>
      </c>
      <c r="AZ31" s="703"/>
      <c r="BA31" s="703"/>
      <c r="BB31" s="703"/>
      <c r="BC31" s="703"/>
      <c r="BD31" s="703"/>
      <c r="BE31" s="703"/>
      <c r="BF31" s="703"/>
      <c r="BG31" s="703"/>
      <c r="BH31" s="703"/>
      <c r="BI31" s="703"/>
      <c r="BJ31" s="703"/>
      <c r="BK31" s="703"/>
      <c r="BL31" s="703"/>
      <c r="BM31" s="703"/>
      <c r="BN31" s="703"/>
      <c r="BO31" s="703"/>
    </row>
    <row r="32" spans="1:67" s="725" customFormat="1" ht="25.5" customHeight="1" x14ac:dyDescent="0.15">
      <c r="A32" s="718" t="s">
        <v>822</v>
      </c>
      <c r="B32" s="701" t="s">
        <v>73</v>
      </c>
      <c r="C32" s="701" t="s">
        <v>74</v>
      </c>
      <c r="D32" s="701" t="s">
        <v>75</v>
      </c>
      <c r="E32" s="701" t="s">
        <v>76</v>
      </c>
      <c r="F32" s="701" t="s">
        <v>77</v>
      </c>
      <c r="G32" s="701" t="s">
        <v>78</v>
      </c>
      <c r="H32" s="701" t="s">
        <v>79</v>
      </c>
      <c r="I32" s="701" t="s">
        <v>80</v>
      </c>
      <c r="J32" s="701" t="s">
        <v>81</v>
      </c>
      <c r="K32" s="701" t="s">
        <v>82</v>
      </c>
      <c r="L32" s="701" t="s">
        <v>83</v>
      </c>
      <c r="M32" s="701" t="s">
        <v>84</v>
      </c>
      <c r="N32" s="701" t="s">
        <v>85</v>
      </c>
      <c r="O32" s="701" t="s">
        <v>86</v>
      </c>
      <c r="P32" s="701" t="s">
        <v>87</v>
      </c>
      <c r="Q32" s="701" t="s">
        <v>88</v>
      </c>
      <c r="R32" s="701" t="s">
        <v>89</v>
      </c>
      <c r="S32" s="701" t="s">
        <v>90</v>
      </c>
      <c r="T32" s="701" t="s">
        <v>91</v>
      </c>
      <c r="U32" s="701" t="s">
        <v>92</v>
      </c>
      <c r="V32" s="701" t="s">
        <v>93</v>
      </c>
      <c r="W32" s="701" t="s">
        <v>94</v>
      </c>
      <c r="X32" s="701" t="s">
        <v>95</v>
      </c>
      <c r="Y32" s="701" t="s">
        <v>96</v>
      </c>
      <c r="Z32" s="701" t="s">
        <v>97</v>
      </c>
      <c r="AA32" s="701" t="s">
        <v>98</v>
      </c>
      <c r="AB32" s="701" t="s">
        <v>99</v>
      </c>
      <c r="AC32" s="701" t="s">
        <v>100</v>
      </c>
      <c r="AD32" s="701" t="s">
        <v>101</v>
      </c>
      <c r="AE32" s="701" t="s">
        <v>102</v>
      </c>
      <c r="AF32" s="701" t="s">
        <v>103</v>
      </c>
      <c r="AG32" s="701" t="s">
        <v>104</v>
      </c>
      <c r="AH32" s="701" t="s">
        <v>105</v>
      </c>
      <c r="AI32" s="701" t="s">
        <v>106</v>
      </c>
      <c r="AJ32" s="701" t="s">
        <v>107</v>
      </c>
      <c r="AK32" s="701" t="s">
        <v>108</v>
      </c>
      <c r="AL32" s="701" t="s">
        <v>109</v>
      </c>
      <c r="AM32" s="701" t="s">
        <v>110</v>
      </c>
      <c r="AN32" s="701" t="s">
        <v>111</v>
      </c>
      <c r="AO32" s="701" t="s">
        <v>112</v>
      </c>
      <c r="AP32" s="701" t="s">
        <v>113</v>
      </c>
      <c r="AQ32" s="701" t="s">
        <v>114</v>
      </c>
      <c r="AR32" s="701" t="s">
        <v>115</v>
      </c>
      <c r="AS32" s="702" t="s">
        <v>238</v>
      </c>
      <c r="AT32" s="702" t="s">
        <v>117</v>
      </c>
      <c r="AU32" s="702" t="s">
        <v>239</v>
      </c>
      <c r="AV32" s="702" t="s">
        <v>119</v>
      </c>
      <c r="AW32" s="702" t="s">
        <v>155</v>
      </c>
      <c r="AX32" s="702" t="s">
        <v>156</v>
      </c>
      <c r="AY32" s="702" t="s">
        <v>247</v>
      </c>
      <c r="AZ32" s="703"/>
      <c r="BA32" s="703"/>
      <c r="BB32" s="703"/>
      <c r="BC32" s="703"/>
      <c r="BD32" s="703"/>
      <c r="BE32" s="703"/>
      <c r="BF32" s="703"/>
      <c r="BG32" s="716"/>
      <c r="BH32" s="716"/>
      <c r="BI32" s="716"/>
      <c r="BJ32" s="716"/>
      <c r="BK32" s="716"/>
      <c r="BL32" s="716"/>
      <c r="BM32" s="716"/>
      <c r="BN32" s="716"/>
      <c r="BO32" s="716"/>
    </row>
    <row r="33" spans="1:67" s="725" customFormat="1" ht="13" x14ac:dyDescent="0.15">
      <c r="A33" s="704" t="s">
        <v>240</v>
      </c>
      <c r="B33" s="726" t="s">
        <v>242</v>
      </c>
      <c r="C33" s="726" t="s">
        <v>242</v>
      </c>
      <c r="D33" s="726" t="s">
        <v>242</v>
      </c>
      <c r="E33" s="726" t="s">
        <v>242</v>
      </c>
      <c r="F33" s="726" t="s">
        <v>242</v>
      </c>
      <c r="G33" s="726" t="s">
        <v>242</v>
      </c>
      <c r="H33" s="726" t="s">
        <v>242</v>
      </c>
      <c r="I33" s="726" t="s">
        <v>242</v>
      </c>
      <c r="J33" s="726" t="s">
        <v>242</v>
      </c>
      <c r="K33" s="726" t="s">
        <v>242</v>
      </c>
      <c r="L33" s="726" t="s">
        <v>242</v>
      </c>
      <c r="M33" s="726" t="s">
        <v>242</v>
      </c>
      <c r="N33" s="726" t="s">
        <v>242</v>
      </c>
      <c r="O33" s="726" t="s">
        <v>242</v>
      </c>
      <c r="P33" s="726" t="s">
        <v>242</v>
      </c>
      <c r="Q33" s="726" t="s">
        <v>242</v>
      </c>
      <c r="R33" s="726" t="s">
        <v>242</v>
      </c>
      <c r="S33" s="726" t="s">
        <v>242</v>
      </c>
      <c r="T33" s="726" t="s">
        <v>242</v>
      </c>
      <c r="U33" s="719">
        <v>0.6338352603365498</v>
      </c>
      <c r="V33" s="719">
        <v>0.64969966667494661</v>
      </c>
      <c r="W33" s="719">
        <v>0.66328199486495387</v>
      </c>
      <c r="X33" s="719">
        <v>0.60286456815823253</v>
      </c>
      <c r="Y33" s="719">
        <v>0.54584197914742882</v>
      </c>
      <c r="Z33" s="719">
        <v>0.50914562926153328</v>
      </c>
      <c r="AA33" s="719">
        <v>0.49973896662835171</v>
      </c>
      <c r="AB33" s="719">
        <v>0.4887207569271883</v>
      </c>
      <c r="AC33" s="719">
        <v>0.48738849649877236</v>
      </c>
      <c r="AD33" s="719">
        <v>0.47723330113105894</v>
      </c>
      <c r="AE33" s="719">
        <v>0.48576118421097453</v>
      </c>
      <c r="AF33" s="719">
        <v>0.4902544985912532</v>
      </c>
      <c r="AG33" s="719">
        <v>0.48220626839073155</v>
      </c>
      <c r="AH33" s="719">
        <v>0.46672462538480253</v>
      </c>
      <c r="AI33" s="719">
        <v>0.45262289131075495</v>
      </c>
      <c r="AJ33" s="719">
        <v>0.44191949708878009</v>
      </c>
      <c r="AK33" s="719">
        <v>0.44399730694621076</v>
      </c>
      <c r="AL33" s="719">
        <v>0.44188321460875712</v>
      </c>
      <c r="AM33" s="719">
        <v>0.44554641056851946</v>
      </c>
      <c r="AN33" s="719">
        <v>0.47394585887102109</v>
      </c>
      <c r="AO33" s="719">
        <v>0.49130977532234271</v>
      </c>
      <c r="AP33" s="719">
        <v>0.49216327801572529</v>
      </c>
      <c r="AQ33" s="719">
        <v>0.51248997761221182</v>
      </c>
      <c r="AR33" s="719">
        <v>0.52572632698906407</v>
      </c>
      <c r="AS33" s="719">
        <v>0.5426417106080631</v>
      </c>
      <c r="AT33" s="719">
        <v>0.55406254822455037</v>
      </c>
      <c r="AU33" s="719">
        <v>0.56360813955676814</v>
      </c>
      <c r="AV33" s="719">
        <v>0.58472703548318594</v>
      </c>
      <c r="AW33" s="719">
        <v>0.59984695382796949</v>
      </c>
      <c r="AX33" s="719">
        <v>0.61086616915979863</v>
      </c>
      <c r="AY33" s="719">
        <v>0.63928673594449337</v>
      </c>
      <c r="AZ33" s="703"/>
      <c r="BA33" s="703"/>
      <c r="BB33" s="703"/>
      <c r="BC33" s="703"/>
      <c r="BD33" s="703"/>
      <c r="BE33" s="703"/>
      <c r="BF33" s="703"/>
      <c r="BG33" s="716"/>
      <c r="BH33" s="716"/>
      <c r="BI33" s="716"/>
      <c r="BJ33" s="716"/>
      <c r="BK33" s="716"/>
      <c r="BL33" s="716"/>
      <c r="BM33" s="716"/>
      <c r="BN33" s="716"/>
      <c r="BO33" s="716"/>
    </row>
    <row r="34" spans="1:67" s="725" customFormat="1" ht="13" x14ac:dyDescent="0.15">
      <c r="A34" s="704" t="s">
        <v>244</v>
      </c>
      <c r="B34" s="726" t="s">
        <v>242</v>
      </c>
      <c r="C34" s="726" t="s">
        <v>242</v>
      </c>
      <c r="D34" s="726" t="s">
        <v>242</v>
      </c>
      <c r="E34" s="726" t="s">
        <v>242</v>
      </c>
      <c r="F34" s="726" t="s">
        <v>242</v>
      </c>
      <c r="G34" s="726" t="s">
        <v>242</v>
      </c>
      <c r="H34" s="726" t="s">
        <v>242</v>
      </c>
      <c r="I34" s="726" t="s">
        <v>242</v>
      </c>
      <c r="J34" s="726" t="s">
        <v>242</v>
      </c>
      <c r="K34" s="726" t="s">
        <v>242</v>
      </c>
      <c r="L34" s="726" t="s">
        <v>242</v>
      </c>
      <c r="M34" s="726" t="s">
        <v>242</v>
      </c>
      <c r="N34" s="726" t="s">
        <v>242</v>
      </c>
      <c r="O34" s="726" t="s">
        <v>242</v>
      </c>
      <c r="P34" s="726" t="s">
        <v>242</v>
      </c>
      <c r="Q34" s="726" t="s">
        <v>242</v>
      </c>
      <c r="R34" s="726" t="s">
        <v>242</v>
      </c>
      <c r="S34" s="726" t="s">
        <v>242</v>
      </c>
      <c r="T34" s="726" t="s">
        <v>242</v>
      </c>
      <c r="U34" s="719">
        <v>0.34076112728018809</v>
      </c>
      <c r="V34" s="719">
        <v>0.32893192870309423</v>
      </c>
      <c r="W34" s="719">
        <v>0.31679099518121462</v>
      </c>
      <c r="X34" s="719">
        <v>0.37919680170860548</v>
      </c>
      <c r="Y34" s="719">
        <v>0.43854617212602887</v>
      </c>
      <c r="Z34" s="719">
        <v>0.47660818725902676</v>
      </c>
      <c r="AA34" s="719">
        <v>0.48718274924263127</v>
      </c>
      <c r="AB34" s="719">
        <v>0.46700561617913594</v>
      </c>
      <c r="AC34" s="719">
        <v>0.43722412637082048</v>
      </c>
      <c r="AD34" s="719">
        <v>0.44387469673519619</v>
      </c>
      <c r="AE34" s="719">
        <v>0.43783617164126637</v>
      </c>
      <c r="AF34" s="719">
        <v>0.43445792014976087</v>
      </c>
      <c r="AG34" s="719">
        <v>0.44328877258902166</v>
      </c>
      <c r="AH34" s="719">
        <v>0.46197005563992433</v>
      </c>
      <c r="AI34" s="719">
        <v>0.47973634342237576</v>
      </c>
      <c r="AJ34" s="719">
        <v>0.49319575437812796</v>
      </c>
      <c r="AK34" s="719">
        <v>0.4938539762823132</v>
      </c>
      <c r="AL34" s="719">
        <v>0.50013051986476786</v>
      </c>
      <c r="AM34" s="719">
        <v>0.47453479662957587</v>
      </c>
      <c r="AN34" s="719">
        <v>0.42720736659219799</v>
      </c>
      <c r="AO34" s="719">
        <v>0.40438864864946839</v>
      </c>
      <c r="AP34" s="719">
        <v>0.40803936303863725</v>
      </c>
      <c r="AQ34" s="719">
        <v>0.39566452610103231</v>
      </c>
      <c r="AR34" s="719">
        <v>0.38263678074581259</v>
      </c>
      <c r="AS34" s="719">
        <v>0.36800539847007779</v>
      </c>
      <c r="AT34" s="719">
        <v>0.35995259690260384</v>
      </c>
      <c r="AU34" s="719">
        <v>0.35533366623418106</v>
      </c>
      <c r="AV34" s="719">
        <v>0.34238214874141909</v>
      </c>
      <c r="AW34" s="719">
        <v>0.33240690919558941</v>
      </c>
      <c r="AX34" s="719">
        <v>0.32673197935918386</v>
      </c>
      <c r="AY34" s="719">
        <v>0.29908950367916326</v>
      </c>
      <c r="AZ34" s="703"/>
      <c r="BA34" s="703"/>
      <c r="BB34" s="703"/>
      <c r="BC34" s="703"/>
      <c r="BD34" s="703"/>
      <c r="BE34" s="703"/>
      <c r="BF34" s="703"/>
      <c r="BG34" s="716"/>
      <c r="BH34" s="716"/>
      <c r="BI34" s="716"/>
      <c r="BJ34" s="716"/>
      <c r="BK34" s="716"/>
      <c r="BL34" s="716"/>
      <c r="BM34" s="716"/>
      <c r="BN34" s="716"/>
      <c r="BO34" s="716"/>
    </row>
    <row r="35" spans="1:67" s="725" customFormat="1" ht="13" x14ac:dyDescent="0.15">
      <c r="A35" s="707" t="s">
        <v>222</v>
      </c>
      <c r="B35" s="726" t="s">
        <v>242</v>
      </c>
      <c r="C35" s="726" t="s">
        <v>242</v>
      </c>
      <c r="D35" s="726" t="s">
        <v>242</v>
      </c>
      <c r="E35" s="726" t="s">
        <v>242</v>
      </c>
      <c r="F35" s="726" t="s">
        <v>242</v>
      </c>
      <c r="G35" s="726" t="s">
        <v>242</v>
      </c>
      <c r="H35" s="726" t="s">
        <v>242</v>
      </c>
      <c r="I35" s="726" t="s">
        <v>242</v>
      </c>
      <c r="J35" s="726" t="s">
        <v>242</v>
      </c>
      <c r="K35" s="726" t="s">
        <v>242</v>
      </c>
      <c r="L35" s="726" t="s">
        <v>242</v>
      </c>
      <c r="M35" s="726" t="s">
        <v>242</v>
      </c>
      <c r="N35" s="726" t="s">
        <v>242</v>
      </c>
      <c r="O35" s="726" t="s">
        <v>242</v>
      </c>
      <c r="P35" s="726" t="s">
        <v>242</v>
      </c>
      <c r="Q35" s="726" t="s">
        <v>242</v>
      </c>
      <c r="R35" s="726" t="s">
        <v>242</v>
      </c>
      <c r="S35" s="726" t="s">
        <v>242</v>
      </c>
      <c r="T35" s="726" t="s">
        <v>242</v>
      </c>
      <c r="U35" s="719">
        <v>2.5403612383262171E-2</v>
      </c>
      <c r="V35" s="719">
        <v>2.1368404621959203E-2</v>
      </c>
      <c r="W35" s="719">
        <v>1.9927009953831475E-2</v>
      </c>
      <c r="X35" s="719">
        <v>1.7938630133161951E-2</v>
      </c>
      <c r="Y35" s="719">
        <v>1.5611848726542435E-2</v>
      </c>
      <c r="Z35" s="719">
        <v>1.4246183479440035E-2</v>
      </c>
      <c r="AA35" s="719">
        <v>1.3078284129017039E-2</v>
      </c>
      <c r="AB35" s="719">
        <v>1.5488454068799808E-2</v>
      </c>
      <c r="AC35" s="719">
        <v>1.3842418413285932E-2</v>
      </c>
      <c r="AD35" s="719">
        <v>1.3111782910130751E-2</v>
      </c>
      <c r="AE35" s="719">
        <v>1.327478020755234E-2</v>
      </c>
      <c r="AF35" s="719">
        <v>1.2785795078890829E-2</v>
      </c>
      <c r="AG35" s="719">
        <v>1.1226625243593228E-2</v>
      </c>
      <c r="AH35" s="719">
        <v>9.6893541286533248E-3</v>
      </c>
      <c r="AI35" s="719">
        <v>8.7585744572070603E-3</v>
      </c>
      <c r="AJ35" s="719">
        <v>8.0956107037643242E-3</v>
      </c>
      <c r="AK35" s="719">
        <v>7.488622983447029E-3</v>
      </c>
      <c r="AL35" s="719">
        <v>6.8390543083874092E-3</v>
      </c>
      <c r="AM35" s="719">
        <v>6.0135020819269969E-3</v>
      </c>
      <c r="AN35" s="719">
        <v>4.9114625949554236E-3</v>
      </c>
      <c r="AO35" s="719">
        <v>4.5066508608586821E-3</v>
      </c>
      <c r="AP35" s="719">
        <v>4.5093077940431738E-3</v>
      </c>
      <c r="AQ35" s="719">
        <v>4.4951850328385856E-3</v>
      </c>
      <c r="AR35" s="719">
        <v>4.5438067444901978E-3</v>
      </c>
      <c r="AS35" s="719">
        <v>4.5403935536963902E-3</v>
      </c>
      <c r="AT35" s="719">
        <v>4.5771237368709555E-3</v>
      </c>
      <c r="AU35" s="719">
        <v>4.6115795925389001E-3</v>
      </c>
      <c r="AV35" s="719">
        <v>4.5284880987093087E-3</v>
      </c>
      <c r="AW35" s="719">
        <v>5.1752371593243012E-3</v>
      </c>
      <c r="AX35" s="719">
        <v>5.1347938106660477E-3</v>
      </c>
      <c r="AY35" s="719">
        <v>5.6786383533703015E-3</v>
      </c>
      <c r="AZ35" s="703"/>
      <c r="BA35" s="703"/>
      <c r="BB35" s="703"/>
      <c r="BC35" s="703"/>
      <c r="BD35" s="703"/>
      <c r="BE35" s="703"/>
      <c r="BF35" s="703"/>
      <c r="BG35" s="703"/>
      <c r="BH35" s="703"/>
      <c r="BI35" s="703"/>
      <c r="BJ35" s="703"/>
      <c r="BK35" s="703"/>
      <c r="BL35" s="703"/>
      <c r="BM35" s="703"/>
      <c r="BN35" s="703"/>
      <c r="BO35" s="703"/>
    </row>
    <row r="36" spans="1:67" s="725" customFormat="1" ht="13" x14ac:dyDescent="0.15">
      <c r="A36" s="707" t="s">
        <v>141</v>
      </c>
      <c r="B36" s="726" t="s">
        <v>242</v>
      </c>
      <c r="C36" s="726" t="s">
        <v>242</v>
      </c>
      <c r="D36" s="726" t="s">
        <v>242</v>
      </c>
      <c r="E36" s="726" t="s">
        <v>242</v>
      </c>
      <c r="F36" s="726" t="s">
        <v>242</v>
      </c>
      <c r="G36" s="726" t="s">
        <v>242</v>
      </c>
      <c r="H36" s="726" t="s">
        <v>242</v>
      </c>
      <c r="I36" s="726" t="s">
        <v>242</v>
      </c>
      <c r="J36" s="726" t="s">
        <v>242</v>
      </c>
      <c r="K36" s="726" t="s">
        <v>242</v>
      </c>
      <c r="L36" s="726" t="s">
        <v>242</v>
      </c>
      <c r="M36" s="726" t="s">
        <v>242</v>
      </c>
      <c r="N36" s="726" t="s">
        <v>242</v>
      </c>
      <c r="O36" s="726" t="s">
        <v>242</v>
      </c>
      <c r="P36" s="726" t="s">
        <v>242</v>
      </c>
      <c r="Q36" s="726" t="s">
        <v>242</v>
      </c>
      <c r="R36" s="726" t="s">
        <v>242</v>
      </c>
      <c r="S36" s="726" t="s">
        <v>242</v>
      </c>
      <c r="T36" s="726" t="s">
        <v>242</v>
      </c>
      <c r="U36" s="719">
        <v>0</v>
      </c>
      <c r="V36" s="719">
        <v>0</v>
      </c>
      <c r="W36" s="719">
        <v>0</v>
      </c>
      <c r="X36" s="719">
        <v>0</v>
      </c>
      <c r="Y36" s="719">
        <v>0</v>
      </c>
      <c r="Z36" s="719">
        <v>0</v>
      </c>
      <c r="AA36" s="719">
        <v>0</v>
      </c>
      <c r="AB36" s="719">
        <v>2.8785172824875919E-2</v>
      </c>
      <c r="AC36" s="719">
        <v>6.1544958717121255E-2</v>
      </c>
      <c r="AD36" s="719">
        <v>6.5780219223614156E-2</v>
      </c>
      <c r="AE36" s="719">
        <v>6.3127863940206849E-2</v>
      </c>
      <c r="AF36" s="719">
        <v>6.2501786180095081E-2</v>
      </c>
      <c r="AG36" s="719">
        <v>6.3278333776653539E-2</v>
      </c>
      <c r="AH36" s="719">
        <v>6.1615964846619867E-2</v>
      </c>
      <c r="AI36" s="719">
        <v>5.8882190809662317E-2</v>
      </c>
      <c r="AJ36" s="719">
        <v>5.6789137829327721E-2</v>
      </c>
      <c r="AK36" s="719">
        <v>5.4660093788028961E-2</v>
      </c>
      <c r="AL36" s="719">
        <v>5.1147211218087622E-2</v>
      </c>
      <c r="AM36" s="719">
        <v>7.3905290719977673E-2</v>
      </c>
      <c r="AN36" s="719">
        <v>9.3935311941825653E-2</v>
      </c>
      <c r="AO36" s="719">
        <v>9.9794925167330337E-2</v>
      </c>
      <c r="AP36" s="719">
        <v>9.5288051151594236E-2</v>
      </c>
      <c r="AQ36" s="719">
        <v>8.7350311253917345E-2</v>
      </c>
      <c r="AR36" s="719">
        <v>8.7093085520633121E-2</v>
      </c>
      <c r="AS36" s="719">
        <v>8.4812497368162792E-2</v>
      </c>
      <c r="AT36" s="719">
        <v>8.140773113597477E-2</v>
      </c>
      <c r="AU36" s="719">
        <v>7.6446614616511865E-2</v>
      </c>
      <c r="AV36" s="719">
        <v>6.836232767668575E-2</v>
      </c>
      <c r="AW36" s="719">
        <v>6.2570899817116984E-2</v>
      </c>
      <c r="AX36" s="719">
        <v>5.7267057670351541E-2</v>
      </c>
      <c r="AY36" s="719">
        <v>5.5945122022973019E-2</v>
      </c>
      <c r="AZ36" s="703"/>
      <c r="BA36" s="703"/>
      <c r="BB36" s="703"/>
      <c r="BC36" s="703"/>
      <c r="BD36" s="703"/>
      <c r="BE36" s="703"/>
      <c r="BF36" s="703"/>
      <c r="BG36" s="703"/>
      <c r="BH36" s="703"/>
      <c r="BI36" s="703"/>
      <c r="BJ36" s="703"/>
      <c r="BK36" s="703"/>
      <c r="BL36" s="703"/>
      <c r="BM36" s="703"/>
      <c r="BN36" s="703"/>
      <c r="BO36" s="703"/>
    </row>
    <row r="37" spans="1:67" s="725" customFormat="1" ht="13" x14ac:dyDescent="0.15">
      <c r="A37" s="712" t="s">
        <v>243</v>
      </c>
      <c r="B37" s="726" t="s">
        <v>242</v>
      </c>
      <c r="C37" s="726" t="s">
        <v>242</v>
      </c>
      <c r="D37" s="726" t="s">
        <v>242</v>
      </c>
      <c r="E37" s="726" t="s">
        <v>242</v>
      </c>
      <c r="F37" s="726" t="s">
        <v>242</v>
      </c>
      <c r="G37" s="726" t="s">
        <v>242</v>
      </c>
      <c r="H37" s="726" t="s">
        <v>242</v>
      </c>
      <c r="I37" s="726" t="s">
        <v>242</v>
      </c>
      <c r="J37" s="726" t="s">
        <v>242</v>
      </c>
      <c r="K37" s="726" t="s">
        <v>242</v>
      </c>
      <c r="L37" s="726" t="s">
        <v>242</v>
      </c>
      <c r="M37" s="726" t="s">
        <v>242</v>
      </c>
      <c r="N37" s="726" t="s">
        <v>242</v>
      </c>
      <c r="O37" s="726" t="s">
        <v>242</v>
      </c>
      <c r="P37" s="726" t="s">
        <v>242</v>
      </c>
      <c r="Q37" s="726" t="s">
        <v>242</v>
      </c>
      <c r="R37" s="726" t="s">
        <v>242</v>
      </c>
      <c r="S37" s="726" t="s">
        <v>242</v>
      </c>
      <c r="T37" s="726" t="s">
        <v>242</v>
      </c>
      <c r="U37" s="719">
        <v>1</v>
      </c>
      <c r="V37" s="719">
        <v>1</v>
      </c>
      <c r="W37" s="719">
        <v>1</v>
      </c>
      <c r="X37" s="719">
        <v>1</v>
      </c>
      <c r="Y37" s="719">
        <v>1</v>
      </c>
      <c r="Z37" s="719">
        <v>1</v>
      </c>
      <c r="AA37" s="719">
        <v>1</v>
      </c>
      <c r="AB37" s="719">
        <v>1</v>
      </c>
      <c r="AC37" s="719">
        <v>1</v>
      </c>
      <c r="AD37" s="719">
        <v>1</v>
      </c>
      <c r="AE37" s="719">
        <v>1</v>
      </c>
      <c r="AF37" s="719">
        <v>1</v>
      </c>
      <c r="AG37" s="719">
        <v>1</v>
      </c>
      <c r="AH37" s="719">
        <v>1</v>
      </c>
      <c r="AI37" s="719">
        <v>1</v>
      </c>
      <c r="AJ37" s="719">
        <v>1</v>
      </c>
      <c r="AK37" s="719">
        <v>1</v>
      </c>
      <c r="AL37" s="719">
        <v>1</v>
      </c>
      <c r="AM37" s="719">
        <v>1</v>
      </c>
      <c r="AN37" s="719">
        <v>1</v>
      </c>
      <c r="AO37" s="719">
        <v>1</v>
      </c>
      <c r="AP37" s="719">
        <v>1</v>
      </c>
      <c r="AQ37" s="719">
        <v>1</v>
      </c>
      <c r="AR37" s="719">
        <v>1</v>
      </c>
      <c r="AS37" s="719">
        <v>1</v>
      </c>
      <c r="AT37" s="719">
        <v>1</v>
      </c>
      <c r="AU37" s="719">
        <v>1</v>
      </c>
      <c r="AV37" s="719">
        <v>1</v>
      </c>
      <c r="AW37" s="719">
        <v>1</v>
      </c>
      <c r="AX37" s="719">
        <v>1</v>
      </c>
      <c r="AY37" s="719">
        <v>1</v>
      </c>
      <c r="AZ37" s="703"/>
      <c r="BA37" s="703"/>
      <c r="BB37" s="703"/>
      <c r="BC37" s="703"/>
      <c r="BD37" s="703"/>
      <c r="BE37" s="703"/>
      <c r="BF37" s="703"/>
      <c r="BG37" s="703"/>
      <c r="BH37" s="703"/>
      <c r="BI37" s="703"/>
      <c r="BJ37" s="703"/>
      <c r="BK37" s="703"/>
      <c r="BL37" s="703"/>
      <c r="BM37" s="703"/>
      <c r="BN37" s="703"/>
      <c r="BO37" s="703"/>
    </row>
    <row r="38" spans="1:67" s="725" customFormat="1" ht="25.5" customHeight="1" x14ac:dyDescent="0.15">
      <c r="A38" s="720" t="s">
        <v>823</v>
      </c>
      <c r="B38" s="701" t="s">
        <v>73</v>
      </c>
      <c r="C38" s="701" t="s">
        <v>74</v>
      </c>
      <c r="D38" s="701" t="s">
        <v>75</v>
      </c>
      <c r="E38" s="701" t="s">
        <v>76</v>
      </c>
      <c r="F38" s="701" t="s">
        <v>77</v>
      </c>
      <c r="G38" s="701" t="s">
        <v>78</v>
      </c>
      <c r="H38" s="701" t="s">
        <v>79</v>
      </c>
      <c r="I38" s="701" t="s">
        <v>80</v>
      </c>
      <c r="J38" s="701" t="s">
        <v>81</v>
      </c>
      <c r="K38" s="701" t="s">
        <v>82</v>
      </c>
      <c r="L38" s="701" t="s">
        <v>83</v>
      </c>
      <c r="M38" s="701" t="s">
        <v>84</v>
      </c>
      <c r="N38" s="701" t="s">
        <v>85</v>
      </c>
      <c r="O38" s="701" t="s">
        <v>86</v>
      </c>
      <c r="P38" s="701" t="s">
        <v>87</v>
      </c>
      <c r="Q38" s="701" t="s">
        <v>88</v>
      </c>
      <c r="R38" s="701" t="s">
        <v>89</v>
      </c>
      <c r="S38" s="701" t="s">
        <v>90</v>
      </c>
      <c r="T38" s="701" t="s">
        <v>91</v>
      </c>
      <c r="U38" s="701" t="s">
        <v>92</v>
      </c>
      <c r="V38" s="701" t="s">
        <v>93</v>
      </c>
      <c r="W38" s="701" t="s">
        <v>94</v>
      </c>
      <c r="X38" s="701" t="s">
        <v>95</v>
      </c>
      <c r="Y38" s="701" t="s">
        <v>96</v>
      </c>
      <c r="Z38" s="701" t="s">
        <v>97</v>
      </c>
      <c r="AA38" s="701" t="s">
        <v>98</v>
      </c>
      <c r="AB38" s="701" t="s">
        <v>99</v>
      </c>
      <c r="AC38" s="701" t="s">
        <v>100</v>
      </c>
      <c r="AD38" s="701" t="s">
        <v>101</v>
      </c>
      <c r="AE38" s="701" t="s">
        <v>102</v>
      </c>
      <c r="AF38" s="701" t="s">
        <v>103</v>
      </c>
      <c r="AG38" s="701" t="s">
        <v>104</v>
      </c>
      <c r="AH38" s="701" t="s">
        <v>105</v>
      </c>
      <c r="AI38" s="701" t="s">
        <v>106</v>
      </c>
      <c r="AJ38" s="701" t="s">
        <v>107</v>
      </c>
      <c r="AK38" s="701" t="s">
        <v>108</v>
      </c>
      <c r="AL38" s="701" t="s">
        <v>109</v>
      </c>
      <c r="AM38" s="701" t="s">
        <v>110</v>
      </c>
      <c r="AN38" s="701" t="s">
        <v>111</v>
      </c>
      <c r="AO38" s="701" t="s">
        <v>112</v>
      </c>
      <c r="AP38" s="701" t="s">
        <v>113</v>
      </c>
      <c r="AQ38" s="701" t="s">
        <v>114</v>
      </c>
      <c r="AR38" s="701" t="s">
        <v>115</v>
      </c>
      <c r="AS38" s="702" t="s">
        <v>238</v>
      </c>
      <c r="AT38" s="702" t="s">
        <v>117</v>
      </c>
      <c r="AU38" s="702" t="s">
        <v>239</v>
      </c>
      <c r="AV38" s="702" t="s">
        <v>119</v>
      </c>
      <c r="AW38" s="702" t="s">
        <v>155</v>
      </c>
      <c r="AX38" s="702" t="s">
        <v>156</v>
      </c>
      <c r="AY38" s="702" t="s">
        <v>247</v>
      </c>
    </row>
    <row r="39" spans="1:67" s="725" customFormat="1" ht="13" x14ac:dyDescent="0.15">
      <c r="A39" s="707" t="s">
        <v>240</v>
      </c>
      <c r="B39" s="726" t="s">
        <v>242</v>
      </c>
      <c r="C39" s="726" t="s">
        <v>242</v>
      </c>
      <c r="D39" s="726" t="s">
        <v>242</v>
      </c>
      <c r="E39" s="726" t="s">
        <v>242</v>
      </c>
      <c r="F39" s="726" t="s">
        <v>242</v>
      </c>
      <c r="G39" s="726" t="s">
        <v>242</v>
      </c>
      <c r="H39" s="726" t="s">
        <v>242</v>
      </c>
      <c r="I39" s="726" t="s">
        <v>242</v>
      </c>
      <c r="J39" s="726" t="s">
        <v>242</v>
      </c>
      <c r="K39" s="726" t="s">
        <v>242</v>
      </c>
      <c r="L39" s="726" t="s">
        <v>242</v>
      </c>
      <c r="M39" s="726" t="s">
        <v>242</v>
      </c>
      <c r="N39" s="726" t="s">
        <v>242</v>
      </c>
      <c r="O39" s="726" t="s">
        <v>242</v>
      </c>
      <c r="P39" s="726" t="s">
        <v>242</v>
      </c>
      <c r="Q39" s="726" t="s">
        <v>242</v>
      </c>
      <c r="R39" s="726" t="s">
        <v>242</v>
      </c>
      <c r="S39" s="726" t="s">
        <v>242</v>
      </c>
      <c r="T39" s="726" t="s">
        <v>242</v>
      </c>
      <c r="U39" s="705">
        <v>1849.0523138109693</v>
      </c>
      <c r="V39" s="705">
        <v>2150.6555598846389</v>
      </c>
      <c r="W39" s="705">
        <v>2426.2873561284123</v>
      </c>
      <c r="X39" s="705">
        <v>2800.2742946418275</v>
      </c>
      <c r="Y39" s="705">
        <v>3148.727354992553</v>
      </c>
      <c r="Z39" s="705">
        <v>3479.0268895860745</v>
      </c>
      <c r="AA39" s="705">
        <v>4016.2167682460031</v>
      </c>
      <c r="AB39" s="705">
        <v>4651.6460731528141</v>
      </c>
      <c r="AC39" s="705">
        <v>5219.9323432306783</v>
      </c>
      <c r="AD39" s="705">
        <v>5855.8456597204586</v>
      </c>
      <c r="AE39" s="705">
        <v>6231.3294097679573</v>
      </c>
      <c r="AF39" s="705">
        <v>6454.7062987928057</v>
      </c>
      <c r="AG39" s="705">
        <v>6513.1779194193405</v>
      </c>
      <c r="AH39" s="705">
        <v>6976.1558323019799</v>
      </c>
      <c r="AI39" s="705">
        <v>7867.5004736293486</v>
      </c>
      <c r="AJ39" s="705">
        <v>8913.5807185403901</v>
      </c>
      <c r="AK39" s="705">
        <v>10085.217661005567</v>
      </c>
      <c r="AL39" s="705">
        <v>11287.976264078683</v>
      </c>
      <c r="AM39" s="705">
        <v>12088.103222874415</v>
      </c>
      <c r="AN39" s="705">
        <v>13007.55292893944</v>
      </c>
      <c r="AO39" s="705">
        <v>13963.958296604342</v>
      </c>
      <c r="AP39" s="705">
        <v>14711.591902651235</v>
      </c>
      <c r="AQ39" s="705">
        <v>15391.370317132216</v>
      </c>
      <c r="AR39" s="705">
        <v>15773.571747011432</v>
      </c>
      <c r="AS39" s="705">
        <v>16192.991096127702</v>
      </c>
      <c r="AT39" s="706">
        <v>16447.578907245796</v>
      </c>
      <c r="AU39" s="706">
        <v>17080.480283102926</v>
      </c>
      <c r="AV39" s="706">
        <v>17964.662899084749</v>
      </c>
      <c r="AW39" s="706">
        <v>18840.376907638012</v>
      </c>
      <c r="AX39" s="706">
        <v>19478.929230994589</v>
      </c>
      <c r="AY39" s="706">
        <v>19678.930975828622</v>
      </c>
    </row>
    <row r="40" spans="1:67" s="725" customFormat="1" ht="13" x14ac:dyDescent="0.15">
      <c r="A40" s="707" t="s">
        <v>244</v>
      </c>
      <c r="B40" s="726" t="s">
        <v>242</v>
      </c>
      <c r="C40" s="726" t="s">
        <v>242</v>
      </c>
      <c r="D40" s="726" t="s">
        <v>242</v>
      </c>
      <c r="E40" s="726" t="s">
        <v>242</v>
      </c>
      <c r="F40" s="726" t="s">
        <v>242</v>
      </c>
      <c r="G40" s="726" t="s">
        <v>242</v>
      </c>
      <c r="H40" s="726" t="s">
        <v>242</v>
      </c>
      <c r="I40" s="726" t="s">
        <v>242</v>
      </c>
      <c r="J40" s="726" t="s">
        <v>242</v>
      </c>
      <c r="K40" s="726" t="s">
        <v>242</v>
      </c>
      <c r="L40" s="726" t="s">
        <v>242</v>
      </c>
      <c r="M40" s="726" t="s">
        <v>242</v>
      </c>
      <c r="N40" s="726" t="s">
        <v>242</v>
      </c>
      <c r="O40" s="726" t="s">
        <v>242</v>
      </c>
      <c r="P40" s="726" t="s">
        <v>242</v>
      </c>
      <c r="Q40" s="726" t="s">
        <v>242</v>
      </c>
      <c r="R40" s="726" t="s">
        <v>242</v>
      </c>
      <c r="S40" s="726" t="s">
        <v>242</v>
      </c>
      <c r="T40" s="726" t="s">
        <v>242</v>
      </c>
      <c r="U40" s="705">
        <v>2730.8158746502104</v>
      </c>
      <c r="V40" s="705">
        <v>2937.2284734571099</v>
      </c>
      <c r="W40" s="705">
        <v>3110.0484944237719</v>
      </c>
      <c r="X40" s="705">
        <v>4581.0431714253382</v>
      </c>
      <c r="Y40" s="705">
        <v>6821.0797077793904</v>
      </c>
      <c r="Z40" s="705">
        <v>8622.0031200440026</v>
      </c>
      <c r="AA40" s="705">
        <v>9654.1698551397658</v>
      </c>
      <c r="AB40" s="705">
        <v>10187.184759312335</v>
      </c>
      <c r="AC40" s="705">
        <v>10888.92042062054</v>
      </c>
      <c r="AD40" s="705">
        <v>11337.984744703337</v>
      </c>
      <c r="AE40" s="705">
        <v>11954.873097474898</v>
      </c>
      <c r="AF40" s="705">
        <v>13205.877172774082</v>
      </c>
      <c r="AG40" s="705">
        <v>15852.698461129854</v>
      </c>
      <c r="AH40" s="705">
        <v>18215.567099793785</v>
      </c>
      <c r="AI40" s="705">
        <v>20613.375625644148</v>
      </c>
      <c r="AJ40" s="705">
        <v>21885.520130521756</v>
      </c>
      <c r="AK40" s="705">
        <v>24720.328577105141</v>
      </c>
      <c r="AL40" s="705">
        <v>27968.406986823429</v>
      </c>
      <c r="AM40" s="705">
        <v>30177.636884514766</v>
      </c>
      <c r="AN40" s="705">
        <v>33572.580960523606</v>
      </c>
      <c r="AO40" s="705">
        <v>36361.589342657855</v>
      </c>
      <c r="AP40" s="705">
        <v>36758.477932440866</v>
      </c>
      <c r="AQ40" s="705">
        <v>36033.566267032154</v>
      </c>
      <c r="AR40" s="705">
        <v>37017.243896178072</v>
      </c>
      <c r="AS40" s="705">
        <v>36565.411388348068</v>
      </c>
      <c r="AT40" s="706">
        <v>37142.009726799995</v>
      </c>
      <c r="AU40" s="706">
        <v>38292.987811799998</v>
      </c>
      <c r="AV40" s="706">
        <v>38845.940146599991</v>
      </c>
      <c r="AW40" s="706">
        <v>39388.518519999998</v>
      </c>
      <c r="AX40" s="706">
        <v>40075.194924000003</v>
      </c>
      <c r="AY40" s="706">
        <v>40288.927028787155</v>
      </c>
    </row>
    <row r="41" spans="1:67" s="725" customFormat="1" ht="13" x14ac:dyDescent="0.15">
      <c r="A41" s="707" t="s">
        <v>222</v>
      </c>
      <c r="B41" s="726" t="s">
        <v>242</v>
      </c>
      <c r="C41" s="726" t="s">
        <v>242</v>
      </c>
      <c r="D41" s="726" t="s">
        <v>242</v>
      </c>
      <c r="E41" s="726" t="s">
        <v>242</v>
      </c>
      <c r="F41" s="726" t="s">
        <v>242</v>
      </c>
      <c r="G41" s="726" t="s">
        <v>242</v>
      </c>
      <c r="H41" s="726" t="s">
        <v>242</v>
      </c>
      <c r="I41" s="726" t="s">
        <v>242</v>
      </c>
      <c r="J41" s="726" t="s">
        <v>242</v>
      </c>
      <c r="K41" s="726" t="s">
        <v>242</v>
      </c>
      <c r="L41" s="726" t="s">
        <v>242</v>
      </c>
      <c r="M41" s="726" t="s">
        <v>242</v>
      </c>
      <c r="N41" s="726" t="s">
        <v>242</v>
      </c>
      <c r="O41" s="726" t="s">
        <v>242</v>
      </c>
      <c r="P41" s="726" t="s">
        <v>242</v>
      </c>
      <c r="Q41" s="726" t="s">
        <v>242</v>
      </c>
      <c r="R41" s="726" t="s">
        <v>242</v>
      </c>
      <c r="S41" s="726" t="s">
        <v>242</v>
      </c>
      <c r="T41" s="726" t="s">
        <v>242</v>
      </c>
      <c r="U41" s="705">
        <v>25.365218631139424</v>
      </c>
      <c r="V41" s="705">
        <v>49.077599049298236</v>
      </c>
      <c r="W41" s="705">
        <v>65.351248686455605</v>
      </c>
      <c r="X41" s="705">
        <v>59.399282428839456</v>
      </c>
      <c r="Y41" s="705">
        <v>60.657160551837087</v>
      </c>
      <c r="Z41" s="705">
        <v>59.396907895770582</v>
      </c>
      <c r="AA41" s="705">
        <v>58.99239189537434</v>
      </c>
      <c r="AB41" s="705">
        <v>79.845129393203806</v>
      </c>
      <c r="AC41" s="705">
        <v>78.626087494470553</v>
      </c>
      <c r="AD41" s="705">
        <v>83.161449281587238</v>
      </c>
      <c r="AE41" s="705">
        <v>97.753260924350215</v>
      </c>
      <c r="AF41" s="705">
        <v>106.95024208864903</v>
      </c>
      <c r="AG41" s="705">
        <v>112.77989127249676</v>
      </c>
      <c r="AH41" s="705">
        <v>116.96066727543837</v>
      </c>
      <c r="AI41" s="705">
        <v>115.30217096019042</v>
      </c>
      <c r="AJ41" s="705">
        <v>113.48497019355511</v>
      </c>
      <c r="AK41" s="705">
        <v>114.02157649401983</v>
      </c>
      <c r="AL41" s="705">
        <v>112.02792147385303</v>
      </c>
      <c r="AM41" s="705">
        <v>114.50776503804697</v>
      </c>
      <c r="AN41" s="705">
        <v>115.1211911856807</v>
      </c>
      <c r="AO41" s="705">
        <v>110.14096512844189</v>
      </c>
      <c r="AP41" s="705">
        <v>103.83319820793879</v>
      </c>
      <c r="AQ41" s="705">
        <v>102.63470329794833</v>
      </c>
      <c r="AR41" s="705">
        <v>103.84332206614796</v>
      </c>
      <c r="AS41" s="705">
        <v>103.46877220182115</v>
      </c>
      <c r="AT41" s="706">
        <v>102.84422240000001</v>
      </c>
      <c r="AU41" s="706">
        <v>102.82389120000001</v>
      </c>
      <c r="AV41" s="706">
        <v>102.8202232</v>
      </c>
      <c r="AW41" s="706">
        <v>118.42400000000001</v>
      </c>
      <c r="AX41" s="706">
        <v>118.42400000000001</v>
      </c>
      <c r="AY41" s="706">
        <v>123.664</v>
      </c>
    </row>
    <row r="42" spans="1:67" s="725" customFormat="1" ht="13" x14ac:dyDescent="0.15">
      <c r="A42" s="707" t="s">
        <v>141</v>
      </c>
      <c r="B42" s="726" t="s">
        <v>242</v>
      </c>
      <c r="C42" s="726" t="s">
        <v>242</v>
      </c>
      <c r="D42" s="726" t="s">
        <v>242</v>
      </c>
      <c r="E42" s="726" t="s">
        <v>242</v>
      </c>
      <c r="F42" s="726" t="s">
        <v>242</v>
      </c>
      <c r="G42" s="726" t="s">
        <v>242</v>
      </c>
      <c r="H42" s="726" t="s">
        <v>242</v>
      </c>
      <c r="I42" s="726" t="s">
        <v>242</v>
      </c>
      <c r="J42" s="726" t="s">
        <v>242</v>
      </c>
      <c r="K42" s="726" t="s">
        <v>242</v>
      </c>
      <c r="L42" s="726" t="s">
        <v>242</v>
      </c>
      <c r="M42" s="726" t="s">
        <v>242</v>
      </c>
      <c r="N42" s="726" t="s">
        <v>242</v>
      </c>
      <c r="O42" s="726" t="s">
        <v>242</v>
      </c>
      <c r="P42" s="726" t="s">
        <v>242</v>
      </c>
      <c r="Q42" s="726" t="s">
        <v>242</v>
      </c>
      <c r="R42" s="726" t="s">
        <v>242</v>
      </c>
      <c r="S42" s="726" t="s">
        <v>242</v>
      </c>
      <c r="T42" s="726" t="s">
        <v>242</v>
      </c>
      <c r="U42" s="726" t="s">
        <v>242</v>
      </c>
      <c r="V42" s="726" t="s">
        <v>242</v>
      </c>
      <c r="W42" s="726" t="s">
        <v>242</v>
      </c>
      <c r="X42" s="726" t="s">
        <v>242</v>
      </c>
      <c r="Y42" s="726" t="s">
        <v>242</v>
      </c>
      <c r="Z42" s="726" t="s">
        <v>242</v>
      </c>
      <c r="AA42" s="726" t="s">
        <v>242</v>
      </c>
      <c r="AB42" s="705">
        <v>224.39309843643383</v>
      </c>
      <c r="AC42" s="705">
        <v>537.69666983824709</v>
      </c>
      <c r="AD42" s="705">
        <v>632.2522521982537</v>
      </c>
      <c r="AE42" s="705">
        <v>650.59885773079236</v>
      </c>
      <c r="AF42" s="705">
        <v>719.75144781497636</v>
      </c>
      <c r="AG42" s="705">
        <v>827.00852631289445</v>
      </c>
      <c r="AH42" s="705">
        <v>922.97538602155794</v>
      </c>
      <c r="AI42" s="705">
        <v>1023.5528168770046</v>
      </c>
      <c r="AJ42" s="705">
        <v>1113.8287031448069</v>
      </c>
      <c r="AK42" s="705">
        <v>1203.0905886777985</v>
      </c>
      <c r="AL42" s="705">
        <v>1264.4400000000003</v>
      </c>
      <c r="AM42" s="705">
        <v>1807.3757519999992</v>
      </c>
      <c r="AN42" s="705">
        <v>2403.3232942719978</v>
      </c>
      <c r="AO42" s="705">
        <v>2345.0154886322912</v>
      </c>
      <c r="AP42" s="705">
        <v>1815.2999999999993</v>
      </c>
      <c r="AQ42" s="705">
        <v>1657.7999999999995</v>
      </c>
      <c r="AR42" s="705">
        <v>1662.2999999999995</v>
      </c>
      <c r="AS42" s="705">
        <v>1621.7999999999995</v>
      </c>
      <c r="AT42" s="706">
        <v>1545.2999999999995</v>
      </c>
      <c r="AU42" s="706">
        <v>1439.9999999999995</v>
      </c>
      <c r="AV42" s="706">
        <v>1311.2999999999995</v>
      </c>
      <c r="AW42" s="706">
        <v>1209.5999999999995</v>
      </c>
      <c r="AX42" s="706">
        <v>1115.7875085792721</v>
      </c>
      <c r="AY42" s="706">
        <v>1029.2507972069607</v>
      </c>
    </row>
    <row r="43" spans="1:67" s="725" customFormat="1" ht="13" x14ac:dyDescent="0.15">
      <c r="A43" s="708" t="s">
        <v>243</v>
      </c>
      <c r="B43" s="726" t="s">
        <v>242</v>
      </c>
      <c r="C43" s="726" t="s">
        <v>242</v>
      </c>
      <c r="D43" s="726" t="s">
        <v>242</v>
      </c>
      <c r="E43" s="726" t="s">
        <v>242</v>
      </c>
      <c r="F43" s="726" t="s">
        <v>242</v>
      </c>
      <c r="G43" s="726" t="s">
        <v>242</v>
      </c>
      <c r="H43" s="726" t="s">
        <v>242</v>
      </c>
      <c r="I43" s="726" t="s">
        <v>242</v>
      </c>
      <c r="J43" s="726" t="s">
        <v>242</v>
      </c>
      <c r="K43" s="726" t="s">
        <v>242</v>
      </c>
      <c r="L43" s="726" t="s">
        <v>242</v>
      </c>
      <c r="M43" s="726" t="s">
        <v>242</v>
      </c>
      <c r="N43" s="726" t="s">
        <v>242</v>
      </c>
      <c r="O43" s="726" t="s">
        <v>242</v>
      </c>
      <c r="P43" s="726" t="s">
        <v>242</v>
      </c>
      <c r="Q43" s="726" t="s">
        <v>242</v>
      </c>
      <c r="R43" s="726" t="s">
        <v>242</v>
      </c>
      <c r="S43" s="726" t="s">
        <v>242</v>
      </c>
      <c r="T43" s="726" t="s">
        <v>242</v>
      </c>
      <c r="U43" s="709">
        <v>4605.2334070923189</v>
      </c>
      <c r="V43" s="709">
        <v>5136.9616323910468</v>
      </c>
      <c r="W43" s="709">
        <v>5601.6870992386403</v>
      </c>
      <c r="X43" s="709">
        <v>7440.7167484960055</v>
      </c>
      <c r="Y43" s="709">
        <v>10030.464223323779</v>
      </c>
      <c r="Z43" s="709">
        <v>12160.426917525849</v>
      </c>
      <c r="AA43" s="709">
        <v>13729.379015281143</v>
      </c>
      <c r="AB43" s="709">
        <v>15143.069060294785</v>
      </c>
      <c r="AC43" s="709">
        <v>16725.175521183934</v>
      </c>
      <c r="AD43" s="709">
        <v>17909.244105903635</v>
      </c>
      <c r="AE43" s="709">
        <v>18934.554625897996</v>
      </c>
      <c r="AF43" s="709">
        <v>20487.285161470514</v>
      </c>
      <c r="AG43" s="709">
        <v>23305.664798134585</v>
      </c>
      <c r="AH43" s="709">
        <v>26231.658985392758</v>
      </c>
      <c r="AI43" s="709">
        <v>29619.731087110689</v>
      </c>
      <c r="AJ43" s="709">
        <v>32026.414522400508</v>
      </c>
      <c r="AK43" s="709">
        <v>36122.658403282527</v>
      </c>
      <c r="AL43" s="709">
        <v>40632.851172375973</v>
      </c>
      <c r="AM43" s="709">
        <v>44187.62362442723</v>
      </c>
      <c r="AN43" s="709">
        <v>49098.578374920726</v>
      </c>
      <c r="AO43" s="709">
        <v>52780.704093022927</v>
      </c>
      <c r="AP43" s="709">
        <v>53389.203033300044</v>
      </c>
      <c r="AQ43" s="709">
        <v>53185.371287462323</v>
      </c>
      <c r="AR43" s="709">
        <v>54556.958965255653</v>
      </c>
      <c r="AS43" s="709">
        <v>54483.67125667759</v>
      </c>
      <c r="AT43" s="709">
        <v>55237.7328564458</v>
      </c>
      <c r="AU43" s="709">
        <v>56916.29198610293</v>
      </c>
      <c r="AV43" s="709">
        <v>58224.723268884736</v>
      </c>
      <c r="AW43" s="709">
        <v>59556.919427638008</v>
      </c>
      <c r="AX43" s="709">
        <v>60788.33566357386</v>
      </c>
      <c r="AY43" s="709">
        <v>61120.772801822728</v>
      </c>
    </row>
    <row r="44" spans="1:67" s="725" customFormat="1" ht="25.5" customHeight="1" x14ac:dyDescent="0.15">
      <c r="A44" s="721" t="s">
        <v>824</v>
      </c>
      <c r="B44" s="701" t="s">
        <v>73</v>
      </c>
      <c r="C44" s="701" t="s">
        <v>74</v>
      </c>
      <c r="D44" s="701" t="s">
        <v>75</v>
      </c>
      <c r="E44" s="701" t="s">
        <v>76</v>
      </c>
      <c r="F44" s="701" t="s">
        <v>77</v>
      </c>
      <c r="G44" s="701" t="s">
        <v>78</v>
      </c>
      <c r="H44" s="701" t="s">
        <v>79</v>
      </c>
      <c r="I44" s="701" t="s">
        <v>80</v>
      </c>
      <c r="J44" s="701" t="s">
        <v>81</v>
      </c>
      <c r="K44" s="701" t="s">
        <v>82</v>
      </c>
      <c r="L44" s="701" t="s">
        <v>83</v>
      </c>
      <c r="M44" s="701" t="s">
        <v>84</v>
      </c>
      <c r="N44" s="701" t="s">
        <v>85</v>
      </c>
      <c r="O44" s="701" t="s">
        <v>86</v>
      </c>
      <c r="P44" s="701" t="s">
        <v>87</v>
      </c>
      <c r="Q44" s="701" t="s">
        <v>88</v>
      </c>
      <c r="R44" s="701" t="s">
        <v>89</v>
      </c>
      <c r="S44" s="701" t="s">
        <v>90</v>
      </c>
      <c r="T44" s="701" t="s">
        <v>91</v>
      </c>
      <c r="U44" s="701" t="s">
        <v>92</v>
      </c>
      <c r="V44" s="701" t="s">
        <v>93</v>
      </c>
      <c r="W44" s="701" t="s">
        <v>94</v>
      </c>
      <c r="X44" s="701" t="s">
        <v>95</v>
      </c>
      <c r="Y44" s="701" t="s">
        <v>96</v>
      </c>
      <c r="Z44" s="701" t="s">
        <v>97</v>
      </c>
      <c r="AA44" s="701" t="s">
        <v>98</v>
      </c>
      <c r="AB44" s="701" t="s">
        <v>99</v>
      </c>
      <c r="AC44" s="701" t="s">
        <v>100</v>
      </c>
      <c r="AD44" s="701" t="s">
        <v>101</v>
      </c>
      <c r="AE44" s="701" t="s">
        <v>102</v>
      </c>
      <c r="AF44" s="701" t="s">
        <v>103</v>
      </c>
      <c r="AG44" s="701" t="s">
        <v>104</v>
      </c>
      <c r="AH44" s="701" t="s">
        <v>105</v>
      </c>
      <c r="AI44" s="701" t="s">
        <v>106</v>
      </c>
      <c r="AJ44" s="701" t="s">
        <v>107</v>
      </c>
      <c r="AK44" s="701" t="s">
        <v>108</v>
      </c>
      <c r="AL44" s="701" t="s">
        <v>109</v>
      </c>
      <c r="AM44" s="701" t="s">
        <v>110</v>
      </c>
      <c r="AN44" s="701" t="s">
        <v>111</v>
      </c>
      <c r="AO44" s="701" t="s">
        <v>112</v>
      </c>
      <c r="AP44" s="701" t="s">
        <v>113</v>
      </c>
      <c r="AQ44" s="701" t="s">
        <v>114</v>
      </c>
      <c r="AR44" s="701" t="s">
        <v>115</v>
      </c>
      <c r="AS44" s="702" t="s">
        <v>238</v>
      </c>
      <c r="AT44" s="702" t="s">
        <v>117</v>
      </c>
      <c r="AU44" s="702" t="s">
        <v>239</v>
      </c>
      <c r="AV44" s="702" t="s">
        <v>119</v>
      </c>
      <c r="AW44" s="702" t="s">
        <v>155</v>
      </c>
      <c r="AX44" s="702" t="s">
        <v>156</v>
      </c>
      <c r="AY44" s="702" t="s">
        <v>247</v>
      </c>
    </row>
    <row r="45" spans="1:67" s="725" customFormat="1" ht="13" x14ac:dyDescent="0.15">
      <c r="A45" s="707" t="s">
        <v>240</v>
      </c>
      <c r="B45" s="726" t="s">
        <v>242</v>
      </c>
      <c r="C45" s="726" t="s">
        <v>242</v>
      </c>
      <c r="D45" s="726" t="s">
        <v>242</v>
      </c>
      <c r="E45" s="726" t="s">
        <v>242</v>
      </c>
      <c r="F45" s="726" t="s">
        <v>242</v>
      </c>
      <c r="G45" s="726" t="s">
        <v>242</v>
      </c>
      <c r="H45" s="726" t="s">
        <v>242</v>
      </c>
      <c r="I45" s="726" t="s">
        <v>242</v>
      </c>
      <c r="J45" s="726" t="s">
        <v>242</v>
      </c>
      <c r="K45" s="726" t="s">
        <v>242</v>
      </c>
      <c r="L45" s="726" t="s">
        <v>242</v>
      </c>
      <c r="M45" s="726" t="s">
        <v>242</v>
      </c>
      <c r="N45" s="726" t="s">
        <v>242</v>
      </c>
      <c r="O45" s="726" t="s">
        <v>242</v>
      </c>
      <c r="P45" s="726" t="s">
        <v>242</v>
      </c>
      <c r="Q45" s="726" t="s">
        <v>242</v>
      </c>
      <c r="R45" s="726" t="s">
        <v>242</v>
      </c>
      <c r="S45" s="726" t="s">
        <v>242</v>
      </c>
      <c r="T45" s="726" t="s">
        <v>242</v>
      </c>
      <c r="U45" s="705">
        <v>3661.4772638847039</v>
      </c>
      <c r="V45" s="705">
        <v>4086.7350668818158</v>
      </c>
      <c r="W45" s="705">
        <v>4475.7651954878866</v>
      </c>
      <c r="X45" s="705">
        <v>5015.5141209034318</v>
      </c>
      <c r="Y45" s="705">
        <v>5498.8210220848687</v>
      </c>
      <c r="Z45" s="705">
        <v>5908.2049102405599</v>
      </c>
      <c r="AA45" s="705">
        <v>6624.863467218076</v>
      </c>
      <c r="AB45" s="705">
        <v>7500.9169584969022</v>
      </c>
      <c r="AC45" s="705">
        <v>8288.1957649317483</v>
      </c>
      <c r="AD45" s="705">
        <v>9096.9824191951484</v>
      </c>
      <c r="AE45" s="705">
        <v>9365.4854580223855</v>
      </c>
      <c r="AF45" s="705">
        <v>9432.8006318287116</v>
      </c>
      <c r="AG45" s="705">
        <v>9370.1061173031612</v>
      </c>
      <c r="AH45" s="705">
        <v>9812.5318864886303</v>
      </c>
      <c r="AI45" s="705">
        <v>10779.225331288962</v>
      </c>
      <c r="AJ45" s="705">
        <v>11812.251609555333</v>
      </c>
      <c r="AK45" s="705">
        <v>12947.24835348468</v>
      </c>
      <c r="AL45" s="705">
        <v>14090.017579084162</v>
      </c>
      <c r="AM45" s="705">
        <v>14530.842966495355</v>
      </c>
      <c r="AN45" s="705">
        <v>15691.921585049407</v>
      </c>
      <c r="AO45" s="705">
        <v>16573.843465451377</v>
      </c>
      <c r="AP45" s="705">
        <v>16926.908236975662</v>
      </c>
      <c r="AQ45" s="705">
        <v>17350.000187928716</v>
      </c>
      <c r="AR45" s="705">
        <v>17524.15199979299</v>
      </c>
      <c r="AS45" s="705">
        <v>17702.944286377682</v>
      </c>
      <c r="AT45" s="706">
        <v>17959.953693461612</v>
      </c>
      <c r="AU45" s="706">
        <v>18418.696881966571</v>
      </c>
      <c r="AV45" s="706">
        <v>18968.06612914092</v>
      </c>
      <c r="AW45" s="706">
        <v>19418.402465254658</v>
      </c>
      <c r="AX45" s="706">
        <v>19719.237702088893</v>
      </c>
      <c r="AY45" s="706">
        <v>19678.930975828622</v>
      </c>
    </row>
    <row r="46" spans="1:67" s="725" customFormat="1" ht="13" x14ac:dyDescent="0.15">
      <c r="A46" s="707" t="s">
        <v>244</v>
      </c>
      <c r="B46" s="726" t="s">
        <v>242</v>
      </c>
      <c r="C46" s="726" t="s">
        <v>242</v>
      </c>
      <c r="D46" s="726" t="s">
        <v>242</v>
      </c>
      <c r="E46" s="726" t="s">
        <v>242</v>
      </c>
      <c r="F46" s="726" t="s">
        <v>242</v>
      </c>
      <c r="G46" s="726" t="s">
        <v>242</v>
      </c>
      <c r="H46" s="726" t="s">
        <v>242</v>
      </c>
      <c r="I46" s="726" t="s">
        <v>242</v>
      </c>
      <c r="J46" s="726" t="s">
        <v>242</v>
      </c>
      <c r="K46" s="726" t="s">
        <v>242</v>
      </c>
      <c r="L46" s="726" t="s">
        <v>242</v>
      </c>
      <c r="M46" s="726" t="s">
        <v>242</v>
      </c>
      <c r="N46" s="726" t="s">
        <v>242</v>
      </c>
      <c r="O46" s="726" t="s">
        <v>242</v>
      </c>
      <c r="P46" s="726" t="s">
        <v>242</v>
      </c>
      <c r="Q46" s="726" t="s">
        <v>242</v>
      </c>
      <c r="R46" s="726" t="s">
        <v>242</v>
      </c>
      <c r="S46" s="726" t="s">
        <v>242</v>
      </c>
      <c r="T46" s="726" t="s">
        <v>242</v>
      </c>
      <c r="U46" s="705">
        <v>5407.5377760833635</v>
      </c>
      <c r="V46" s="705">
        <v>5581.4026317467551</v>
      </c>
      <c r="W46" s="705">
        <v>5737.0973691397785</v>
      </c>
      <c r="X46" s="705">
        <v>8205.0129013132409</v>
      </c>
      <c r="Y46" s="705">
        <v>11912.081378205745</v>
      </c>
      <c r="Z46" s="705">
        <v>14642.186676520392</v>
      </c>
      <c r="AA46" s="705">
        <v>15924.826987753841</v>
      </c>
      <c r="AB46" s="705">
        <v>16427.136914282772</v>
      </c>
      <c r="AC46" s="705">
        <v>17289.40112258419</v>
      </c>
      <c r="AD46" s="705">
        <v>17613.416385122542</v>
      </c>
      <c r="AE46" s="705">
        <v>17967.78548914388</v>
      </c>
      <c r="AF46" s="705">
        <v>19298.849672291548</v>
      </c>
      <c r="AG46" s="705">
        <v>22806.296505967082</v>
      </c>
      <c r="AH46" s="705">
        <v>25621.680090569178</v>
      </c>
      <c r="AI46" s="705">
        <v>28242.288825032225</v>
      </c>
      <c r="AJ46" s="705">
        <v>29002.62852278784</v>
      </c>
      <c r="AK46" s="705">
        <v>31735.580155600976</v>
      </c>
      <c r="AL46" s="705">
        <v>34911.071469681767</v>
      </c>
      <c r="AM46" s="705">
        <v>36275.873442163596</v>
      </c>
      <c r="AN46" s="705">
        <v>40500.954385369776</v>
      </c>
      <c r="AO46" s="705">
        <v>43157.62601975006</v>
      </c>
      <c r="AP46" s="705">
        <v>42293.681541097598</v>
      </c>
      <c r="AQ46" s="705">
        <v>40619.020179694839</v>
      </c>
      <c r="AR46" s="705">
        <v>41125.486291520516</v>
      </c>
      <c r="AS46" s="705">
        <v>39975.038383810468</v>
      </c>
      <c r="AT46" s="706">
        <v>40557.262472324066</v>
      </c>
      <c r="AU46" s="706">
        <v>41293.15590195189</v>
      </c>
      <c r="AV46" s="706">
        <v>41015.651987931182</v>
      </c>
      <c r="AW46" s="706">
        <v>40596.964109641376</v>
      </c>
      <c r="AX46" s="706">
        <v>40569.59626951487</v>
      </c>
      <c r="AY46" s="706">
        <v>40288.927028787155</v>
      </c>
    </row>
    <row r="47" spans="1:67" s="725" customFormat="1" ht="13" x14ac:dyDescent="0.15">
      <c r="A47" s="707" t="s">
        <v>222</v>
      </c>
      <c r="B47" s="726" t="s">
        <v>242</v>
      </c>
      <c r="C47" s="726" t="s">
        <v>242</v>
      </c>
      <c r="D47" s="726" t="s">
        <v>242</v>
      </c>
      <c r="E47" s="726" t="s">
        <v>242</v>
      </c>
      <c r="F47" s="726" t="s">
        <v>242</v>
      </c>
      <c r="G47" s="726" t="s">
        <v>242</v>
      </c>
      <c r="H47" s="726" t="s">
        <v>242</v>
      </c>
      <c r="I47" s="726" t="s">
        <v>242</v>
      </c>
      <c r="J47" s="726" t="s">
        <v>242</v>
      </c>
      <c r="K47" s="726" t="s">
        <v>242</v>
      </c>
      <c r="L47" s="726" t="s">
        <v>242</v>
      </c>
      <c r="M47" s="726" t="s">
        <v>242</v>
      </c>
      <c r="N47" s="726" t="s">
        <v>242</v>
      </c>
      <c r="O47" s="726" t="s">
        <v>242</v>
      </c>
      <c r="P47" s="726" t="s">
        <v>242</v>
      </c>
      <c r="Q47" s="726" t="s">
        <v>242</v>
      </c>
      <c r="R47" s="726" t="s">
        <v>242</v>
      </c>
      <c r="S47" s="726" t="s">
        <v>242</v>
      </c>
      <c r="T47" s="726" t="s">
        <v>242</v>
      </c>
      <c r="U47" s="705">
        <v>50.227984691230496</v>
      </c>
      <c r="V47" s="705">
        <v>93.25860857230488</v>
      </c>
      <c r="W47" s="705">
        <v>120.5532574753404</v>
      </c>
      <c r="X47" s="705">
        <v>106.38884210858386</v>
      </c>
      <c r="Y47" s="705">
        <v>105.92942226438265</v>
      </c>
      <c r="Z47" s="705">
        <v>100.86990242396509</v>
      </c>
      <c r="AA47" s="705">
        <v>97.309623574466073</v>
      </c>
      <c r="AB47" s="705">
        <v>128.75263416438924</v>
      </c>
      <c r="AC47" s="705">
        <v>124.84230877626635</v>
      </c>
      <c r="AD47" s="705">
        <v>129.19026320538339</v>
      </c>
      <c r="AE47" s="705">
        <v>146.91997220146342</v>
      </c>
      <c r="AF47" s="705">
        <v>156.29530832978736</v>
      </c>
      <c r="AG47" s="705">
        <v>162.24945214077906</v>
      </c>
      <c r="AH47" s="705">
        <v>164.51471335991022</v>
      </c>
      <c r="AI47" s="705">
        <v>157.9749611878128</v>
      </c>
      <c r="AJ47" s="705">
        <v>150.38995709556679</v>
      </c>
      <c r="AK47" s="705">
        <v>146.37915790671511</v>
      </c>
      <c r="AL47" s="705">
        <v>139.8368800559914</v>
      </c>
      <c r="AM47" s="705">
        <v>137.64726537606057</v>
      </c>
      <c r="AN47" s="705">
        <v>138.87875104041356</v>
      </c>
      <c r="AO47" s="705">
        <v>130.72648001365323</v>
      </c>
      <c r="AP47" s="705">
        <v>119.46871756962929</v>
      </c>
      <c r="AQ47" s="705">
        <v>115.69548940845712</v>
      </c>
      <c r="AR47" s="705">
        <v>115.36804658053556</v>
      </c>
      <c r="AS47" s="705">
        <v>113.11695898522208</v>
      </c>
      <c r="AT47" s="706">
        <v>112.3008731169764</v>
      </c>
      <c r="AU47" s="706">
        <v>110.87990810836015</v>
      </c>
      <c r="AV47" s="706">
        <v>108.56317226915468</v>
      </c>
      <c r="AW47" s="706">
        <v>122.05726588267152</v>
      </c>
      <c r="AX47" s="706">
        <v>119.88497816996991</v>
      </c>
      <c r="AY47" s="706">
        <v>123.664</v>
      </c>
    </row>
    <row r="48" spans="1:67" s="725" customFormat="1" ht="13" x14ac:dyDescent="0.15">
      <c r="A48" s="707" t="s">
        <v>141</v>
      </c>
      <c r="B48" s="726" t="s">
        <v>242</v>
      </c>
      <c r="C48" s="726" t="s">
        <v>242</v>
      </c>
      <c r="D48" s="726" t="s">
        <v>242</v>
      </c>
      <c r="E48" s="726" t="s">
        <v>242</v>
      </c>
      <c r="F48" s="726" t="s">
        <v>242</v>
      </c>
      <c r="G48" s="726" t="s">
        <v>242</v>
      </c>
      <c r="H48" s="726" t="s">
        <v>242</v>
      </c>
      <c r="I48" s="726" t="s">
        <v>242</v>
      </c>
      <c r="J48" s="726" t="s">
        <v>242</v>
      </c>
      <c r="K48" s="726" t="s">
        <v>242</v>
      </c>
      <c r="L48" s="726" t="s">
        <v>242</v>
      </c>
      <c r="M48" s="726" t="s">
        <v>242</v>
      </c>
      <c r="N48" s="726" t="s">
        <v>242</v>
      </c>
      <c r="O48" s="726" t="s">
        <v>242</v>
      </c>
      <c r="P48" s="726" t="s">
        <v>242</v>
      </c>
      <c r="Q48" s="726" t="s">
        <v>242</v>
      </c>
      <c r="R48" s="726" t="s">
        <v>242</v>
      </c>
      <c r="S48" s="726" t="s">
        <v>242</v>
      </c>
      <c r="T48" s="726" t="s">
        <v>242</v>
      </c>
      <c r="U48" s="726" t="s">
        <v>242</v>
      </c>
      <c r="V48" s="726" t="s">
        <v>242</v>
      </c>
      <c r="W48" s="726" t="s">
        <v>242</v>
      </c>
      <c r="X48" s="726" t="s">
        <v>242</v>
      </c>
      <c r="Y48" s="726" t="s">
        <v>242</v>
      </c>
      <c r="Z48" s="726" t="s">
        <v>242</v>
      </c>
      <c r="AA48" s="726" t="s">
        <v>242</v>
      </c>
      <c r="AB48" s="705">
        <v>361.84051214599299</v>
      </c>
      <c r="AC48" s="705">
        <v>853.75345286813831</v>
      </c>
      <c r="AD48" s="705">
        <v>982.19590422378292</v>
      </c>
      <c r="AE48" s="705">
        <v>977.82892548295069</v>
      </c>
      <c r="AF48" s="705">
        <v>1051.8328173937991</v>
      </c>
      <c r="AG48" s="705">
        <v>1189.7660016874179</v>
      </c>
      <c r="AH48" s="705">
        <v>1298.2401229979644</v>
      </c>
      <c r="AI48" s="705">
        <v>1402.3648919468205</v>
      </c>
      <c r="AJ48" s="705">
        <v>1476.0426036334386</v>
      </c>
      <c r="AK48" s="705">
        <v>1544.5093171938972</v>
      </c>
      <c r="AL48" s="705">
        <v>1578.3149619469284</v>
      </c>
      <c r="AM48" s="705">
        <v>2172.606632285067</v>
      </c>
      <c r="AN48" s="705">
        <v>2899.2971147812727</v>
      </c>
      <c r="AO48" s="705">
        <v>2783.3024710551958</v>
      </c>
      <c r="AP48" s="705">
        <v>2088.6534051453941</v>
      </c>
      <c r="AQ48" s="705">
        <v>1868.763451135482</v>
      </c>
      <c r="AR48" s="705">
        <v>1846.7851376005008</v>
      </c>
      <c r="AS48" s="705">
        <v>1773.0285203771286</v>
      </c>
      <c r="AT48" s="706">
        <v>1687.3922052004702</v>
      </c>
      <c r="AU48" s="706">
        <v>1552.8207093959752</v>
      </c>
      <c r="AV48" s="706">
        <v>1384.5417114066572</v>
      </c>
      <c r="AW48" s="706">
        <v>1246.7107073876866</v>
      </c>
      <c r="AX48" s="706">
        <v>1129.5528027118755</v>
      </c>
      <c r="AY48" s="706">
        <v>1029.2507972069607</v>
      </c>
    </row>
    <row r="49" spans="1:51" s="725" customFormat="1" ht="13" x14ac:dyDescent="0.15">
      <c r="A49" s="708" t="s">
        <v>243</v>
      </c>
      <c r="B49" s="726" t="s">
        <v>242</v>
      </c>
      <c r="C49" s="726" t="s">
        <v>242</v>
      </c>
      <c r="D49" s="726" t="s">
        <v>242</v>
      </c>
      <c r="E49" s="726" t="s">
        <v>242</v>
      </c>
      <c r="F49" s="726" t="s">
        <v>242</v>
      </c>
      <c r="G49" s="726" t="s">
        <v>242</v>
      </c>
      <c r="H49" s="726" t="s">
        <v>242</v>
      </c>
      <c r="I49" s="726" t="s">
        <v>242</v>
      </c>
      <c r="J49" s="726" t="s">
        <v>242</v>
      </c>
      <c r="K49" s="726" t="s">
        <v>242</v>
      </c>
      <c r="L49" s="726" t="s">
        <v>242</v>
      </c>
      <c r="M49" s="726" t="s">
        <v>242</v>
      </c>
      <c r="N49" s="726" t="s">
        <v>242</v>
      </c>
      <c r="O49" s="726" t="s">
        <v>242</v>
      </c>
      <c r="P49" s="726" t="s">
        <v>242</v>
      </c>
      <c r="Q49" s="726" t="s">
        <v>242</v>
      </c>
      <c r="R49" s="726" t="s">
        <v>242</v>
      </c>
      <c r="S49" s="726" t="s">
        <v>242</v>
      </c>
      <c r="T49" s="726" t="s">
        <v>242</v>
      </c>
      <c r="U49" s="709">
        <v>9119.2430246592976</v>
      </c>
      <c r="V49" s="709">
        <v>9761.3963072008755</v>
      </c>
      <c r="W49" s="709">
        <v>10333.415822103005</v>
      </c>
      <c r="X49" s="709">
        <v>13326.915864325256</v>
      </c>
      <c r="Y49" s="709">
        <v>17516.831822554999</v>
      </c>
      <c r="Z49" s="709">
        <v>20651.261489184919</v>
      </c>
      <c r="AA49" s="709">
        <v>22647.000078546385</v>
      </c>
      <c r="AB49" s="709">
        <v>24418.647019090058</v>
      </c>
      <c r="AC49" s="709">
        <v>26556.192649160344</v>
      </c>
      <c r="AD49" s="709">
        <v>27821.784971746856</v>
      </c>
      <c r="AE49" s="709">
        <v>28458.019844850682</v>
      </c>
      <c r="AF49" s="709">
        <v>29939.778429843846</v>
      </c>
      <c r="AG49" s="709">
        <v>33528.418077098439</v>
      </c>
      <c r="AH49" s="709">
        <v>36896.966813415682</v>
      </c>
      <c r="AI49" s="709">
        <v>40581.854009455819</v>
      </c>
      <c r="AJ49" s="709">
        <v>42441.312693072177</v>
      </c>
      <c r="AK49" s="709">
        <v>46373.716984186271</v>
      </c>
      <c r="AL49" s="709">
        <v>50719.240890768844</v>
      </c>
      <c r="AM49" s="709">
        <v>53116.970306320072</v>
      </c>
      <c r="AN49" s="709">
        <v>59231.051836240869</v>
      </c>
      <c r="AO49" s="709">
        <v>62645.498436270289</v>
      </c>
      <c r="AP49" s="709">
        <v>61428.711900788287</v>
      </c>
      <c r="AQ49" s="709">
        <v>59953.479308167494</v>
      </c>
      <c r="AR49" s="709">
        <v>60611.791475494538</v>
      </c>
      <c r="AS49" s="709">
        <v>59564.128149550503</v>
      </c>
      <c r="AT49" s="709">
        <v>60316.909244103124</v>
      </c>
      <c r="AU49" s="709">
        <v>61375.553401422796</v>
      </c>
      <c r="AV49" s="709">
        <v>61476.823000747914</v>
      </c>
      <c r="AW49" s="709">
        <v>61384.134548166388</v>
      </c>
      <c r="AX49" s="709">
        <v>61538.271752485605</v>
      </c>
      <c r="AY49" s="709">
        <v>61120.772801822728</v>
      </c>
    </row>
    <row r="50" spans="1:51" s="725" customFormat="1" ht="25.5" customHeight="1" x14ac:dyDescent="0.15">
      <c r="A50" s="722" t="s">
        <v>825</v>
      </c>
      <c r="B50" s="701" t="s">
        <v>73</v>
      </c>
      <c r="C50" s="701" t="s">
        <v>74</v>
      </c>
      <c r="D50" s="701" t="s">
        <v>75</v>
      </c>
      <c r="E50" s="701" t="s">
        <v>76</v>
      </c>
      <c r="F50" s="701" t="s">
        <v>77</v>
      </c>
      <c r="G50" s="701" t="s">
        <v>78</v>
      </c>
      <c r="H50" s="701" t="s">
        <v>79</v>
      </c>
      <c r="I50" s="701" t="s">
        <v>80</v>
      </c>
      <c r="J50" s="701" t="s">
        <v>81</v>
      </c>
      <c r="K50" s="701" t="s">
        <v>82</v>
      </c>
      <c r="L50" s="701" t="s">
        <v>83</v>
      </c>
      <c r="M50" s="701" t="s">
        <v>84</v>
      </c>
      <c r="N50" s="701" t="s">
        <v>85</v>
      </c>
      <c r="O50" s="701" t="s">
        <v>86</v>
      </c>
      <c r="P50" s="701" t="s">
        <v>87</v>
      </c>
      <c r="Q50" s="701" t="s">
        <v>88</v>
      </c>
      <c r="R50" s="701" t="s">
        <v>89</v>
      </c>
      <c r="S50" s="701" t="s">
        <v>90</v>
      </c>
      <c r="T50" s="701" t="s">
        <v>91</v>
      </c>
      <c r="U50" s="701" t="s">
        <v>92</v>
      </c>
      <c r="V50" s="701" t="s">
        <v>93</v>
      </c>
      <c r="W50" s="701" t="s">
        <v>94</v>
      </c>
      <c r="X50" s="701" t="s">
        <v>95</v>
      </c>
      <c r="Y50" s="701" t="s">
        <v>96</v>
      </c>
      <c r="Z50" s="701" t="s">
        <v>97</v>
      </c>
      <c r="AA50" s="701" t="s">
        <v>98</v>
      </c>
      <c r="AB50" s="701" t="s">
        <v>99</v>
      </c>
      <c r="AC50" s="701" t="s">
        <v>100</v>
      </c>
      <c r="AD50" s="701" t="s">
        <v>101</v>
      </c>
      <c r="AE50" s="701" t="s">
        <v>102</v>
      </c>
      <c r="AF50" s="701" t="s">
        <v>103</v>
      </c>
      <c r="AG50" s="701" t="s">
        <v>104</v>
      </c>
      <c r="AH50" s="701" t="s">
        <v>105</v>
      </c>
      <c r="AI50" s="701" t="s">
        <v>106</v>
      </c>
      <c r="AJ50" s="701" t="s">
        <v>107</v>
      </c>
      <c r="AK50" s="701" t="s">
        <v>108</v>
      </c>
      <c r="AL50" s="701" t="s">
        <v>109</v>
      </c>
      <c r="AM50" s="701" t="s">
        <v>110</v>
      </c>
      <c r="AN50" s="701" t="s">
        <v>111</v>
      </c>
      <c r="AO50" s="701" t="s">
        <v>112</v>
      </c>
      <c r="AP50" s="701" t="s">
        <v>113</v>
      </c>
      <c r="AQ50" s="701" t="s">
        <v>114</v>
      </c>
      <c r="AR50" s="701" t="s">
        <v>115</v>
      </c>
      <c r="AS50" s="702" t="s">
        <v>238</v>
      </c>
      <c r="AT50" s="702" t="s">
        <v>117</v>
      </c>
      <c r="AU50" s="702" t="s">
        <v>239</v>
      </c>
      <c r="AV50" s="702" t="s">
        <v>119</v>
      </c>
      <c r="AW50" s="702" t="s">
        <v>155</v>
      </c>
      <c r="AX50" s="702" t="s">
        <v>156</v>
      </c>
      <c r="AY50" s="702" t="s">
        <v>247</v>
      </c>
    </row>
    <row r="51" spans="1:51" s="725" customFormat="1" ht="13" x14ac:dyDescent="0.15">
      <c r="A51" s="704" t="s">
        <v>240</v>
      </c>
      <c r="B51" s="726" t="s">
        <v>242</v>
      </c>
      <c r="C51" s="726" t="s">
        <v>242</v>
      </c>
      <c r="D51" s="726" t="s">
        <v>242</v>
      </c>
      <c r="E51" s="726" t="s">
        <v>242</v>
      </c>
      <c r="F51" s="726" t="s">
        <v>242</v>
      </c>
      <c r="G51" s="726" t="s">
        <v>242</v>
      </c>
      <c r="H51" s="726" t="s">
        <v>242</v>
      </c>
      <c r="I51" s="726" t="s">
        <v>242</v>
      </c>
      <c r="J51" s="726" t="s">
        <v>242</v>
      </c>
      <c r="K51" s="726" t="s">
        <v>242</v>
      </c>
      <c r="L51" s="726" t="s">
        <v>242</v>
      </c>
      <c r="M51" s="726" t="s">
        <v>242</v>
      </c>
      <c r="N51" s="726" t="s">
        <v>242</v>
      </c>
      <c r="O51" s="726" t="s">
        <v>242</v>
      </c>
      <c r="P51" s="726" t="s">
        <v>242</v>
      </c>
      <c r="Q51" s="726" t="s">
        <v>242</v>
      </c>
      <c r="R51" s="726" t="s">
        <v>242</v>
      </c>
      <c r="S51" s="726" t="s">
        <v>242</v>
      </c>
      <c r="T51" s="726" t="s">
        <v>242</v>
      </c>
      <c r="U51" s="711">
        <v>0.40151109625916565</v>
      </c>
      <c r="V51" s="711">
        <v>0.41866295950581128</v>
      </c>
      <c r="W51" s="711">
        <v>0.4331351096811859</v>
      </c>
      <c r="X51" s="711">
        <v>0.37634469760024769</v>
      </c>
      <c r="Y51" s="711">
        <v>0.31391641352658783</v>
      </c>
      <c r="Z51" s="711">
        <v>0.2860941407058688</v>
      </c>
      <c r="AA51" s="711">
        <v>0.29252719760856283</v>
      </c>
      <c r="AB51" s="711">
        <v>0.30717987579872136</v>
      </c>
      <c r="AC51" s="711">
        <v>0.31210030272143718</v>
      </c>
      <c r="AD51" s="711">
        <v>0.32697335661364552</v>
      </c>
      <c r="AE51" s="711">
        <v>0.32909828263110924</v>
      </c>
      <c r="AF51" s="711">
        <v>0.31505913291683335</v>
      </c>
      <c r="AG51" s="711">
        <v>0.2794675876373483</v>
      </c>
      <c r="AH51" s="711">
        <v>0.26594413400184452</v>
      </c>
      <c r="AI51" s="711">
        <v>0.26561687715838062</v>
      </c>
      <c r="AJ51" s="711">
        <v>0.27831965742858567</v>
      </c>
      <c r="AK51" s="711">
        <v>0.27919367252574928</v>
      </c>
      <c r="AL51" s="711">
        <v>0.27780418893549758</v>
      </c>
      <c r="AM51" s="711">
        <v>0.27356309824708536</v>
      </c>
      <c r="AN51" s="711">
        <v>0.264927282203829</v>
      </c>
      <c r="AO51" s="711">
        <v>0.26456559336521307</v>
      </c>
      <c r="AP51" s="711">
        <v>0.27555369001247848</v>
      </c>
      <c r="AQ51" s="711">
        <v>0.2893910476612675</v>
      </c>
      <c r="AR51" s="711">
        <v>0.28912116888803785</v>
      </c>
      <c r="AS51" s="711">
        <v>0.29720814920567717</v>
      </c>
      <c r="AT51" s="711">
        <v>0.29775984742151662</v>
      </c>
      <c r="AU51" s="711">
        <v>0.30009826162381442</v>
      </c>
      <c r="AV51" s="711">
        <v>0.30854011647462909</v>
      </c>
      <c r="AW51" s="711">
        <v>0.31634236775005092</v>
      </c>
      <c r="AX51" s="711">
        <v>0.32043860089867421</v>
      </c>
      <c r="AY51" s="711">
        <v>0.32196796725125443</v>
      </c>
    </row>
    <row r="52" spans="1:51" s="725" customFormat="1" ht="13" x14ac:dyDescent="0.15">
      <c r="A52" s="704" t="s">
        <v>244</v>
      </c>
      <c r="B52" s="726" t="s">
        <v>242</v>
      </c>
      <c r="C52" s="726" t="s">
        <v>242</v>
      </c>
      <c r="D52" s="726" t="s">
        <v>242</v>
      </c>
      <c r="E52" s="726" t="s">
        <v>242</v>
      </c>
      <c r="F52" s="726" t="s">
        <v>242</v>
      </c>
      <c r="G52" s="726" t="s">
        <v>242</v>
      </c>
      <c r="H52" s="726" t="s">
        <v>242</v>
      </c>
      <c r="I52" s="726" t="s">
        <v>242</v>
      </c>
      <c r="J52" s="726" t="s">
        <v>242</v>
      </c>
      <c r="K52" s="726" t="s">
        <v>242</v>
      </c>
      <c r="L52" s="726" t="s">
        <v>242</v>
      </c>
      <c r="M52" s="726" t="s">
        <v>242</v>
      </c>
      <c r="N52" s="726" t="s">
        <v>242</v>
      </c>
      <c r="O52" s="726" t="s">
        <v>242</v>
      </c>
      <c r="P52" s="726" t="s">
        <v>242</v>
      </c>
      <c r="Q52" s="726" t="s">
        <v>242</v>
      </c>
      <c r="R52" s="726" t="s">
        <v>242</v>
      </c>
      <c r="S52" s="726" t="s">
        <v>242</v>
      </c>
      <c r="T52" s="726" t="s">
        <v>242</v>
      </c>
      <c r="U52" s="711">
        <v>0.59298099211314681</v>
      </c>
      <c r="V52" s="711">
        <v>0.57178322199964515</v>
      </c>
      <c r="W52" s="711">
        <v>0.55519853917697015</v>
      </c>
      <c r="X52" s="711">
        <v>0.61567229693984882</v>
      </c>
      <c r="Y52" s="711">
        <v>0.6800362930280307</v>
      </c>
      <c r="Z52" s="711">
        <v>0.70902141664268381</v>
      </c>
      <c r="AA52" s="711">
        <v>0.70317600267240288</v>
      </c>
      <c r="AB52" s="711">
        <v>0.67272920164005534</v>
      </c>
      <c r="AC52" s="711">
        <v>0.65104969492420239</v>
      </c>
      <c r="AD52" s="711">
        <v>0.63308002714452161</v>
      </c>
      <c r="AE52" s="711">
        <v>0.63137862673165046</v>
      </c>
      <c r="AF52" s="711">
        <v>0.64458892765400477</v>
      </c>
      <c r="AG52" s="711">
        <v>0.68020794937369577</v>
      </c>
      <c r="AH52" s="711">
        <v>0.69441155475287397</v>
      </c>
      <c r="AI52" s="711">
        <v>0.69593392205421667</v>
      </c>
      <c r="AJ52" s="711">
        <v>0.6833584232544726</v>
      </c>
      <c r="AK52" s="711">
        <v>0.68434411169635179</v>
      </c>
      <c r="AL52" s="711">
        <v>0.68832007057967926</v>
      </c>
      <c r="AM52" s="711">
        <v>0.68294319561082617</v>
      </c>
      <c r="AN52" s="711">
        <v>0.68377908427736256</v>
      </c>
      <c r="AO52" s="711">
        <v>0.68891823190862822</v>
      </c>
      <c r="AP52" s="711">
        <v>0.68850021809678974</v>
      </c>
      <c r="AQ52" s="711">
        <v>0.67750897276384237</v>
      </c>
      <c r="AR52" s="711">
        <v>0.67850636469221715</v>
      </c>
      <c r="AS52" s="711">
        <v>0.67112605565959482</v>
      </c>
      <c r="AT52" s="711">
        <v>0.67240286315382025</v>
      </c>
      <c r="AU52" s="711">
        <v>0.67279484442081849</v>
      </c>
      <c r="AV52" s="711">
        <v>0.66717260238760534</v>
      </c>
      <c r="AW52" s="711">
        <v>0.66135923245421158</v>
      </c>
      <c r="AX52" s="711">
        <v>0.65925797254577945</v>
      </c>
      <c r="AY52" s="711">
        <v>0.65916913648031739</v>
      </c>
    </row>
    <row r="53" spans="1:51" s="725" customFormat="1" ht="13" x14ac:dyDescent="0.15">
      <c r="A53" s="707" t="s">
        <v>222</v>
      </c>
      <c r="B53" s="726" t="s">
        <v>242</v>
      </c>
      <c r="C53" s="726" t="s">
        <v>242</v>
      </c>
      <c r="D53" s="726" t="s">
        <v>242</v>
      </c>
      <c r="E53" s="726" t="s">
        <v>242</v>
      </c>
      <c r="F53" s="726" t="s">
        <v>242</v>
      </c>
      <c r="G53" s="726" t="s">
        <v>242</v>
      </c>
      <c r="H53" s="726" t="s">
        <v>242</v>
      </c>
      <c r="I53" s="726" t="s">
        <v>242</v>
      </c>
      <c r="J53" s="726" t="s">
        <v>242</v>
      </c>
      <c r="K53" s="726" t="s">
        <v>242</v>
      </c>
      <c r="L53" s="726" t="s">
        <v>242</v>
      </c>
      <c r="M53" s="726" t="s">
        <v>242</v>
      </c>
      <c r="N53" s="726" t="s">
        <v>242</v>
      </c>
      <c r="O53" s="726" t="s">
        <v>242</v>
      </c>
      <c r="P53" s="726" t="s">
        <v>242</v>
      </c>
      <c r="Q53" s="726" t="s">
        <v>242</v>
      </c>
      <c r="R53" s="726" t="s">
        <v>242</v>
      </c>
      <c r="S53" s="726" t="s">
        <v>242</v>
      </c>
      <c r="T53" s="726" t="s">
        <v>242</v>
      </c>
      <c r="U53" s="711">
        <v>5.5079116276876561E-3</v>
      </c>
      <c r="V53" s="711">
        <v>9.5538184945435541E-3</v>
      </c>
      <c r="W53" s="711">
        <v>1.1666351141844016E-2</v>
      </c>
      <c r="X53" s="711">
        <v>7.9830054599035576E-3</v>
      </c>
      <c r="Y53" s="711">
        <v>6.0472934453812566E-3</v>
      </c>
      <c r="Z53" s="711">
        <v>4.8844426514472608E-3</v>
      </c>
      <c r="AA53" s="711">
        <v>4.2967997190342206E-3</v>
      </c>
      <c r="AB53" s="711">
        <v>5.2727177744013726E-3</v>
      </c>
      <c r="AC53" s="711">
        <v>4.7010620244244093E-3</v>
      </c>
      <c r="AD53" s="711">
        <v>4.6434929799283788E-3</v>
      </c>
      <c r="AE53" s="711">
        <v>5.162691325765161E-3</v>
      </c>
      <c r="AF53" s="711">
        <v>5.2203228122086852E-3</v>
      </c>
      <c r="AG53" s="711">
        <v>4.8391621629057238E-3</v>
      </c>
      <c r="AH53" s="711">
        <v>4.4587598268400995E-3</v>
      </c>
      <c r="AI53" s="711">
        <v>3.8927487430959577E-3</v>
      </c>
      <c r="AJ53" s="711">
        <v>3.5434803391487793E-3</v>
      </c>
      <c r="AK53" s="711">
        <v>3.1565112185557892E-3</v>
      </c>
      <c r="AL53" s="711">
        <v>2.7570775429614607E-3</v>
      </c>
      <c r="AM53" s="711">
        <v>2.5913990308984686E-3</v>
      </c>
      <c r="AN53" s="711">
        <v>2.3446949992442945E-3</v>
      </c>
      <c r="AO53" s="711">
        <v>2.0867657417817853E-3</v>
      </c>
      <c r="AP53" s="711">
        <v>1.9448351409773938E-3</v>
      </c>
      <c r="AQ53" s="711">
        <v>1.929754381956209E-3</v>
      </c>
      <c r="AR53" s="711">
        <v>1.9033927850025533E-3</v>
      </c>
      <c r="AS53" s="711">
        <v>1.8990785645550611E-3</v>
      </c>
      <c r="AT53" s="711">
        <v>1.8618472750732912E-3</v>
      </c>
      <c r="AU53" s="711">
        <v>1.8065809913461368E-3</v>
      </c>
      <c r="AV53" s="711">
        <v>1.7659203415217783E-3</v>
      </c>
      <c r="AW53" s="711">
        <v>1.9884171501497122E-3</v>
      </c>
      <c r="AX53" s="711">
        <v>1.9481369033592922E-3</v>
      </c>
      <c r="AY53" s="711">
        <v>2.0232728470395275E-3</v>
      </c>
    </row>
    <row r="54" spans="1:51" s="725" customFormat="1" ht="13" x14ac:dyDescent="0.15">
      <c r="A54" s="707" t="s">
        <v>141</v>
      </c>
      <c r="B54" s="726" t="s">
        <v>242</v>
      </c>
      <c r="C54" s="726" t="s">
        <v>242</v>
      </c>
      <c r="D54" s="726" t="s">
        <v>242</v>
      </c>
      <c r="E54" s="726" t="s">
        <v>242</v>
      </c>
      <c r="F54" s="726" t="s">
        <v>242</v>
      </c>
      <c r="G54" s="726" t="s">
        <v>242</v>
      </c>
      <c r="H54" s="726" t="s">
        <v>242</v>
      </c>
      <c r="I54" s="726" t="s">
        <v>242</v>
      </c>
      <c r="J54" s="726" t="s">
        <v>242</v>
      </c>
      <c r="K54" s="726" t="s">
        <v>242</v>
      </c>
      <c r="L54" s="726" t="s">
        <v>242</v>
      </c>
      <c r="M54" s="726" t="s">
        <v>242</v>
      </c>
      <c r="N54" s="726" t="s">
        <v>242</v>
      </c>
      <c r="O54" s="726" t="s">
        <v>242</v>
      </c>
      <c r="P54" s="726" t="s">
        <v>242</v>
      </c>
      <c r="Q54" s="726" t="s">
        <v>242</v>
      </c>
      <c r="R54" s="726" t="s">
        <v>242</v>
      </c>
      <c r="S54" s="726" t="s">
        <v>242</v>
      </c>
      <c r="T54" s="726" t="s">
        <v>242</v>
      </c>
      <c r="U54" s="711">
        <v>0</v>
      </c>
      <c r="V54" s="711">
        <v>0</v>
      </c>
      <c r="W54" s="711">
        <v>0</v>
      </c>
      <c r="X54" s="711">
        <v>0</v>
      </c>
      <c r="Y54" s="711">
        <v>0</v>
      </c>
      <c r="Z54" s="711">
        <v>0</v>
      </c>
      <c r="AA54" s="711">
        <v>0</v>
      </c>
      <c r="AB54" s="711">
        <v>1.4818204786821833E-2</v>
      </c>
      <c r="AC54" s="711">
        <v>3.2148940329935899E-2</v>
      </c>
      <c r="AD54" s="711">
        <v>3.5303123261904552E-2</v>
      </c>
      <c r="AE54" s="711">
        <v>3.4360399311475054E-2</v>
      </c>
      <c r="AF54" s="711">
        <v>3.5131616616953201E-2</v>
      </c>
      <c r="AG54" s="711">
        <v>3.5485300826050205E-2</v>
      </c>
      <c r="AH54" s="711">
        <v>3.5185551418441423E-2</v>
      </c>
      <c r="AI54" s="711">
        <v>3.4556452044306823E-2</v>
      </c>
      <c r="AJ54" s="711">
        <v>3.4778438977792918E-2</v>
      </c>
      <c r="AK54" s="711">
        <v>3.3305704559343056E-2</v>
      </c>
      <c r="AL54" s="711">
        <v>3.1118662941861767E-2</v>
      </c>
      <c r="AM54" s="711">
        <v>4.0902307111190063E-2</v>
      </c>
      <c r="AN54" s="711">
        <v>4.8948938519564167E-2</v>
      </c>
      <c r="AO54" s="711">
        <v>4.4429408984376896E-2</v>
      </c>
      <c r="AP54" s="711">
        <v>3.4001256749754363E-2</v>
      </c>
      <c r="AQ54" s="711">
        <v>3.1170225192933873E-2</v>
      </c>
      <c r="AR54" s="711">
        <v>3.0469073634742497E-2</v>
      </c>
      <c r="AS54" s="711">
        <v>2.9766716570172928E-2</v>
      </c>
      <c r="AT54" s="711">
        <v>2.7975442149589885E-2</v>
      </c>
      <c r="AU54" s="711">
        <v>2.5300312964020917E-2</v>
      </c>
      <c r="AV54" s="711">
        <v>2.2521360796243704E-2</v>
      </c>
      <c r="AW54" s="711">
        <v>2.0309982645587813E-2</v>
      </c>
      <c r="AX54" s="711">
        <v>1.8355289652187079E-2</v>
      </c>
      <c r="AY54" s="711">
        <v>1.6839623421388852E-2</v>
      </c>
    </row>
    <row r="55" spans="1:51" s="725" customFormat="1" ht="14" thickBot="1" x14ac:dyDescent="0.2">
      <c r="A55" s="723" t="s">
        <v>243</v>
      </c>
      <c r="B55" s="727" t="s">
        <v>242</v>
      </c>
      <c r="C55" s="727" t="s">
        <v>242</v>
      </c>
      <c r="D55" s="727" t="s">
        <v>242</v>
      </c>
      <c r="E55" s="727" t="s">
        <v>242</v>
      </c>
      <c r="F55" s="727" t="s">
        <v>242</v>
      </c>
      <c r="G55" s="727" t="s">
        <v>242</v>
      </c>
      <c r="H55" s="727" t="s">
        <v>242</v>
      </c>
      <c r="I55" s="727" t="s">
        <v>242</v>
      </c>
      <c r="J55" s="727" t="s">
        <v>242</v>
      </c>
      <c r="K55" s="727" t="s">
        <v>242</v>
      </c>
      <c r="L55" s="727" t="s">
        <v>242</v>
      </c>
      <c r="M55" s="727" t="s">
        <v>242</v>
      </c>
      <c r="N55" s="727" t="s">
        <v>242</v>
      </c>
      <c r="O55" s="727" t="s">
        <v>242</v>
      </c>
      <c r="P55" s="727" t="s">
        <v>242</v>
      </c>
      <c r="Q55" s="727" t="s">
        <v>242</v>
      </c>
      <c r="R55" s="727" t="s">
        <v>242</v>
      </c>
      <c r="S55" s="727" t="s">
        <v>242</v>
      </c>
      <c r="T55" s="727" t="s">
        <v>242</v>
      </c>
      <c r="U55" s="724">
        <v>1</v>
      </c>
      <c r="V55" s="724">
        <v>1</v>
      </c>
      <c r="W55" s="724">
        <v>1</v>
      </c>
      <c r="X55" s="724">
        <v>1</v>
      </c>
      <c r="Y55" s="724">
        <v>1</v>
      </c>
      <c r="Z55" s="724">
        <v>1</v>
      </c>
      <c r="AA55" s="724">
        <v>1</v>
      </c>
      <c r="AB55" s="724">
        <v>1</v>
      </c>
      <c r="AC55" s="724">
        <v>1</v>
      </c>
      <c r="AD55" s="724">
        <v>1</v>
      </c>
      <c r="AE55" s="724">
        <v>1</v>
      </c>
      <c r="AF55" s="724">
        <v>1</v>
      </c>
      <c r="AG55" s="724">
        <v>1</v>
      </c>
      <c r="AH55" s="724">
        <v>1</v>
      </c>
      <c r="AI55" s="724">
        <v>1</v>
      </c>
      <c r="AJ55" s="724">
        <v>1</v>
      </c>
      <c r="AK55" s="724">
        <v>1</v>
      </c>
      <c r="AL55" s="724">
        <v>1</v>
      </c>
      <c r="AM55" s="724">
        <v>1</v>
      </c>
      <c r="AN55" s="724">
        <v>1</v>
      </c>
      <c r="AO55" s="724">
        <v>1</v>
      </c>
      <c r="AP55" s="724">
        <v>1</v>
      </c>
      <c r="AQ55" s="724">
        <v>1</v>
      </c>
      <c r="AR55" s="724">
        <v>1</v>
      </c>
      <c r="AS55" s="724">
        <v>1</v>
      </c>
      <c r="AT55" s="724">
        <v>1</v>
      </c>
      <c r="AU55" s="724">
        <v>1</v>
      </c>
      <c r="AV55" s="724">
        <v>1</v>
      </c>
      <c r="AW55" s="724">
        <v>1</v>
      </c>
      <c r="AX55" s="724">
        <v>1</v>
      </c>
      <c r="AY55" s="724">
        <v>1</v>
      </c>
    </row>
    <row r="56" spans="1:51" ht="26.25" customHeight="1" x14ac:dyDescent="0.15">
      <c r="A56" s="91" t="s">
        <v>245</v>
      </c>
    </row>
    <row r="57" spans="1:51" ht="27.75" customHeight="1" x14ac:dyDescent="0.15">
      <c r="A57" s="91" t="s">
        <v>246</v>
      </c>
    </row>
    <row r="58" spans="1:51" ht="33.75" customHeight="1" x14ac:dyDescent="0.15">
      <c r="A58" s="92" t="s">
        <v>151</v>
      </c>
    </row>
    <row r="59" spans="1:51" ht="12" x14ac:dyDescent="0.15">
      <c r="A59" s="9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F048-9515-471F-832D-EDE16E65B765}">
  <sheetPr>
    <tabColor theme="5" tint="0.39997558519241921"/>
    <pageSetUpPr fitToPage="1"/>
  </sheetPr>
  <dimension ref="A1:AT89"/>
  <sheetViews>
    <sheetView topLeftCell="Q1" zoomScale="80" zoomScaleNormal="80" zoomScalePageLayoutView="110" workbookViewId="0">
      <selection activeCell="AT10" sqref="AT10"/>
    </sheetView>
  </sheetViews>
  <sheetFormatPr baseColWidth="10" defaultColWidth="8.83203125" defaultRowHeight="11" x14ac:dyDescent="0.15"/>
  <cols>
    <col min="1" max="1" width="44.1640625" style="108" customWidth="1"/>
    <col min="2" max="40" width="9.1640625" style="113" customWidth="1"/>
    <col min="41" max="256" width="8.83203125" style="108"/>
    <col min="257" max="257" width="44.1640625" style="108" customWidth="1"/>
    <col min="258" max="296" width="9.1640625" style="108" customWidth="1"/>
    <col min="297" max="512" width="8.83203125" style="108"/>
    <col min="513" max="513" width="44.1640625" style="108" customWidth="1"/>
    <col min="514" max="552" width="9.1640625" style="108" customWidth="1"/>
    <col min="553" max="768" width="8.83203125" style="108"/>
    <col min="769" max="769" width="44.1640625" style="108" customWidth="1"/>
    <col min="770" max="808" width="9.1640625" style="108" customWidth="1"/>
    <col min="809" max="1024" width="8.83203125" style="108"/>
    <col min="1025" max="1025" width="44.1640625" style="108" customWidth="1"/>
    <col min="1026" max="1064" width="9.1640625" style="108" customWidth="1"/>
    <col min="1065" max="1280" width="8.83203125" style="108"/>
    <col min="1281" max="1281" width="44.1640625" style="108" customWidth="1"/>
    <col min="1282" max="1320" width="9.1640625" style="108" customWidth="1"/>
    <col min="1321" max="1536" width="8.83203125" style="108"/>
    <col min="1537" max="1537" width="44.1640625" style="108" customWidth="1"/>
    <col min="1538" max="1576" width="9.1640625" style="108" customWidth="1"/>
    <col min="1577" max="1792" width="8.83203125" style="108"/>
    <col min="1793" max="1793" width="44.1640625" style="108" customWidth="1"/>
    <col min="1794" max="1832" width="9.1640625" style="108" customWidth="1"/>
    <col min="1833" max="2048" width="8.83203125" style="108"/>
    <col min="2049" max="2049" width="44.1640625" style="108" customWidth="1"/>
    <col min="2050" max="2088" width="9.1640625" style="108" customWidth="1"/>
    <col min="2089" max="2304" width="8.83203125" style="108"/>
    <col min="2305" max="2305" width="44.1640625" style="108" customWidth="1"/>
    <col min="2306" max="2344" width="9.1640625" style="108" customWidth="1"/>
    <col min="2345" max="2560" width="8.83203125" style="108"/>
    <col min="2561" max="2561" width="44.1640625" style="108" customWidth="1"/>
    <col min="2562" max="2600" width="9.1640625" style="108" customWidth="1"/>
    <col min="2601" max="2816" width="8.83203125" style="108"/>
    <col min="2817" max="2817" width="44.1640625" style="108" customWidth="1"/>
    <col min="2818" max="2856" width="9.1640625" style="108" customWidth="1"/>
    <col min="2857" max="3072" width="8.83203125" style="108"/>
    <col min="3073" max="3073" width="44.1640625" style="108" customWidth="1"/>
    <col min="3074" max="3112" width="9.1640625" style="108" customWidth="1"/>
    <col min="3113" max="3328" width="8.83203125" style="108"/>
    <col min="3329" max="3329" width="44.1640625" style="108" customWidth="1"/>
    <col min="3330" max="3368" width="9.1640625" style="108" customWidth="1"/>
    <col min="3369" max="3584" width="8.83203125" style="108"/>
    <col min="3585" max="3585" width="44.1640625" style="108" customWidth="1"/>
    <col min="3586" max="3624" width="9.1640625" style="108" customWidth="1"/>
    <col min="3625" max="3840" width="8.83203125" style="108"/>
    <col min="3841" max="3841" width="44.1640625" style="108" customWidth="1"/>
    <col min="3842" max="3880" width="9.1640625" style="108" customWidth="1"/>
    <col min="3881" max="4096" width="8.83203125" style="108"/>
    <col min="4097" max="4097" width="44.1640625" style="108" customWidth="1"/>
    <col min="4098" max="4136" width="9.1640625" style="108" customWidth="1"/>
    <col min="4137" max="4352" width="8.83203125" style="108"/>
    <col min="4353" max="4353" width="44.1640625" style="108" customWidth="1"/>
    <col min="4354" max="4392" width="9.1640625" style="108" customWidth="1"/>
    <col min="4393" max="4608" width="8.83203125" style="108"/>
    <col min="4609" max="4609" width="44.1640625" style="108" customWidth="1"/>
    <col min="4610" max="4648" width="9.1640625" style="108" customWidth="1"/>
    <col min="4649" max="4864" width="8.83203125" style="108"/>
    <col min="4865" max="4865" width="44.1640625" style="108" customWidth="1"/>
    <col min="4866" max="4904" width="9.1640625" style="108" customWidth="1"/>
    <col min="4905" max="5120" width="8.83203125" style="108"/>
    <col min="5121" max="5121" width="44.1640625" style="108" customWidth="1"/>
    <col min="5122" max="5160" width="9.1640625" style="108" customWidth="1"/>
    <col min="5161" max="5376" width="8.83203125" style="108"/>
    <col min="5377" max="5377" width="44.1640625" style="108" customWidth="1"/>
    <col min="5378" max="5416" width="9.1640625" style="108" customWidth="1"/>
    <col min="5417" max="5632" width="8.83203125" style="108"/>
    <col min="5633" max="5633" width="44.1640625" style="108" customWidth="1"/>
    <col min="5634" max="5672" width="9.1640625" style="108" customWidth="1"/>
    <col min="5673" max="5888" width="8.83203125" style="108"/>
    <col min="5889" max="5889" width="44.1640625" style="108" customWidth="1"/>
    <col min="5890" max="5928" width="9.1640625" style="108" customWidth="1"/>
    <col min="5929" max="6144" width="8.83203125" style="108"/>
    <col min="6145" max="6145" width="44.1640625" style="108" customWidth="1"/>
    <col min="6146" max="6184" width="9.1640625" style="108" customWidth="1"/>
    <col min="6185" max="6400" width="8.83203125" style="108"/>
    <col min="6401" max="6401" width="44.1640625" style="108" customWidth="1"/>
    <col min="6402" max="6440" width="9.1640625" style="108" customWidth="1"/>
    <col min="6441" max="6656" width="8.83203125" style="108"/>
    <col min="6657" max="6657" width="44.1640625" style="108" customWidth="1"/>
    <col min="6658" max="6696" width="9.1640625" style="108" customWidth="1"/>
    <col min="6697" max="6912" width="8.83203125" style="108"/>
    <col min="6913" max="6913" width="44.1640625" style="108" customWidth="1"/>
    <col min="6914" max="6952" width="9.1640625" style="108" customWidth="1"/>
    <col min="6953" max="7168" width="8.83203125" style="108"/>
    <col min="7169" max="7169" width="44.1640625" style="108" customWidth="1"/>
    <col min="7170" max="7208" width="9.1640625" style="108" customWidth="1"/>
    <col min="7209" max="7424" width="8.83203125" style="108"/>
    <col min="7425" max="7425" width="44.1640625" style="108" customWidth="1"/>
    <col min="7426" max="7464" width="9.1640625" style="108" customWidth="1"/>
    <col min="7465" max="7680" width="8.83203125" style="108"/>
    <col min="7681" max="7681" width="44.1640625" style="108" customWidth="1"/>
    <col min="7682" max="7720" width="9.1640625" style="108" customWidth="1"/>
    <col min="7721" max="7936" width="8.83203125" style="108"/>
    <col min="7937" max="7937" width="44.1640625" style="108" customWidth="1"/>
    <col min="7938" max="7976" width="9.1640625" style="108" customWidth="1"/>
    <col min="7977" max="8192" width="8.83203125" style="108"/>
    <col min="8193" max="8193" width="44.1640625" style="108" customWidth="1"/>
    <col min="8194" max="8232" width="9.1640625" style="108" customWidth="1"/>
    <col min="8233" max="8448" width="8.83203125" style="108"/>
    <col min="8449" max="8449" width="44.1640625" style="108" customWidth="1"/>
    <col min="8450" max="8488" width="9.1640625" style="108" customWidth="1"/>
    <col min="8489" max="8704" width="8.83203125" style="108"/>
    <col min="8705" max="8705" width="44.1640625" style="108" customWidth="1"/>
    <col min="8706" max="8744" width="9.1640625" style="108" customWidth="1"/>
    <col min="8745" max="8960" width="8.83203125" style="108"/>
    <col min="8961" max="8961" width="44.1640625" style="108" customWidth="1"/>
    <col min="8962" max="9000" width="9.1640625" style="108" customWidth="1"/>
    <col min="9001" max="9216" width="8.83203125" style="108"/>
    <col min="9217" max="9217" width="44.1640625" style="108" customWidth="1"/>
    <col min="9218" max="9256" width="9.1640625" style="108" customWidth="1"/>
    <col min="9257" max="9472" width="8.83203125" style="108"/>
    <col min="9473" max="9473" width="44.1640625" style="108" customWidth="1"/>
    <col min="9474" max="9512" width="9.1640625" style="108" customWidth="1"/>
    <col min="9513" max="9728" width="8.83203125" style="108"/>
    <col min="9729" max="9729" width="44.1640625" style="108" customWidth="1"/>
    <col min="9730" max="9768" width="9.1640625" style="108" customWidth="1"/>
    <col min="9769" max="9984" width="8.83203125" style="108"/>
    <col min="9985" max="9985" width="44.1640625" style="108" customWidth="1"/>
    <col min="9986" max="10024" width="9.1640625" style="108" customWidth="1"/>
    <col min="10025" max="10240" width="8.83203125" style="108"/>
    <col min="10241" max="10241" width="44.1640625" style="108" customWidth="1"/>
    <col min="10242" max="10280" width="9.1640625" style="108" customWidth="1"/>
    <col min="10281" max="10496" width="8.83203125" style="108"/>
    <col min="10497" max="10497" width="44.1640625" style="108" customWidth="1"/>
    <col min="10498" max="10536" width="9.1640625" style="108" customWidth="1"/>
    <col min="10537" max="10752" width="8.83203125" style="108"/>
    <col min="10753" max="10753" width="44.1640625" style="108" customWidth="1"/>
    <col min="10754" max="10792" width="9.1640625" style="108" customWidth="1"/>
    <col min="10793" max="11008" width="8.83203125" style="108"/>
    <col min="11009" max="11009" width="44.1640625" style="108" customWidth="1"/>
    <col min="11010" max="11048" width="9.1640625" style="108" customWidth="1"/>
    <col min="11049" max="11264" width="8.83203125" style="108"/>
    <col min="11265" max="11265" width="44.1640625" style="108" customWidth="1"/>
    <col min="11266" max="11304" width="9.1640625" style="108" customWidth="1"/>
    <col min="11305" max="11520" width="8.83203125" style="108"/>
    <col min="11521" max="11521" width="44.1640625" style="108" customWidth="1"/>
    <col min="11522" max="11560" width="9.1640625" style="108" customWidth="1"/>
    <col min="11561" max="11776" width="8.83203125" style="108"/>
    <col min="11777" max="11777" width="44.1640625" style="108" customWidth="1"/>
    <col min="11778" max="11816" width="9.1640625" style="108" customWidth="1"/>
    <col min="11817" max="12032" width="8.83203125" style="108"/>
    <col min="12033" max="12033" width="44.1640625" style="108" customWidth="1"/>
    <col min="12034" max="12072" width="9.1640625" style="108" customWidth="1"/>
    <col min="12073" max="12288" width="8.83203125" style="108"/>
    <col min="12289" max="12289" width="44.1640625" style="108" customWidth="1"/>
    <col min="12290" max="12328" width="9.1640625" style="108" customWidth="1"/>
    <col min="12329" max="12544" width="8.83203125" style="108"/>
    <col min="12545" max="12545" width="44.1640625" style="108" customWidth="1"/>
    <col min="12546" max="12584" width="9.1640625" style="108" customWidth="1"/>
    <col min="12585" max="12800" width="8.83203125" style="108"/>
    <col min="12801" max="12801" width="44.1640625" style="108" customWidth="1"/>
    <col min="12802" max="12840" width="9.1640625" style="108" customWidth="1"/>
    <col min="12841" max="13056" width="8.83203125" style="108"/>
    <col min="13057" max="13057" width="44.1640625" style="108" customWidth="1"/>
    <col min="13058" max="13096" width="9.1640625" style="108" customWidth="1"/>
    <col min="13097" max="13312" width="8.83203125" style="108"/>
    <col min="13313" max="13313" width="44.1640625" style="108" customWidth="1"/>
    <col min="13314" max="13352" width="9.1640625" style="108" customWidth="1"/>
    <col min="13353" max="13568" width="8.83203125" style="108"/>
    <col min="13569" max="13569" width="44.1640625" style="108" customWidth="1"/>
    <col min="13570" max="13608" width="9.1640625" style="108" customWidth="1"/>
    <col min="13609" max="13824" width="8.83203125" style="108"/>
    <col min="13825" max="13825" width="44.1640625" style="108" customWidth="1"/>
    <col min="13826" max="13864" width="9.1640625" style="108" customWidth="1"/>
    <col min="13865" max="14080" width="8.83203125" style="108"/>
    <col min="14081" max="14081" width="44.1640625" style="108" customWidth="1"/>
    <col min="14082" max="14120" width="9.1640625" style="108" customWidth="1"/>
    <col min="14121" max="14336" width="8.83203125" style="108"/>
    <col min="14337" max="14337" width="44.1640625" style="108" customWidth="1"/>
    <col min="14338" max="14376" width="9.1640625" style="108" customWidth="1"/>
    <col min="14377" max="14592" width="8.83203125" style="108"/>
    <col min="14593" max="14593" width="44.1640625" style="108" customWidth="1"/>
    <col min="14594" max="14632" width="9.1640625" style="108" customWidth="1"/>
    <col min="14633" max="14848" width="8.83203125" style="108"/>
    <col min="14849" max="14849" width="44.1640625" style="108" customWidth="1"/>
    <col min="14850" max="14888" width="9.1640625" style="108" customWidth="1"/>
    <col min="14889" max="15104" width="8.83203125" style="108"/>
    <col min="15105" max="15105" width="44.1640625" style="108" customWidth="1"/>
    <col min="15106" max="15144" width="9.1640625" style="108" customWidth="1"/>
    <col min="15145" max="15360" width="8.83203125" style="108"/>
    <col min="15361" max="15361" width="44.1640625" style="108" customWidth="1"/>
    <col min="15362" max="15400" width="9.1640625" style="108" customWidth="1"/>
    <col min="15401" max="15616" width="8.83203125" style="108"/>
    <col min="15617" max="15617" width="44.1640625" style="108" customWidth="1"/>
    <col min="15618" max="15656" width="9.1640625" style="108" customWidth="1"/>
    <col min="15657" max="15872" width="8.83203125" style="108"/>
    <col min="15873" max="15873" width="44.1640625" style="108" customWidth="1"/>
    <col min="15874" max="15912" width="9.1640625" style="108" customWidth="1"/>
    <col min="15913" max="16128" width="8.83203125" style="108"/>
    <col min="16129" max="16129" width="44.1640625" style="108" customWidth="1"/>
    <col min="16130" max="16168" width="9.1640625" style="108" customWidth="1"/>
    <col min="16169" max="16384" width="8.83203125" style="108"/>
  </cols>
  <sheetData>
    <row r="1" spans="1:46" ht="42.75" customHeight="1" x14ac:dyDescent="0.15">
      <c r="A1" s="104" t="s">
        <v>273</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6"/>
      <c r="AL1" s="107"/>
      <c r="AM1" s="105"/>
      <c r="AN1" s="107"/>
    </row>
    <row r="2" spans="1:46" s="725" customFormat="1" ht="23.25" customHeight="1" x14ac:dyDescent="0.15">
      <c r="A2" s="728" t="s">
        <v>126</v>
      </c>
      <c r="B2" s="729" t="s">
        <v>78</v>
      </c>
      <c r="C2" s="730" t="s">
        <v>79</v>
      </c>
      <c r="D2" s="729" t="s">
        <v>80</v>
      </c>
      <c r="E2" s="729" t="s">
        <v>81</v>
      </c>
      <c r="F2" s="730" t="s">
        <v>82</v>
      </c>
      <c r="G2" s="730" t="s">
        <v>83</v>
      </c>
      <c r="H2" s="730" t="s">
        <v>84</v>
      </c>
      <c r="I2" s="730" t="s">
        <v>85</v>
      </c>
      <c r="J2" s="730" t="s">
        <v>86</v>
      </c>
      <c r="K2" s="730" t="s">
        <v>87</v>
      </c>
      <c r="L2" s="730" t="s">
        <v>88</v>
      </c>
      <c r="M2" s="730" t="s">
        <v>89</v>
      </c>
      <c r="N2" s="730" t="s">
        <v>90</v>
      </c>
      <c r="O2" s="730" t="s">
        <v>91</v>
      </c>
      <c r="P2" s="731" t="s">
        <v>92</v>
      </c>
      <c r="Q2" s="731" t="s">
        <v>93</v>
      </c>
      <c r="R2" s="731" t="s">
        <v>94</v>
      </c>
      <c r="S2" s="731" t="s">
        <v>95</v>
      </c>
      <c r="T2" s="731" t="s">
        <v>96</v>
      </c>
      <c r="U2" s="731" t="s">
        <v>97</v>
      </c>
      <c r="V2" s="731" t="s">
        <v>98</v>
      </c>
      <c r="W2" s="731" t="s">
        <v>99</v>
      </c>
      <c r="X2" s="731" t="s">
        <v>100</v>
      </c>
      <c r="Y2" s="731" t="s">
        <v>101</v>
      </c>
      <c r="Z2" s="732" t="s">
        <v>102</v>
      </c>
      <c r="AA2" s="732" t="s">
        <v>103</v>
      </c>
      <c r="AB2" s="732" t="s">
        <v>104</v>
      </c>
      <c r="AC2" s="732" t="s">
        <v>105</v>
      </c>
      <c r="AD2" s="732" t="s">
        <v>106</v>
      </c>
      <c r="AE2" s="732" t="s">
        <v>107</v>
      </c>
      <c r="AF2" s="732" t="s">
        <v>108</v>
      </c>
      <c r="AG2" s="732" t="s">
        <v>109</v>
      </c>
      <c r="AH2" s="732" t="s">
        <v>110</v>
      </c>
      <c r="AI2" s="732" t="s">
        <v>111</v>
      </c>
      <c r="AJ2" s="732" t="s">
        <v>112</v>
      </c>
      <c r="AK2" s="732" t="s">
        <v>113</v>
      </c>
      <c r="AL2" s="732" t="s">
        <v>114</v>
      </c>
      <c r="AM2" s="732" t="s">
        <v>115</v>
      </c>
      <c r="AN2" s="732" t="s">
        <v>116</v>
      </c>
      <c r="AO2" s="732" t="s">
        <v>153</v>
      </c>
      <c r="AP2" s="732" t="s">
        <v>239</v>
      </c>
      <c r="AQ2" s="732" t="s">
        <v>119</v>
      </c>
      <c r="AR2" s="732" t="s">
        <v>155</v>
      </c>
      <c r="AS2" s="732" t="s">
        <v>156</v>
      </c>
      <c r="AT2" s="732" t="s">
        <v>274</v>
      </c>
    </row>
    <row r="3" spans="1:46" s="725" customFormat="1" ht="12" customHeight="1" x14ac:dyDescent="0.15">
      <c r="A3" s="733" t="s">
        <v>261</v>
      </c>
      <c r="B3" s="734">
        <v>1944</v>
      </c>
      <c r="C3" s="734">
        <v>2011</v>
      </c>
      <c r="D3" s="734">
        <v>1893</v>
      </c>
      <c r="E3" s="734">
        <v>2537.875</v>
      </c>
      <c r="F3" s="734">
        <v>2707.9319999999998</v>
      </c>
      <c r="G3" s="734">
        <v>2709.076</v>
      </c>
      <c r="H3" s="734">
        <v>2522.7460000000001</v>
      </c>
      <c r="I3" s="734">
        <v>2758.9059999999999</v>
      </c>
      <c r="J3" s="734">
        <v>2747.1</v>
      </c>
      <c r="K3" s="734">
        <v>2813.489</v>
      </c>
      <c r="L3" s="734">
        <v>2659.5070000000001</v>
      </c>
      <c r="M3" s="734">
        <v>2881.547</v>
      </c>
      <c r="N3" s="734">
        <v>3198.2860000000001</v>
      </c>
      <c r="O3" s="734">
        <v>3322.1509999999998</v>
      </c>
      <c r="P3" s="734">
        <v>3404.81</v>
      </c>
      <c r="Q3" s="734">
        <v>3786.23</v>
      </c>
      <c r="R3" s="734">
        <v>4002.0450000000001</v>
      </c>
      <c r="S3" s="734">
        <v>3755.6750000000002</v>
      </c>
      <c r="T3" s="734">
        <v>3674.9670000000001</v>
      </c>
      <c r="U3" s="734">
        <v>3611.8209999999999</v>
      </c>
      <c r="V3" s="734">
        <v>3665.654</v>
      </c>
      <c r="W3" s="734">
        <v>3732.8069999999998</v>
      </c>
      <c r="X3" s="734">
        <v>3855.18</v>
      </c>
      <c r="Y3" s="734">
        <v>3763.71</v>
      </c>
      <c r="Z3" s="734">
        <v>3899.433</v>
      </c>
      <c r="AA3" s="734">
        <v>4340.8789999999999</v>
      </c>
      <c r="AB3" s="734">
        <v>4778.5069999999996</v>
      </c>
      <c r="AC3" s="734">
        <v>5139.6379999999999</v>
      </c>
      <c r="AD3" s="734">
        <v>5308.433</v>
      </c>
      <c r="AE3" s="734">
        <v>5167.9790000000003</v>
      </c>
      <c r="AF3" s="734">
        <v>5164.9589999999998</v>
      </c>
      <c r="AG3" s="734">
        <v>5542.893</v>
      </c>
      <c r="AH3" s="734">
        <v>6156.75</v>
      </c>
      <c r="AI3" s="734">
        <v>8094.0240000000003</v>
      </c>
      <c r="AJ3" s="734">
        <v>9308.2340000000004</v>
      </c>
      <c r="AK3" s="734">
        <v>9444.3680000000004</v>
      </c>
      <c r="AL3" s="734">
        <v>8958.7129999999997</v>
      </c>
      <c r="AM3" s="734">
        <v>8662.6530000000002</v>
      </c>
      <c r="AN3" s="734">
        <v>8315.5329999999994</v>
      </c>
      <c r="AO3" s="734">
        <v>7660.0360000000001</v>
      </c>
      <c r="AP3" s="734">
        <v>7194.7610000000004</v>
      </c>
      <c r="AQ3" s="734">
        <v>7112.2030000000004</v>
      </c>
      <c r="AR3" s="734">
        <v>6863.8029999999999</v>
      </c>
      <c r="AS3" s="734">
        <v>6746.4160000000002</v>
      </c>
      <c r="AT3" s="734">
        <v>6154.6670000000004</v>
      </c>
    </row>
    <row r="4" spans="1:46" s="725" customFormat="1" ht="12" customHeight="1" x14ac:dyDescent="0.15">
      <c r="A4" s="733" t="s">
        <v>262</v>
      </c>
      <c r="B4" s="735">
        <v>1475.444</v>
      </c>
      <c r="C4" s="735">
        <v>1524.34</v>
      </c>
      <c r="D4" s="735">
        <v>1540.895</v>
      </c>
      <c r="E4" s="735">
        <v>2357.2220000000002</v>
      </c>
      <c r="F4" s="736">
        <v>2387.1170000000002</v>
      </c>
      <c r="G4" s="736">
        <v>2299.7179999999998</v>
      </c>
      <c r="H4" s="736">
        <v>2420.5169999999998</v>
      </c>
      <c r="I4" s="736">
        <v>2797.0569999999998</v>
      </c>
      <c r="J4" s="736">
        <v>3052.9990520000001</v>
      </c>
      <c r="K4" s="736">
        <v>3597.3799210000002</v>
      </c>
      <c r="L4" s="736">
        <v>3460.0065509999999</v>
      </c>
      <c r="M4" s="736">
        <v>3754.3294810000002</v>
      </c>
      <c r="N4" s="736">
        <v>4475.6932489999999</v>
      </c>
      <c r="O4" s="736">
        <v>4777.8442320000004</v>
      </c>
      <c r="P4" s="736">
        <v>4935.1910049999997</v>
      </c>
      <c r="Q4" s="736">
        <v>5792.7028289999998</v>
      </c>
      <c r="R4" s="736">
        <v>6175.9023639999996</v>
      </c>
      <c r="S4" s="736">
        <v>5654.4532650000001</v>
      </c>
      <c r="T4" s="736">
        <v>5519.4744920000003</v>
      </c>
      <c r="U4" s="736">
        <v>5471.7077099999997</v>
      </c>
      <c r="V4" s="736">
        <v>5780.0328879999997</v>
      </c>
      <c r="W4" s="736">
        <v>6331.091265</v>
      </c>
      <c r="X4" s="736">
        <v>7232.781489</v>
      </c>
      <c r="Y4" s="736">
        <v>7208.5004909999998</v>
      </c>
      <c r="Z4" s="736">
        <v>7956.3041839999996</v>
      </c>
      <c r="AA4" s="736">
        <v>9975.0923399999992</v>
      </c>
      <c r="AB4" s="736">
        <v>11641.551718000001</v>
      </c>
      <c r="AC4" s="736">
        <v>12707.897337</v>
      </c>
      <c r="AD4" s="735">
        <v>13149.939759999999</v>
      </c>
      <c r="AE4" s="736">
        <v>12693.127982</v>
      </c>
      <c r="AF4" s="736">
        <v>12817.316257</v>
      </c>
      <c r="AG4" s="736">
        <v>14676.345099</v>
      </c>
      <c r="AH4" s="736">
        <v>18291.082120999999</v>
      </c>
      <c r="AI4" s="736">
        <v>29992.440234000002</v>
      </c>
      <c r="AJ4" s="736">
        <v>35676.927368999997</v>
      </c>
      <c r="AK4" s="736">
        <v>33575.066024</v>
      </c>
      <c r="AL4" s="736">
        <v>32060.935590000001</v>
      </c>
      <c r="AM4" s="736">
        <v>31476.774043000001</v>
      </c>
      <c r="AN4" s="736">
        <v>30626.469238999998</v>
      </c>
      <c r="AO4" s="737">
        <v>28558.923713</v>
      </c>
      <c r="AP4" s="737">
        <v>26893.884227999999</v>
      </c>
      <c r="AQ4" s="737">
        <v>28671.733830000001</v>
      </c>
      <c r="AR4" s="737">
        <v>28405.620234170026</v>
      </c>
      <c r="AS4" s="737">
        <v>28418.701714480048</v>
      </c>
      <c r="AT4" s="737">
        <v>25966.709079540004</v>
      </c>
    </row>
    <row r="5" spans="1:46" s="725" customFormat="1" ht="12" customHeight="1" x14ac:dyDescent="0.15">
      <c r="A5" s="733" t="s">
        <v>263</v>
      </c>
      <c r="B5" s="735">
        <v>6711.0920401405974</v>
      </c>
      <c r="C5" s="735">
        <v>6510.1643521452143</v>
      </c>
      <c r="D5" s="735">
        <v>6116.5732491564404</v>
      </c>
      <c r="E5" s="735">
        <v>8403.2366810192834</v>
      </c>
      <c r="F5" s="736">
        <v>7497.7201199878627</v>
      </c>
      <c r="G5" s="736">
        <v>6547.7702453025295</v>
      </c>
      <c r="H5" s="736">
        <v>6491.7764278445584</v>
      </c>
      <c r="I5" s="736">
        <v>7268.1638476606422</v>
      </c>
      <c r="J5" s="736">
        <v>7604.9060408774967</v>
      </c>
      <c r="K5" s="736">
        <v>8652.8019956685039</v>
      </c>
      <c r="L5" s="736">
        <v>8170.5087177998266</v>
      </c>
      <c r="M5" s="736">
        <v>8553.360627703265</v>
      </c>
      <c r="N5" s="736">
        <v>9791.7045263477503</v>
      </c>
      <c r="O5" s="736">
        <v>9972.2471252270316</v>
      </c>
      <c r="P5" s="736">
        <v>9772.6221820585688</v>
      </c>
      <c r="Q5" s="736">
        <v>11007.453831691035</v>
      </c>
      <c r="R5" s="736">
        <v>11392.669042973655</v>
      </c>
      <c r="S5" s="736">
        <v>10127.575806006333</v>
      </c>
      <c r="T5" s="736">
        <v>9639.0061589002144</v>
      </c>
      <c r="U5" s="736">
        <v>9292.2450402415325</v>
      </c>
      <c r="V5" s="736">
        <v>9534.3281821298133</v>
      </c>
      <c r="W5" s="736">
        <v>10209.072033557102</v>
      </c>
      <c r="X5" s="736">
        <v>11484.192699077172</v>
      </c>
      <c r="Y5" s="736">
        <v>11198.314649316932</v>
      </c>
      <c r="Z5" s="736">
        <v>11958.06644695252</v>
      </c>
      <c r="AA5" s="736">
        <v>14577.434351257705</v>
      </c>
      <c r="AB5" s="736">
        <v>16747.980220607547</v>
      </c>
      <c r="AC5" s="736">
        <v>17874.693574382101</v>
      </c>
      <c r="AD5" s="735">
        <v>18016.670509398409</v>
      </c>
      <c r="AE5" s="736">
        <v>16820.896805680499</v>
      </c>
      <c r="AF5" s="736">
        <v>16454.674790627116</v>
      </c>
      <c r="AG5" s="736">
        <v>18319.489304710518</v>
      </c>
      <c r="AH5" s="736">
        <v>21987.307444940991</v>
      </c>
      <c r="AI5" s="736">
        <v>36181.980028628037</v>
      </c>
      <c r="AJ5" s="736">
        <v>42344.999675763363</v>
      </c>
      <c r="AK5" s="736">
        <v>38630.901767756877</v>
      </c>
      <c r="AL5" s="736">
        <v>36140.852117143695</v>
      </c>
      <c r="AM5" s="736">
        <v>34970.124816351832</v>
      </c>
      <c r="AN5" s="736">
        <v>33482.30573387583</v>
      </c>
      <c r="AO5" s="737">
        <v>31184.951311868947</v>
      </c>
      <c r="AP5" s="737">
        <v>29000.958600927919</v>
      </c>
      <c r="AQ5" s="737">
        <v>30273.172749168283</v>
      </c>
      <c r="AR5" s="737">
        <v>29277.108875601945</v>
      </c>
      <c r="AS5" s="737">
        <v>28769.29874568776</v>
      </c>
      <c r="AT5" s="737">
        <v>25966.709079540004</v>
      </c>
    </row>
    <row r="6" spans="1:46" s="725" customFormat="1" ht="13" x14ac:dyDescent="0.15">
      <c r="A6" s="733" t="s">
        <v>264</v>
      </c>
      <c r="B6" s="738">
        <v>758.97325102880654</v>
      </c>
      <c r="C6" s="738">
        <v>758.00099453008454</v>
      </c>
      <c r="D6" s="738">
        <v>813.99630216587423</v>
      </c>
      <c r="E6" s="738">
        <v>928.81721913017782</v>
      </c>
      <c r="F6" s="738">
        <v>881.52767499331605</v>
      </c>
      <c r="G6" s="738">
        <v>848.89386639577481</v>
      </c>
      <c r="H6" s="738">
        <v>959.4770936114852</v>
      </c>
      <c r="I6" s="738">
        <v>1013.8283073073168</v>
      </c>
      <c r="J6" s="738">
        <v>1111.3534461796078</v>
      </c>
      <c r="K6" s="738">
        <v>1278.6187971589725</v>
      </c>
      <c r="L6" s="738">
        <v>1300.9954668290025</v>
      </c>
      <c r="M6" s="738">
        <v>1302.8867760963121</v>
      </c>
      <c r="N6" s="738">
        <v>1399.4036959171256</v>
      </c>
      <c r="O6" s="738">
        <v>1438.177925085284</v>
      </c>
      <c r="P6" s="738">
        <v>1449.4761836930695</v>
      </c>
      <c r="Q6" s="738">
        <v>1529.9394989210903</v>
      </c>
      <c r="R6" s="738">
        <v>1543.1866368319195</v>
      </c>
      <c r="S6" s="738">
        <v>1505.5757660074419</v>
      </c>
      <c r="T6" s="738">
        <v>1501.9113075028974</v>
      </c>
      <c r="U6" s="738">
        <v>1514.9443203303817</v>
      </c>
      <c r="V6" s="738">
        <v>1576.8080915438279</v>
      </c>
      <c r="W6" s="738">
        <v>1696.0671325894964</v>
      </c>
      <c r="X6" s="738">
        <v>1876.1203080011828</v>
      </c>
      <c r="Y6" s="738">
        <v>1915.2645902580166</v>
      </c>
      <c r="Z6" s="738">
        <v>2040.3746349789826</v>
      </c>
      <c r="AA6" s="738">
        <v>2297.9429604004167</v>
      </c>
      <c r="AB6" s="738">
        <v>2436.2320109607458</v>
      </c>
      <c r="AC6" s="738">
        <v>2472.5277027292586</v>
      </c>
      <c r="AD6" s="738">
        <v>2477.1791901677952</v>
      </c>
      <c r="AE6" s="738">
        <v>2456.1105960376385</v>
      </c>
      <c r="AF6" s="738">
        <v>2481.5910943339536</v>
      </c>
      <c r="AG6" s="738">
        <v>2647.7770902306793</v>
      </c>
      <c r="AH6" s="738">
        <v>2970.8989517196574</v>
      </c>
      <c r="AI6" s="738">
        <v>3705.504237941474</v>
      </c>
      <c r="AJ6" s="738">
        <v>3832.8352476957493</v>
      </c>
      <c r="AK6" s="738">
        <v>3555.0357656541969</v>
      </c>
      <c r="AL6" s="738">
        <v>3578.7434634863289</v>
      </c>
      <c r="AM6" s="738">
        <v>3633.6182510138638</v>
      </c>
      <c r="AN6" s="738">
        <v>3683.0434367827056</v>
      </c>
      <c r="AO6" s="738">
        <v>3728.3015005412508</v>
      </c>
      <c r="AP6" s="738">
        <v>3737.9815991107971</v>
      </c>
      <c r="AQ6" s="738">
        <v>4031.3435696365809</v>
      </c>
      <c r="AR6" s="738">
        <v>4138.466712137576</v>
      </c>
      <c r="AS6" s="738">
        <v>4212.4146679481446</v>
      </c>
      <c r="AT6" s="738">
        <v>4219.0274598999431</v>
      </c>
    </row>
    <row r="7" spans="1:46" s="725" customFormat="1" ht="12" customHeight="1" x14ac:dyDescent="0.15">
      <c r="A7" s="733" t="s">
        <v>265</v>
      </c>
      <c r="B7" s="738">
        <v>3452.2078395784965</v>
      </c>
      <c r="C7" s="738">
        <v>3237.2771517380479</v>
      </c>
      <c r="D7" s="738">
        <v>3231.1533276050927</v>
      </c>
      <c r="E7" s="738">
        <v>3311.1310371942209</v>
      </c>
      <c r="F7" s="738">
        <v>2768.7992608336781</v>
      </c>
      <c r="G7" s="738">
        <v>2416.9754725605812</v>
      </c>
      <c r="H7" s="738">
        <v>2573.2976795303844</v>
      </c>
      <c r="I7" s="738">
        <v>2634.4369281376903</v>
      </c>
      <c r="J7" s="738">
        <v>2768.3397185677613</v>
      </c>
      <c r="K7" s="738">
        <v>3075.4703486199892</v>
      </c>
      <c r="L7" s="738">
        <v>3072.1892131886948</v>
      </c>
      <c r="M7" s="738">
        <v>2968.3224419741423</v>
      </c>
      <c r="N7" s="738">
        <v>3061.547505866502</v>
      </c>
      <c r="O7" s="738">
        <v>3001.7440884616722</v>
      </c>
      <c r="P7" s="738">
        <v>2870.2400962340243</v>
      </c>
      <c r="Q7" s="738">
        <v>2907.2332720650975</v>
      </c>
      <c r="R7" s="738">
        <v>2846.7118792951242</v>
      </c>
      <c r="S7" s="738">
        <v>2696.6060178280422</v>
      </c>
      <c r="T7" s="738">
        <v>2622.8823711614864</v>
      </c>
      <c r="U7" s="738">
        <v>2572.7313286681515</v>
      </c>
      <c r="V7" s="738">
        <v>2600.9896684547462</v>
      </c>
      <c r="W7" s="738">
        <v>2734.9584464337704</v>
      </c>
      <c r="X7" s="738">
        <v>2978.8992210680622</v>
      </c>
      <c r="Y7" s="738">
        <v>2975.3393989751949</v>
      </c>
      <c r="Z7" s="738">
        <v>3066.6167227267451</v>
      </c>
      <c r="AA7" s="738">
        <v>3358.1756946594701</v>
      </c>
      <c r="AB7" s="738">
        <v>3504.8562700876128</v>
      </c>
      <c r="AC7" s="738">
        <v>3477.8117786470762</v>
      </c>
      <c r="AD7" s="738">
        <v>3393.9715372499581</v>
      </c>
      <c r="AE7" s="738">
        <v>3254.8307192580501</v>
      </c>
      <c r="AF7" s="738">
        <v>3185.828733708654</v>
      </c>
      <c r="AG7" s="738">
        <v>3305.0411228776234</v>
      </c>
      <c r="AH7" s="738">
        <v>3571.2522751355814</v>
      </c>
      <c r="AI7" s="738">
        <v>4470.2091356077071</v>
      </c>
      <c r="AJ7" s="738">
        <v>4549.1980192766277</v>
      </c>
      <c r="AK7" s="738">
        <v>4090.3638832960423</v>
      </c>
      <c r="AL7" s="738">
        <v>4034.156705002571</v>
      </c>
      <c r="AM7" s="738">
        <v>4036.8839449475618</v>
      </c>
      <c r="AN7" s="738">
        <v>4026.4774048609793</v>
      </c>
      <c r="AO7" s="738">
        <v>4071.1233356956736</v>
      </c>
      <c r="AP7" s="738">
        <v>4030.843915583564</v>
      </c>
      <c r="AQ7" s="738">
        <v>4256.5113438365415</v>
      </c>
      <c r="AR7" s="738">
        <v>4265.4354846142796</v>
      </c>
      <c r="AS7" s="738">
        <v>4264.382561894754</v>
      </c>
      <c r="AT7" s="738">
        <v>4219.0274598999431</v>
      </c>
    </row>
    <row r="8" spans="1:46" s="725" customFormat="1" ht="23.25" customHeight="1" x14ac:dyDescent="0.15">
      <c r="A8" s="728" t="s">
        <v>266</v>
      </c>
      <c r="B8" s="729" t="s">
        <v>78</v>
      </c>
      <c r="C8" s="730" t="s">
        <v>79</v>
      </c>
      <c r="D8" s="729" t="s">
        <v>80</v>
      </c>
      <c r="E8" s="729" t="s">
        <v>81</v>
      </c>
      <c r="F8" s="730" t="s">
        <v>82</v>
      </c>
      <c r="G8" s="730" t="s">
        <v>83</v>
      </c>
      <c r="H8" s="730" t="s">
        <v>84</v>
      </c>
      <c r="I8" s="730" t="s">
        <v>85</v>
      </c>
      <c r="J8" s="730" t="s">
        <v>86</v>
      </c>
      <c r="K8" s="730" t="s">
        <v>87</v>
      </c>
      <c r="L8" s="730" t="s">
        <v>88</v>
      </c>
      <c r="M8" s="730" t="s">
        <v>89</v>
      </c>
      <c r="N8" s="730" t="s">
        <v>90</v>
      </c>
      <c r="O8" s="730" t="s">
        <v>91</v>
      </c>
      <c r="P8" s="731" t="s">
        <v>92</v>
      </c>
      <c r="Q8" s="731" t="s">
        <v>93</v>
      </c>
      <c r="R8" s="731" t="s">
        <v>94</v>
      </c>
      <c r="S8" s="731" t="s">
        <v>95</v>
      </c>
      <c r="T8" s="731" t="s">
        <v>96</v>
      </c>
      <c r="U8" s="731" t="s">
        <v>97</v>
      </c>
      <c r="V8" s="731" t="s">
        <v>98</v>
      </c>
      <c r="W8" s="731" t="s">
        <v>99</v>
      </c>
      <c r="X8" s="731" t="s">
        <v>100</v>
      </c>
      <c r="Y8" s="731" t="s">
        <v>101</v>
      </c>
      <c r="Z8" s="732" t="s">
        <v>102</v>
      </c>
      <c r="AA8" s="732" t="s">
        <v>103</v>
      </c>
      <c r="AB8" s="732" t="s">
        <v>104</v>
      </c>
      <c r="AC8" s="732" t="s">
        <v>105</v>
      </c>
      <c r="AD8" s="732" t="s">
        <v>106</v>
      </c>
      <c r="AE8" s="732" t="s">
        <v>107</v>
      </c>
      <c r="AF8" s="732" t="s">
        <v>108</v>
      </c>
      <c r="AG8" s="732" t="s">
        <v>109</v>
      </c>
      <c r="AH8" s="732" t="s">
        <v>110</v>
      </c>
      <c r="AI8" s="732" t="s">
        <v>111</v>
      </c>
      <c r="AJ8" s="732" t="s">
        <v>112</v>
      </c>
      <c r="AK8" s="732" t="s">
        <v>113</v>
      </c>
      <c r="AL8" s="732" t="s">
        <v>114</v>
      </c>
      <c r="AM8" s="732" t="s">
        <v>115</v>
      </c>
      <c r="AN8" s="732" t="s">
        <v>116</v>
      </c>
      <c r="AO8" s="732" t="s">
        <v>153</v>
      </c>
      <c r="AP8" s="732" t="s">
        <v>239</v>
      </c>
      <c r="AQ8" s="732" t="s">
        <v>119</v>
      </c>
      <c r="AR8" s="732" t="s">
        <v>155</v>
      </c>
      <c r="AS8" s="732" t="s">
        <v>156</v>
      </c>
      <c r="AT8" s="732" t="s">
        <v>274</v>
      </c>
    </row>
    <row r="9" spans="1:46" s="725" customFormat="1" ht="12" customHeight="1" x14ac:dyDescent="0.15">
      <c r="A9" s="733" t="s">
        <v>261</v>
      </c>
      <c r="B9" s="739">
        <v>449.23099999999999</v>
      </c>
      <c r="C9" s="739">
        <v>499.03399999999999</v>
      </c>
      <c r="D9" s="739">
        <v>510.44799999999998</v>
      </c>
      <c r="E9" s="739">
        <v>606.024</v>
      </c>
      <c r="F9" s="739">
        <v>716.52200000000005</v>
      </c>
      <c r="G9" s="739">
        <v>658.89300000000003</v>
      </c>
      <c r="H9" s="739">
        <v>640.65</v>
      </c>
      <c r="I9" s="739">
        <v>648.58199999999999</v>
      </c>
      <c r="J9" s="739">
        <v>652.01400000000001</v>
      </c>
      <c r="K9" s="739">
        <v>685.96100000000001</v>
      </c>
      <c r="L9" s="739">
        <v>631.226</v>
      </c>
      <c r="M9" s="739">
        <v>635.32600000000002</v>
      </c>
      <c r="N9" s="739">
        <v>678.84699999999998</v>
      </c>
      <c r="O9" s="739">
        <v>727.56600000000003</v>
      </c>
      <c r="P9" s="739">
        <v>761.27599999999995</v>
      </c>
      <c r="Q9" s="739">
        <v>881.34400000000005</v>
      </c>
      <c r="R9" s="739">
        <v>976.38499999999999</v>
      </c>
      <c r="S9" s="739">
        <v>1068.1020000000001</v>
      </c>
      <c r="T9" s="739">
        <v>1056.56</v>
      </c>
      <c r="U9" s="739">
        <v>1082.8510000000001</v>
      </c>
      <c r="V9" s="739">
        <v>1191.424</v>
      </c>
      <c r="W9" s="739">
        <v>1115.684</v>
      </c>
      <c r="X9" s="739">
        <v>1162.9359999999999</v>
      </c>
      <c r="Y9" s="739">
        <v>1169.6679999999999</v>
      </c>
      <c r="Z9" s="739">
        <v>1174.249</v>
      </c>
      <c r="AA9" s="739">
        <v>1295.0889999999999</v>
      </c>
      <c r="AB9" s="739">
        <v>1354.7239999999999</v>
      </c>
      <c r="AC9" s="739">
        <v>1389.6079999999999</v>
      </c>
      <c r="AD9" s="739">
        <v>1408.652</v>
      </c>
      <c r="AE9" s="739">
        <v>1419.0550000000001</v>
      </c>
      <c r="AF9" s="739">
        <v>1417.211</v>
      </c>
      <c r="AG9" s="739">
        <v>1450.2460000000001</v>
      </c>
      <c r="AH9" s="739">
        <v>1451.213</v>
      </c>
      <c r="AI9" s="739">
        <v>1593.4670000000001</v>
      </c>
      <c r="AJ9" s="739">
        <v>1633.4</v>
      </c>
      <c r="AK9" s="739">
        <v>1645.9860000000001</v>
      </c>
      <c r="AL9" s="739">
        <v>1632.7539999999999</v>
      </c>
      <c r="AM9" s="739">
        <v>1547.008</v>
      </c>
      <c r="AN9" s="739">
        <v>1619.4680000000001</v>
      </c>
      <c r="AO9" s="739">
        <v>1530.18</v>
      </c>
      <c r="AP9" s="739">
        <v>1483.9639999999999</v>
      </c>
      <c r="AQ9" s="739">
        <v>1498.8420000000001</v>
      </c>
      <c r="AR9" s="739">
        <v>1615.0650000000001</v>
      </c>
      <c r="AS9" s="739">
        <v>1585.9169999999999</v>
      </c>
      <c r="AT9" s="740" t="s">
        <v>242</v>
      </c>
    </row>
    <row r="10" spans="1:46" s="725" customFormat="1" ht="12" customHeight="1" x14ac:dyDescent="0.15">
      <c r="A10" s="733" t="s">
        <v>262</v>
      </c>
      <c r="B10" s="735">
        <v>240.09299999999999</v>
      </c>
      <c r="C10" s="735">
        <v>250.09299999999999</v>
      </c>
      <c r="D10" s="735">
        <v>269.96300000000002</v>
      </c>
      <c r="E10" s="735">
        <v>338.42</v>
      </c>
      <c r="F10" s="735">
        <v>368.81099999999998</v>
      </c>
      <c r="G10" s="735">
        <v>366.99</v>
      </c>
      <c r="H10" s="735">
        <v>351.995</v>
      </c>
      <c r="I10" s="735">
        <v>352.99799999999999</v>
      </c>
      <c r="J10" s="735">
        <v>374.59800000000001</v>
      </c>
      <c r="K10" s="735">
        <v>411.471</v>
      </c>
      <c r="L10" s="735">
        <v>392.995</v>
      </c>
      <c r="M10" s="735">
        <v>411.99700000000001</v>
      </c>
      <c r="N10" s="735">
        <v>408.41399999999999</v>
      </c>
      <c r="O10" s="735">
        <v>436.99900000000002</v>
      </c>
      <c r="P10" s="735">
        <v>457.995</v>
      </c>
      <c r="Q10" s="735">
        <v>519.64499999999998</v>
      </c>
      <c r="R10" s="735">
        <v>579.56100000000004</v>
      </c>
      <c r="S10" s="735">
        <v>583.28700000000003</v>
      </c>
      <c r="T10" s="735">
        <v>582.56500000000005</v>
      </c>
      <c r="U10" s="735">
        <v>582.98</v>
      </c>
      <c r="V10" s="735">
        <v>583.14499999999998</v>
      </c>
      <c r="W10" s="735">
        <v>583.20000000000005</v>
      </c>
      <c r="X10" s="735">
        <v>613.78300000000002</v>
      </c>
      <c r="Y10" s="735">
        <v>618.899</v>
      </c>
      <c r="Z10" s="735">
        <v>620.84199999999998</v>
      </c>
      <c r="AA10" s="735">
        <v>690.63</v>
      </c>
      <c r="AB10" s="735">
        <v>724.70699999999999</v>
      </c>
      <c r="AC10" s="735">
        <v>759.18899999999996</v>
      </c>
      <c r="AD10" s="735">
        <v>770.18899999999996</v>
      </c>
      <c r="AE10" s="735">
        <v>778.45799999999997</v>
      </c>
      <c r="AF10" s="735">
        <v>770.75</v>
      </c>
      <c r="AG10" s="735">
        <v>770.69</v>
      </c>
      <c r="AH10" s="735">
        <v>757.26800000000003</v>
      </c>
      <c r="AI10" s="735">
        <v>735.70600000000002</v>
      </c>
      <c r="AJ10" s="735">
        <v>757.32500000000005</v>
      </c>
      <c r="AK10" s="735">
        <v>735.70600000000002</v>
      </c>
      <c r="AL10" s="735">
        <v>733.06100000000004</v>
      </c>
      <c r="AM10" s="735">
        <v>732.85799999999995</v>
      </c>
      <c r="AN10" s="735">
        <v>733.13</v>
      </c>
      <c r="AO10" s="737">
        <v>733.13</v>
      </c>
      <c r="AP10" s="737">
        <v>733.12900000000002</v>
      </c>
      <c r="AQ10" s="737">
        <v>733.06</v>
      </c>
      <c r="AR10" s="737">
        <v>840</v>
      </c>
      <c r="AS10" s="737">
        <v>840</v>
      </c>
      <c r="AT10" s="737">
        <v>865</v>
      </c>
    </row>
    <row r="11" spans="1:46" s="725" customFormat="1" ht="12" customHeight="1" x14ac:dyDescent="0.15">
      <c r="A11" s="733" t="s">
        <v>263</v>
      </c>
      <c r="B11" s="735">
        <v>1092.0687069068542</v>
      </c>
      <c r="C11" s="735">
        <v>1068.0993304125413</v>
      </c>
      <c r="D11" s="735">
        <v>1071.6164722852759</v>
      </c>
      <c r="E11" s="735">
        <v>1206.430008539945</v>
      </c>
      <c r="F11" s="735">
        <v>1158.4022296237863</v>
      </c>
      <c r="G11" s="735">
        <v>1044.8960273927391</v>
      </c>
      <c r="H11" s="735">
        <v>944.04329476683927</v>
      </c>
      <c r="I11" s="735">
        <v>917.26672066265076</v>
      </c>
      <c r="J11" s="735">
        <v>933.10955705486037</v>
      </c>
      <c r="K11" s="735">
        <v>989.71394963754653</v>
      </c>
      <c r="L11" s="735">
        <v>928.02398672445258</v>
      </c>
      <c r="M11" s="735">
        <v>938.63869337147878</v>
      </c>
      <c r="N11" s="735">
        <v>893.50833266272173</v>
      </c>
      <c r="O11" s="735">
        <v>912.09796926612898</v>
      </c>
      <c r="P11" s="735">
        <v>906.91770424636582</v>
      </c>
      <c r="Q11" s="735">
        <v>987.44377455947142</v>
      </c>
      <c r="R11" s="735">
        <v>1069.1144830434782</v>
      </c>
      <c r="S11" s="735">
        <v>1044.713437764706</v>
      </c>
      <c r="T11" s="735">
        <v>1017.3699744601888</v>
      </c>
      <c r="U11" s="735">
        <v>990.03698674540658</v>
      </c>
      <c r="V11" s="735">
        <v>961.91421666666668</v>
      </c>
      <c r="W11" s="735">
        <v>940.42725981308411</v>
      </c>
      <c r="X11" s="735">
        <v>974.56314118404896</v>
      </c>
      <c r="Y11" s="735">
        <v>961.45179525210074</v>
      </c>
      <c r="Z11" s="735">
        <v>933.10533601626014</v>
      </c>
      <c r="AA11" s="735">
        <v>1009.2752169960473</v>
      </c>
      <c r="AB11" s="735">
        <v>1042.591124941634</v>
      </c>
      <c r="AC11" s="735">
        <v>1067.8612189076086</v>
      </c>
      <c r="AD11" s="735">
        <v>1055.2323201641077</v>
      </c>
      <c r="AE11" s="735">
        <v>1031.6103094623654</v>
      </c>
      <c r="AF11" s="735">
        <v>989.47707465277767</v>
      </c>
      <c r="AG11" s="735">
        <v>962.00021987826858</v>
      </c>
      <c r="AH11" s="735">
        <v>910.29520419130245</v>
      </c>
      <c r="AI11" s="735">
        <v>887.53364485380121</v>
      </c>
      <c r="AJ11" s="735">
        <v>898.87020111806123</v>
      </c>
      <c r="AK11" s="735">
        <v>846.49085114631066</v>
      </c>
      <c r="AL11" s="735">
        <v>826.34672714008195</v>
      </c>
      <c r="AM11" s="735">
        <v>814.19194030658014</v>
      </c>
      <c r="AN11" s="735">
        <v>801.4924153065017</v>
      </c>
      <c r="AO11" s="737">
        <v>800.542190771126</v>
      </c>
      <c r="AP11" s="737">
        <v>790.56798184636273</v>
      </c>
      <c r="AQ11" s="737">
        <v>774.00453516644893</v>
      </c>
      <c r="AR11" s="737">
        <v>865.77132457478274</v>
      </c>
      <c r="AS11" s="737">
        <v>850.36294723007779</v>
      </c>
      <c r="AT11" s="737">
        <v>865</v>
      </c>
    </row>
    <row r="12" spans="1:46" s="725" customFormat="1" ht="12" customHeight="1" x14ac:dyDescent="0.15">
      <c r="A12" s="733" t="s">
        <v>264</v>
      </c>
      <c r="B12" s="738">
        <v>534.4533213424719</v>
      </c>
      <c r="C12" s="738">
        <v>501.1542299723065</v>
      </c>
      <c r="D12" s="738">
        <v>528.87463561420554</v>
      </c>
      <c r="E12" s="738">
        <v>558.42672897443003</v>
      </c>
      <c r="F12" s="738">
        <v>514.72390240634616</v>
      </c>
      <c r="G12" s="738">
        <v>556.97966134106753</v>
      </c>
      <c r="H12" s="738">
        <v>549.43416842269573</v>
      </c>
      <c r="I12" s="738">
        <v>544.26117283550889</v>
      </c>
      <c r="J12" s="738">
        <v>574.52447340087792</v>
      </c>
      <c r="K12" s="738">
        <v>599.84605538798849</v>
      </c>
      <c r="L12" s="738">
        <v>622.59000738245891</v>
      </c>
      <c r="M12" s="738">
        <v>648.48125214456832</v>
      </c>
      <c r="N12" s="738">
        <v>601.62893847951011</v>
      </c>
      <c r="O12" s="738">
        <v>600.63142037973182</v>
      </c>
      <c r="P12" s="738">
        <v>601.61492021290576</v>
      </c>
      <c r="Q12" s="738">
        <v>589.60519388570185</v>
      </c>
      <c r="R12" s="738">
        <v>593.57835280140523</v>
      </c>
      <c r="S12" s="738">
        <v>546.09672109967016</v>
      </c>
      <c r="T12" s="738">
        <v>551.37900355871886</v>
      </c>
      <c r="U12" s="738">
        <v>538.37508576895618</v>
      </c>
      <c r="V12" s="738">
        <v>489.45211780189084</v>
      </c>
      <c r="W12" s="738">
        <v>522.72865793540109</v>
      </c>
      <c r="X12" s="738">
        <v>527.78742768303675</v>
      </c>
      <c r="Y12" s="738">
        <v>529.12364876187098</v>
      </c>
      <c r="Z12" s="738">
        <v>528.71409726557147</v>
      </c>
      <c r="AA12" s="738">
        <v>533.26836997302894</v>
      </c>
      <c r="AB12" s="738">
        <v>534.94807798488841</v>
      </c>
      <c r="AC12" s="738">
        <v>546.3332105169228</v>
      </c>
      <c r="AD12" s="738">
        <v>546.75604762567332</v>
      </c>
      <c r="AE12" s="738">
        <v>548.57493190891114</v>
      </c>
      <c r="AF12" s="738">
        <v>543.84985721956718</v>
      </c>
      <c r="AG12" s="738">
        <v>531.42018664419686</v>
      </c>
      <c r="AH12" s="738">
        <v>521.81726596991621</v>
      </c>
      <c r="AI12" s="738">
        <v>461.70143467043869</v>
      </c>
      <c r="AJ12" s="738">
        <v>463.64944287988243</v>
      </c>
      <c r="AK12" s="738">
        <v>446.96977981586718</v>
      </c>
      <c r="AL12" s="738">
        <v>448.97210479962081</v>
      </c>
      <c r="AM12" s="738">
        <v>473.72605700810857</v>
      </c>
      <c r="AN12" s="738">
        <v>452.69804651898028</v>
      </c>
      <c r="AO12" s="738">
        <v>479.11356833836538</v>
      </c>
      <c r="AP12" s="738">
        <v>494.03422185443856</v>
      </c>
      <c r="AQ12" s="738">
        <v>489.08423969971483</v>
      </c>
      <c r="AR12" s="738">
        <v>520.10290607498769</v>
      </c>
      <c r="AS12" s="738">
        <v>529.66201888245098</v>
      </c>
      <c r="AT12" s="740" t="s">
        <v>242</v>
      </c>
    </row>
    <row r="13" spans="1:46" s="725" customFormat="1" ht="12" customHeight="1" x14ac:dyDescent="0.15">
      <c r="A13" s="733" t="s">
        <v>265</v>
      </c>
      <c r="B13" s="738">
        <v>2430.9736124774431</v>
      </c>
      <c r="C13" s="738">
        <v>2140.3337856990534</v>
      </c>
      <c r="D13" s="738">
        <v>2099.3646214409223</v>
      </c>
      <c r="E13" s="738">
        <v>1990.7297541680607</v>
      </c>
      <c r="F13" s="738">
        <v>1616.7015522535055</v>
      </c>
      <c r="G13" s="738">
        <v>1585.8356780125744</v>
      </c>
      <c r="H13" s="738">
        <v>1473.5710524730184</v>
      </c>
      <c r="I13" s="738">
        <v>1414.2648434009127</v>
      </c>
      <c r="J13" s="738">
        <v>1431.1188978378691</v>
      </c>
      <c r="K13" s="738">
        <v>1442.8137308645048</v>
      </c>
      <c r="L13" s="738">
        <v>1470.1929051155253</v>
      </c>
      <c r="M13" s="738">
        <v>1477.4126879294706</v>
      </c>
      <c r="N13" s="738">
        <v>1316.214600142185</v>
      </c>
      <c r="O13" s="738">
        <v>1253.6291817733772</v>
      </c>
      <c r="P13" s="738">
        <v>1191.3126175609975</v>
      </c>
      <c r="Q13" s="738">
        <v>1120.3840663344522</v>
      </c>
      <c r="R13" s="738">
        <v>1094.9722527931895</v>
      </c>
      <c r="S13" s="738">
        <v>978.10268847423367</v>
      </c>
      <c r="T13" s="738">
        <v>962.90790344153561</v>
      </c>
      <c r="U13" s="738">
        <v>914.28736432381413</v>
      </c>
      <c r="V13" s="738">
        <v>807.36515016204703</v>
      </c>
      <c r="W13" s="738">
        <v>842.91543108360804</v>
      </c>
      <c r="X13" s="738">
        <v>838.01958249125403</v>
      </c>
      <c r="Y13" s="738">
        <v>821.98691872574159</v>
      </c>
      <c r="Z13" s="738">
        <v>794.64009423577113</v>
      </c>
      <c r="AA13" s="738">
        <v>779.30954320208673</v>
      </c>
      <c r="AB13" s="738">
        <v>769.59670378736485</v>
      </c>
      <c r="AC13" s="738">
        <v>768.46219862551789</v>
      </c>
      <c r="AD13" s="738">
        <v>749.10788481761836</v>
      </c>
      <c r="AE13" s="738">
        <v>726.96992679097389</v>
      </c>
      <c r="AF13" s="738">
        <v>698.18613788121718</v>
      </c>
      <c r="AG13" s="738">
        <v>663.33588913761423</v>
      </c>
      <c r="AH13" s="738">
        <v>627.26505632963767</v>
      </c>
      <c r="AI13" s="738">
        <v>556.98275825843973</v>
      </c>
      <c r="AJ13" s="738">
        <v>550.30623308317695</v>
      </c>
      <c r="AK13" s="738">
        <v>514.27585115931163</v>
      </c>
      <c r="AL13" s="738">
        <v>506.10608036488168</v>
      </c>
      <c r="AM13" s="738">
        <v>526.301053586394</v>
      </c>
      <c r="AN13" s="738">
        <v>494.91093081586155</v>
      </c>
      <c r="AO13" s="738">
        <v>523.16864079462937</v>
      </c>
      <c r="AP13" s="738">
        <v>532.74067419854032</v>
      </c>
      <c r="AQ13" s="738">
        <v>516.40168554554043</v>
      </c>
      <c r="AR13" s="738">
        <v>536.05974036635223</v>
      </c>
      <c r="AS13" s="738">
        <v>536.19637549132642</v>
      </c>
      <c r="AT13" s="740" t="s">
        <v>242</v>
      </c>
    </row>
    <row r="14" spans="1:46" s="725" customFormat="1" ht="24" customHeight="1" x14ac:dyDescent="0.15">
      <c r="A14" s="728" t="s">
        <v>267</v>
      </c>
      <c r="B14" s="729" t="s">
        <v>78</v>
      </c>
      <c r="C14" s="730" t="s">
        <v>79</v>
      </c>
      <c r="D14" s="729" t="s">
        <v>80</v>
      </c>
      <c r="E14" s="729" t="s">
        <v>81</v>
      </c>
      <c r="F14" s="730" t="s">
        <v>82</v>
      </c>
      <c r="G14" s="730" t="s">
        <v>83</v>
      </c>
      <c r="H14" s="730" t="s">
        <v>84</v>
      </c>
      <c r="I14" s="730" t="s">
        <v>85</v>
      </c>
      <c r="J14" s="730" t="s">
        <v>86</v>
      </c>
      <c r="K14" s="730" t="s">
        <v>87</v>
      </c>
      <c r="L14" s="730" t="s">
        <v>88</v>
      </c>
      <c r="M14" s="730" t="s">
        <v>89</v>
      </c>
      <c r="N14" s="730" t="s">
        <v>90</v>
      </c>
      <c r="O14" s="730" t="s">
        <v>91</v>
      </c>
      <c r="P14" s="731" t="s">
        <v>92</v>
      </c>
      <c r="Q14" s="731" t="s">
        <v>93</v>
      </c>
      <c r="R14" s="731" t="s">
        <v>94</v>
      </c>
      <c r="S14" s="731" t="s">
        <v>95</v>
      </c>
      <c r="T14" s="731" t="s">
        <v>96</v>
      </c>
      <c r="U14" s="731" t="s">
        <v>97</v>
      </c>
      <c r="V14" s="731" t="s">
        <v>98</v>
      </c>
      <c r="W14" s="731" t="s">
        <v>99</v>
      </c>
      <c r="X14" s="731" t="s">
        <v>100</v>
      </c>
      <c r="Y14" s="731" t="s">
        <v>101</v>
      </c>
      <c r="Z14" s="732" t="s">
        <v>102</v>
      </c>
      <c r="AA14" s="732" t="s">
        <v>103</v>
      </c>
      <c r="AB14" s="732" t="s">
        <v>104</v>
      </c>
      <c r="AC14" s="732" t="s">
        <v>105</v>
      </c>
      <c r="AD14" s="732" t="s">
        <v>106</v>
      </c>
      <c r="AE14" s="732" t="s">
        <v>107</v>
      </c>
      <c r="AF14" s="732" t="s">
        <v>108</v>
      </c>
      <c r="AG14" s="732" t="s">
        <v>109</v>
      </c>
      <c r="AH14" s="732" t="s">
        <v>110</v>
      </c>
      <c r="AI14" s="732" t="s">
        <v>111</v>
      </c>
      <c r="AJ14" s="732" t="s">
        <v>112</v>
      </c>
      <c r="AK14" s="732" t="s">
        <v>113</v>
      </c>
      <c r="AL14" s="732" t="s">
        <v>114</v>
      </c>
      <c r="AM14" s="732" t="s">
        <v>115</v>
      </c>
      <c r="AN14" s="732" t="s">
        <v>116</v>
      </c>
      <c r="AO14" s="732" t="s">
        <v>153</v>
      </c>
      <c r="AP14" s="732" t="s">
        <v>239</v>
      </c>
      <c r="AQ14" s="732" t="s">
        <v>119</v>
      </c>
      <c r="AR14" s="732" t="s">
        <v>155</v>
      </c>
      <c r="AS14" s="732" t="s">
        <v>156</v>
      </c>
      <c r="AT14" s="732" t="s">
        <v>274</v>
      </c>
    </row>
    <row r="15" spans="1:46" s="725" customFormat="1" ht="12" customHeight="1" x14ac:dyDescent="0.15">
      <c r="A15" s="733" t="s">
        <v>261</v>
      </c>
      <c r="B15" s="726" t="s">
        <v>242</v>
      </c>
      <c r="C15" s="726" t="s">
        <v>242</v>
      </c>
      <c r="D15" s="726" t="s">
        <v>242</v>
      </c>
      <c r="E15" s="726" t="s">
        <v>242</v>
      </c>
      <c r="F15" s="726" t="s">
        <v>242</v>
      </c>
      <c r="G15" s="726" t="s">
        <v>242</v>
      </c>
      <c r="H15" s="726" t="s">
        <v>242</v>
      </c>
      <c r="I15" s="726" t="s">
        <v>242</v>
      </c>
      <c r="J15" s="726" t="s">
        <v>242</v>
      </c>
      <c r="K15" s="726" t="s">
        <v>242</v>
      </c>
      <c r="L15" s="726" t="s">
        <v>242</v>
      </c>
      <c r="M15" s="726" t="s">
        <v>242</v>
      </c>
      <c r="N15" s="726" t="s">
        <v>242</v>
      </c>
      <c r="O15" s="726" t="s">
        <v>242</v>
      </c>
      <c r="P15" s="726" t="s">
        <v>242</v>
      </c>
      <c r="Q15" s="726" t="s">
        <v>242</v>
      </c>
      <c r="R15" s="726" t="s">
        <v>242</v>
      </c>
      <c r="S15" s="726" t="s">
        <v>242</v>
      </c>
      <c r="T15" s="726" t="s">
        <v>242</v>
      </c>
      <c r="U15" s="726" t="s">
        <v>242</v>
      </c>
      <c r="V15" s="726" t="s">
        <v>242</v>
      </c>
      <c r="W15" s="726" t="s">
        <v>242</v>
      </c>
      <c r="X15" s="726" t="s">
        <v>242</v>
      </c>
      <c r="Y15" s="726" t="s">
        <v>242</v>
      </c>
      <c r="Z15" s="726" t="s">
        <v>242</v>
      </c>
      <c r="AA15" s="726" t="s">
        <v>242</v>
      </c>
      <c r="AB15" s="726" t="s">
        <v>242</v>
      </c>
      <c r="AC15" s="726" t="s">
        <v>242</v>
      </c>
      <c r="AD15" s="726" t="s">
        <v>242</v>
      </c>
      <c r="AE15" s="726" t="s">
        <v>242</v>
      </c>
      <c r="AF15" s="741">
        <v>285</v>
      </c>
      <c r="AG15" s="741">
        <v>396.05</v>
      </c>
      <c r="AH15" s="741">
        <v>438.49099999999999</v>
      </c>
      <c r="AI15" s="741">
        <v>631</v>
      </c>
      <c r="AJ15" s="741">
        <v>729.20600000000002</v>
      </c>
      <c r="AK15" s="726" t="s">
        <v>242</v>
      </c>
      <c r="AL15" s="726" t="s">
        <v>242</v>
      </c>
      <c r="AM15" s="726" t="s">
        <v>242</v>
      </c>
      <c r="AN15" s="726" t="s">
        <v>242</v>
      </c>
      <c r="AO15" s="726" t="s">
        <v>242</v>
      </c>
      <c r="AP15" s="726" t="s">
        <v>242</v>
      </c>
      <c r="AQ15" s="726" t="s">
        <v>242</v>
      </c>
      <c r="AR15" s="726" t="s">
        <v>242</v>
      </c>
      <c r="AS15" s="726" t="s">
        <v>242</v>
      </c>
      <c r="AT15" s="740" t="s">
        <v>242</v>
      </c>
    </row>
    <row r="16" spans="1:46" s="725" customFormat="1" ht="12" customHeight="1" x14ac:dyDescent="0.15">
      <c r="A16" s="733" t="s">
        <v>262</v>
      </c>
      <c r="B16" s="726" t="s">
        <v>242</v>
      </c>
      <c r="C16" s="726" t="s">
        <v>242</v>
      </c>
      <c r="D16" s="726" t="s">
        <v>242</v>
      </c>
      <c r="E16" s="726" t="s">
        <v>242</v>
      </c>
      <c r="F16" s="726" t="s">
        <v>242</v>
      </c>
      <c r="G16" s="726" t="s">
        <v>242</v>
      </c>
      <c r="H16" s="726" t="s">
        <v>242</v>
      </c>
      <c r="I16" s="726" t="s">
        <v>242</v>
      </c>
      <c r="J16" s="726" t="s">
        <v>242</v>
      </c>
      <c r="K16" s="726" t="s">
        <v>242</v>
      </c>
      <c r="L16" s="726" t="s">
        <v>242</v>
      </c>
      <c r="M16" s="726" t="s">
        <v>242</v>
      </c>
      <c r="N16" s="726" t="s">
        <v>242</v>
      </c>
      <c r="O16" s="726" t="s">
        <v>242</v>
      </c>
      <c r="P16" s="726" t="s">
        <v>242</v>
      </c>
      <c r="Q16" s="726" t="s">
        <v>242</v>
      </c>
      <c r="R16" s="726" t="s">
        <v>242</v>
      </c>
      <c r="S16" s="726" t="s">
        <v>242</v>
      </c>
      <c r="T16" s="726" t="s">
        <v>242</v>
      </c>
      <c r="U16" s="726" t="s">
        <v>242</v>
      </c>
      <c r="V16" s="726" t="s">
        <v>242</v>
      </c>
      <c r="W16" s="726" t="s">
        <v>242</v>
      </c>
      <c r="X16" s="726" t="s">
        <v>242</v>
      </c>
      <c r="Y16" s="726" t="s">
        <v>242</v>
      </c>
      <c r="Z16" s="726" t="s">
        <v>242</v>
      </c>
      <c r="AA16" s="726" t="s">
        <v>242</v>
      </c>
      <c r="AB16" s="726" t="s">
        <v>242</v>
      </c>
      <c r="AC16" s="726" t="s">
        <v>242</v>
      </c>
      <c r="AD16" s="726" t="s">
        <v>242</v>
      </c>
      <c r="AE16" s="726" t="s">
        <v>242</v>
      </c>
      <c r="AF16" s="736">
        <v>242</v>
      </c>
      <c r="AG16" s="736">
        <v>308.68902300000002</v>
      </c>
      <c r="AH16" s="736">
        <v>339.58818600000001</v>
      </c>
      <c r="AI16" s="736">
        <v>479</v>
      </c>
      <c r="AJ16" s="736">
        <v>553.34</v>
      </c>
      <c r="AK16" s="726" t="s">
        <v>242</v>
      </c>
      <c r="AL16" s="726" t="s">
        <v>242</v>
      </c>
      <c r="AM16" s="726" t="s">
        <v>242</v>
      </c>
      <c r="AN16" s="726" t="s">
        <v>242</v>
      </c>
      <c r="AO16" s="726" t="s">
        <v>242</v>
      </c>
      <c r="AP16" s="726" t="s">
        <v>242</v>
      </c>
      <c r="AQ16" s="726" t="s">
        <v>242</v>
      </c>
      <c r="AR16" s="726" t="s">
        <v>242</v>
      </c>
      <c r="AS16" s="726" t="s">
        <v>242</v>
      </c>
      <c r="AT16" s="740" t="s">
        <v>242</v>
      </c>
    </row>
    <row r="17" spans="1:46" s="725" customFormat="1" ht="12" customHeight="1" x14ac:dyDescent="0.15">
      <c r="A17" s="733" t="s">
        <v>263</v>
      </c>
      <c r="B17" s="726" t="s">
        <v>242</v>
      </c>
      <c r="C17" s="726" t="s">
        <v>242</v>
      </c>
      <c r="D17" s="726" t="s">
        <v>242</v>
      </c>
      <c r="E17" s="726" t="s">
        <v>242</v>
      </c>
      <c r="F17" s="726" t="s">
        <v>242</v>
      </c>
      <c r="G17" s="726" t="s">
        <v>242</v>
      </c>
      <c r="H17" s="726" t="s">
        <v>242</v>
      </c>
      <c r="I17" s="726" t="s">
        <v>242</v>
      </c>
      <c r="J17" s="726" t="s">
        <v>242</v>
      </c>
      <c r="K17" s="726" t="s">
        <v>242</v>
      </c>
      <c r="L17" s="726" t="s">
        <v>242</v>
      </c>
      <c r="M17" s="726" t="s">
        <v>242</v>
      </c>
      <c r="N17" s="726" t="s">
        <v>242</v>
      </c>
      <c r="O17" s="726" t="s">
        <v>242</v>
      </c>
      <c r="P17" s="726" t="s">
        <v>242</v>
      </c>
      <c r="Q17" s="726" t="s">
        <v>242</v>
      </c>
      <c r="R17" s="726" t="s">
        <v>242</v>
      </c>
      <c r="S17" s="726" t="s">
        <v>242</v>
      </c>
      <c r="T17" s="726" t="s">
        <v>242</v>
      </c>
      <c r="U17" s="726" t="s">
        <v>242</v>
      </c>
      <c r="V17" s="726" t="s">
        <v>242</v>
      </c>
      <c r="W17" s="726" t="s">
        <v>242</v>
      </c>
      <c r="X17" s="726" t="s">
        <v>242</v>
      </c>
      <c r="Y17" s="726" t="s">
        <v>242</v>
      </c>
      <c r="Z17" s="726" t="s">
        <v>242</v>
      </c>
      <c r="AA17" s="726" t="s">
        <v>242</v>
      </c>
      <c r="AB17" s="726" t="s">
        <v>242</v>
      </c>
      <c r="AC17" s="726" t="s">
        <v>242</v>
      </c>
      <c r="AD17" s="726" t="s">
        <v>242</v>
      </c>
      <c r="AE17" s="726" t="s">
        <v>242</v>
      </c>
      <c r="AF17" s="736">
        <v>305.11145945945947</v>
      </c>
      <c r="AG17" s="736">
        <v>380.22578754642603</v>
      </c>
      <c r="AH17" s="736">
        <v>396.10336450603739</v>
      </c>
      <c r="AI17" s="736">
        <v>570.68464506781959</v>
      </c>
      <c r="AJ17" s="736">
        <v>651.21024691414664</v>
      </c>
      <c r="AK17" s="726" t="s">
        <v>242</v>
      </c>
      <c r="AL17" s="726" t="s">
        <v>242</v>
      </c>
      <c r="AM17" s="726" t="s">
        <v>242</v>
      </c>
      <c r="AN17" s="726" t="s">
        <v>242</v>
      </c>
      <c r="AO17" s="726" t="s">
        <v>242</v>
      </c>
      <c r="AP17" s="726" t="s">
        <v>242</v>
      </c>
      <c r="AQ17" s="726" t="s">
        <v>242</v>
      </c>
      <c r="AR17" s="726" t="s">
        <v>242</v>
      </c>
      <c r="AS17" s="726" t="s">
        <v>242</v>
      </c>
      <c r="AT17" s="740" t="s">
        <v>242</v>
      </c>
    </row>
    <row r="18" spans="1:46" s="725" customFormat="1" ht="12" customHeight="1" x14ac:dyDescent="0.15">
      <c r="A18" s="733" t="s">
        <v>264</v>
      </c>
      <c r="B18" s="726" t="s">
        <v>242</v>
      </c>
      <c r="C18" s="726" t="s">
        <v>242</v>
      </c>
      <c r="D18" s="726" t="s">
        <v>242</v>
      </c>
      <c r="E18" s="726" t="s">
        <v>242</v>
      </c>
      <c r="F18" s="726" t="s">
        <v>242</v>
      </c>
      <c r="G18" s="726" t="s">
        <v>242</v>
      </c>
      <c r="H18" s="726" t="s">
        <v>242</v>
      </c>
      <c r="I18" s="726" t="s">
        <v>242</v>
      </c>
      <c r="J18" s="726" t="s">
        <v>242</v>
      </c>
      <c r="K18" s="726" t="s">
        <v>242</v>
      </c>
      <c r="L18" s="726" t="s">
        <v>242</v>
      </c>
      <c r="M18" s="726" t="s">
        <v>242</v>
      </c>
      <c r="N18" s="726" t="s">
        <v>242</v>
      </c>
      <c r="O18" s="726" t="s">
        <v>242</v>
      </c>
      <c r="P18" s="726" t="s">
        <v>242</v>
      </c>
      <c r="Q18" s="726" t="s">
        <v>242</v>
      </c>
      <c r="R18" s="726" t="s">
        <v>242</v>
      </c>
      <c r="S18" s="726" t="s">
        <v>242</v>
      </c>
      <c r="T18" s="726" t="s">
        <v>242</v>
      </c>
      <c r="U18" s="726" t="s">
        <v>242</v>
      </c>
      <c r="V18" s="726" t="s">
        <v>242</v>
      </c>
      <c r="W18" s="726" t="s">
        <v>242</v>
      </c>
      <c r="X18" s="726" t="s">
        <v>242</v>
      </c>
      <c r="Y18" s="726" t="s">
        <v>242</v>
      </c>
      <c r="Z18" s="726" t="s">
        <v>242</v>
      </c>
      <c r="AA18" s="726" t="s">
        <v>242</v>
      </c>
      <c r="AB18" s="726" t="s">
        <v>242</v>
      </c>
      <c r="AC18" s="726" t="s">
        <v>242</v>
      </c>
      <c r="AD18" s="726" t="s">
        <v>242</v>
      </c>
      <c r="AE18" s="726" t="s">
        <v>242</v>
      </c>
      <c r="AF18" s="738">
        <v>849.12280701754389</v>
      </c>
      <c r="AG18" s="738">
        <v>779.41932331776297</v>
      </c>
      <c r="AH18" s="738">
        <v>774.44733415281041</v>
      </c>
      <c r="AI18" s="738">
        <v>759.1125198098257</v>
      </c>
      <c r="AJ18" s="738">
        <v>758.82535250669901</v>
      </c>
      <c r="AK18" s="726" t="s">
        <v>242</v>
      </c>
      <c r="AL18" s="726" t="s">
        <v>242</v>
      </c>
      <c r="AM18" s="726" t="s">
        <v>242</v>
      </c>
      <c r="AN18" s="726" t="s">
        <v>242</v>
      </c>
      <c r="AO18" s="726" t="s">
        <v>242</v>
      </c>
      <c r="AP18" s="726" t="s">
        <v>242</v>
      </c>
      <c r="AQ18" s="726" t="s">
        <v>242</v>
      </c>
      <c r="AR18" s="726" t="s">
        <v>242</v>
      </c>
      <c r="AS18" s="726" t="s">
        <v>242</v>
      </c>
      <c r="AT18" s="740" t="s">
        <v>242</v>
      </c>
    </row>
    <row r="19" spans="1:46" s="725" customFormat="1" ht="13" x14ac:dyDescent="0.15">
      <c r="A19" s="733" t="s">
        <v>265</v>
      </c>
      <c r="B19" s="726" t="s">
        <v>242</v>
      </c>
      <c r="C19" s="726" t="s">
        <v>242</v>
      </c>
      <c r="D19" s="726" t="s">
        <v>242</v>
      </c>
      <c r="E19" s="726" t="s">
        <v>242</v>
      </c>
      <c r="F19" s="726" t="s">
        <v>242</v>
      </c>
      <c r="G19" s="726" t="s">
        <v>242</v>
      </c>
      <c r="H19" s="726" t="s">
        <v>242</v>
      </c>
      <c r="I19" s="726" t="s">
        <v>242</v>
      </c>
      <c r="J19" s="726" t="s">
        <v>242</v>
      </c>
      <c r="K19" s="726" t="s">
        <v>242</v>
      </c>
      <c r="L19" s="726" t="s">
        <v>242</v>
      </c>
      <c r="M19" s="726" t="s">
        <v>242</v>
      </c>
      <c r="N19" s="726" t="s">
        <v>242</v>
      </c>
      <c r="O19" s="726" t="s">
        <v>242</v>
      </c>
      <c r="P19" s="726" t="s">
        <v>242</v>
      </c>
      <c r="Q19" s="726" t="s">
        <v>242</v>
      </c>
      <c r="R19" s="726" t="s">
        <v>242</v>
      </c>
      <c r="S19" s="726" t="s">
        <v>242</v>
      </c>
      <c r="T19" s="726" t="s">
        <v>242</v>
      </c>
      <c r="U19" s="726" t="s">
        <v>242</v>
      </c>
      <c r="V19" s="726" t="s">
        <v>242</v>
      </c>
      <c r="W19" s="726" t="s">
        <v>242</v>
      </c>
      <c r="X19" s="726" t="s">
        <v>242</v>
      </c>
      <c r="Y19" s="726" t="s">
        <v>242</v>
      </c>
      <c r="Z19" s="726" t="s">
        <v>242</v>
      </c>
      <c r="AA19" s="726" t="s">
        <v>242</v>
      </c>
      <c r="AB19" s="726" t="s">
        <v>242</v>
      </c>
      <c r="AC19" s="726" t="s">
        <v>242</v>
      </c>
      <c r="AD19" s="726" t="s">
        <v>242</v>
      </c>
      <c r="AE19" s="726" t="s">
        <v>242</v>
      </c>
      <c r="AF19" s="738">
        <v>1070.5665244191559</v>
      </c>
      <c r="AG19" s="738">
        <v>960.04491237577588</v>
      </c>
      <c r="AH19" s="738">
        <v>903.3329407126655</v>
      </c>
      <c r="AI19" s="738">
        <v>904.41306666849391</v>
      </c>
      <c r="AJ19" s="738">
        <v>893.04016548704556</v>
      </c>
      <c r="AK19" s="726" t="s">
        <v>242</v>
      </c>
      <c r="AL19" s="726" t="s">
        <v>242</v>
      </c>
      <c r="AM19" s="726" t="s">
        <v>242</v>
      </c>
      <c r="AN19" s="726" t="s">
        <v>242</v>
      </c>
      <c r="AO19" s="726" t="s">
        <v>242</v>
      </c>
      <c r="AP19" s="726" t="s">
        <v>242</v>
      </c>
      <c r="AQ19" s="726" t="s">
        <v>242</v>
      </c>
      <c r="AR19" s="726" t="s">
        <v>242</v>
      </c>
      <c r="AS19" s="726" t="s">
        <v>242</v>
      </c>
      <c r="AT19" s="740" t="s">
        <v>242</v>
      </c>
    </row>
    <row r="20" spans="1:46" s="725" customFormat="1" ht="24" customHeight="1" x14ac:dyDescent="0.15">
      <c r="A20" s="728" t="s">
        <v>268</v>
      </c>
      <c r="B20" s="729" t="s">
        <v>78</v>
      </c>
      <c r="C20" s="730" t="s">
        <v>79</v>
      </c>
      <c r="D20" s="729" t="s">
        <v>80</v>
      </c>
      <c r="E20" s="729" t="s">
        <v>81</v>
      </c>
      <c r="F20" s="730" t="s">
        <v>82</v>
      </c>
      <c r="G20" s="730" t="s">
        <v>83</v>
      </c>
      <c r="H20" s="730" t="s">
        <v>84</v>
      </c>
      <c r="I20" s="730" t="s">
        <v>85</v>
      </c>
      <c r="J20" s="730" t="s">
        <v>86</v>
      </c>
      <c r="K20" s="730" t="s">
        <v>87</v>
      </c>
      <c r="L20" s="730" t="s">
        <v>88</v>
      </c>
      <c r="M20" s="730" t="s">
        <v>89</v>
      </c>
      <c r="N20" s="730" t="s">
        <v>90</v>
      </c>
      <c r="O20" s="730" t="s">
        <v>91</v>
      </c>
      <c r="P20" s="731" t="s">
        <v>92</v>
      </c>
      <c r="Q20" s="731" t="s">
        <v>93</v>
      </c>
      <c r="R20" s="731" t="s">
        <v>94</v>
      </c>
      <c r="S20" s="731" t="s">
        <v>95</v>
      </c>
      <c r="T20" s="731" t="s">
        <v>96</v>
      </c>
      <c r="U20" s="731" t="s">
        <v>97</v>
      </c>
      <c r="V20" s="731" t="s">
        <v>98</v>
      </c>
      <c r="W20" s="731" t="s">
        <v>99</v>
      </c>
      <c r="X20" s="731" t="s">
        <v>100</v>
      </c>
      <c r="Y20" s="731" t="s">
        <v>101</v>
      </c>
      <c r="Z20" s="732" t="s">
        <v>102</v>
      </c>
      <c r="AA20" s="732" t="s">
        <v>103</v>
      </c>
      <c r="AB20" s="732" t="s">
        <v>104</v>
      </c>
      <c r="AC20" s="732" t="s">
        <v>105</v>
      </c>
      <c r="AD20" s="732" t="s">
        <v>106</v>
      </c>
      <c r="AE20" s="732" t="s">
        <v>107</v>
      </c>
      <c r="AF20" s="732" t="s">
        <v>108</v>
      </c>
      <c r="AG20" s="732" t="s">
        <v>109</v>
      </c>
      <c r="AH20" s="732" t="s">
        <v>110</v>
      </c>
      <c r="AI20" s="732" t="s">
        <v>111</v>
      </c>
      <c r="AJ20" s="732" t="s">
        <v>112</v>
      </c>
      <c r="AK20" s="732" t="s">
        <v>113</v>
      </c>
      <c r="AL20" s="732" t="s">
        <v>114</v>
      </c>
      <c r="AM20" s="732" t="s">
        <v>115</v>
      </c>
      <c r="AN20" s="732" t="s">
        <v>116</v>
      </c>
      <c r="AO20" s="732" t="s">
        <v>153</v>
      </c>
      <c r="AP20" s="732" t="s">
        <v>239</v>
      </c>
      <c r="AQ20" s="732" t="s">
        <v>119</v>
      </c>
      <c r="AR20" s="732" t="s">
        <v>155</v>
      </c>
      <c r="AS20" s="732" t="s">
        <v>156</v>
      </c>
      <c r="AT20" s="732" t="s">
        <v>274</v>
      </c>
    </row>
    <row r="21" spans="1:46" s="725" customFormat="1" ht="12" customHeight="1" x14ac:dyDescent="0.15">
      <c r="A21" s="733" t="s">
        <v>261</v>
      </c>
      <c r="B21" s="726" t="s">
        <v>242</v>
      </c>
      <c r="C21" s="726" t="s">
        <v>242</v>
      </c>
      <c r="D21" s="726" t="s">
        <v>242</v>
      </c>
      <c r="E21" s="726" t="s">
        <v>242</v>
      </c>
      <c r="F21" s="726" t="s">
        <v>242</v>
      </c>
      <c r="G21" s="726" t="s">
        <v>242</v>
      </c>
      <c r="H21" s="726" t="s">
        <v>242</v>
      </c>
      <c r="I21" s="726" t="s">
        <v>242</v>
      </c>
      <c r="J21" s="726" t="s">
        <v>242</v>
      </c>
      <c r="K21" s="726" t="s">
        <v>242</v>
      </c>
      <c r="L21" s="726" t="s">
        <v>242</v>
      </c>
      <c r="M21" s="726" t="s">
        <v>242</v>
      </c>
      <c r="N21" s="726" t="s">
        <v>242</v>
      </c>
      <c r="O21" s="726" t="s">
        <v>242</v>
      </c>
      <c r="P21" s="726" t="s">
        <v>242</v>
      </c>
      <c r="Q21" s="726" t="s">
        <v>242</v>
      </c>
      <c r="R21" s="726" t="s">
        <v>242</v>
      </c>
      <c r="S21" s="726" t="s">
        <v>242</v>
      </c>
      <c r="T21" s="726" t="s">
        <v>242</v>
      </c>
      <c r="U21" s="726" t="s">
        <v>242</v>
      </c>
      <c r="V21" s="726" t="s">
        <v>242</v>
      </c>
      <c r="W21" s="726" t="s">
        <v>242</v>
      </c>
      <c r="X21" s="726" t="s">
        <v>242</v>
      </c>
      <c r="Y21" s="726" t="s">
        <v>242</v>
      </c>
      <c r="Z21" s="726" t="s">
        <v>242</v>
      </c>
      <c r="AA21" s="726" t="s">
        <v>242</v>
      </c>
      <c r="AB21" s="726" t="s">
        <v>242</v>
      </c>
      <c r="AC21" s="726" t="s">
        <v>242</v>
      </c>
      <c r="AD21" s="726" t="s">
        <v>242</v>
      </c>
      <c r="AE21" s="726" t="s">
        <v>242</v>
      </c>
      <c r="AF21" s="739">
        <v>58</v>
      </c>
      <c r="AG21" s="739">
        <v>65.311000000000007</v>
      </c>
      <c r="AH21" s="739">
        <v>64.305000000000007</v>
      </c>
      <c r="AI21" s="739">
        <v>114.9</v>
      </c>
      <c r="AJ21" s="739">
        <v>139.79400000000001</v>
      </c>
      <c r="AK21" s="726" t="s">
        <v>242</v>
      </c>
      <c r="AL21" s="726" t="s">
        <v>242</v>
      </c>
      <c r="AM21" s="726" t="s">
        <v>242</v>
      </c>
      <c r="AN21" s="726" t="s">
        <v>242</v>
      </c>
      <c r="AO21" s="726" t="s">
        <v>242</v>
      </c>
      <c r="AP21" s="726" t="s">
        <v>242</v>
      </c>
      <c r="AQ21" s="726" t="s">
        <v>242</v>
      </c>
      <c r="AR21" s="726" t="s">
        <v>242</v>
      </c>
      <c r="AS21" s="726" t="s">
        <v>242</v>
      </c>
      <c r="AT21" s="740" t="s">
        <v>242</v>
      </c>
    </row>
    <row r="22" spans="1:46" s="725" customFormat="1" ht="12" customHeight="1" x14ac:dyDescent="0.15">
      <c r="A22" s="733" t="s">
        <v>262</v>
      </c>
      <c r="B22" s="726" t="s">
        <v>242</v>
      </c>
      <c r="C22" s="726" t="s">
        <v>242</v>
      </c>
      <c r="D22" s="726" t="s">
        <v>242</v>
      </c>
      <c r="E22" s="726" t="s">
        <v>242</v>
      </c>
      <c r="F22" s="726" t="s">
        <v>242</v>
      </c>
      <c r="G22" s="726" t="s">
        <v>242</v>
      </c>
      <c r="H22" s="726" t="s">
        <v>242</v>
      </c>
      <c r="I22" s="726" t="s">
        <v>242</v>
      </c>
      <c r="J22" s="726" t="s">
        <v>242</v>
      </c>
      <c r="K22" s="726" t="s">
        <v>242</v>
      </c>
      <c r="L22" s="726" t="s">
        <v>242</v>
      </c>
      <c r="M22" s="726" t="s">
        <v>242</v>
      </c>
      <c r="N22" s="726" t="s">
        <v>242</v>
      </c>
      <c r="O22" s="726" t="s">
        <v>242</v>
      </c>
      <c r="P22" s="726" t="s">
        <v>242</v>
      </c>
      <c r="Q22" s="726" t="s">
        <v>242</v>
      </c>
      <c r="R22" s="726" t="s">
        <v>242</v>
      </c>
      <c r="S22" s="726" t="s">
        <v>242</v>
      </c>
      <c r="T22" s="726" t="s">
        <v>242</v>
      </c>
      <c r="U22" s="726" t="s">
        <v>242</v>
      </c>
      <c r="V22" s="726" t="s">
        <v>242</v>
      </c>
      <c r="W22" s="726" t="s">
        <v>242</v>
      </c>
      <c r="X22" s="726" t="s">
        <v>242</v>
      </c>
      <c r="Y22" s="726" t="s">
        <v>242</v>
      </c>
      <c r="Z22" s="726" t="s">
        <v>242</v>
      </c>
      <c r="AA22" s="726" t="s">
        <v>242</v>
      </c>
      <c r="AB22" s="726" t="s">
        <v>242</v>
      </c>
      <c r="AC22" s="726" t="s">
        <v>242</v>
      </c>
      <c r="AD22" s="726" t="s">
        <v>242</v>
      </c>
      <c r="AE22" s="726" t="s">
        <v>242</v>
      </c>
      <c r="AF22" s="738">
        <v>205</v>
      </c>
      <c r="AG22" s="738">
        <v>204.86950400000001</v>
      </c>
      <c r="AH22" s="738">
        <v>199.783511</v>
      </c>
      <c r="AI22" s="738">
        <v>359</v>
      </c>
      <c r="AJ22" s="738">
        <v>432.65208100000001</v>
      </c>
      <c r="AK22" s="726" t="s">
        <v>242</v>
      </c>
      <c r="AL22" s="726" t="s">
        <v>242</v>
      </c>
      <c r="AM22" s="726" t="s">
        <v>242</v>
      </c>
      <c r="AN22" s="726" t="s">
        <v>242</v>
      </c>
      <c r="AO22" s="726" t="s">
        <v>242</v>
      </c>
      <c r="AP22" s="726" t="s">
        <v>242</v>
      </c>
      <c r="AQ22" s="726" t="s">
        <v>242</v>
      </c>
      <c r="AR22" s="726" t="s">
        <v>242</v>
      </c>
      <c r="AS22" s="726" t="s">
        <v>242</v>
      </c>
      <c r="AT22" s="740" t="s">
        <v>242</v>
      </c>
    </row>
    <row r="23" spans="1:46" s="725" customFormat="1" ht="12" customHeight="1" x14ac:dyDescent="0.15">
      <c r="A23" s="733" t="s">
        <v>263</v>
      </c>
      <c r="B23" s="726" t="s">
        <v>242</v>
      </c>
      <c r="C23" s="726" t="s">
        <v>242</v>
      </c>
      <c r="D23" s="726" t="s">
        <v>242</v>
      </c>
      <c r="E23" s="726" t="s">
        <v>242</v>
      </c>
      <c r="F23" s="726" t="s">
        <v>242</v>
      </c>
      <c r="G23" s="726" t="s">
        <v>242</v>
      </c>
      <c r="H23" s="726" t="s">
        <v>242</v>
      </c>
      <c r="I23" s="726" t="s">
        <v>242</v>
      </c>
      <c r="J23" s="726" t="s">
        <v>242</v>
      </c>
      <c r="K23" s="726" t="s">
        <v>242</v>
      </c>
      <c r="L23" s="726" t="s">
        <v>242</v>
      </c>
      <c r="M23" s="726" t="s">
        <v>242</v>
      </c>
      <c r="N23" s="726" t="s">
        <v>242</v>
      </c>
      <c r="O23" s="726" t="s">
        <v>242</v>
      </c>
      <c r="P23" s="726" t="s">
        <v>242</v>
      </c>
      <c r="Q23" s="726" t="s">
        <v>242</v>
      </c>
      <c r="R23" s="726" t="s">
        <v>242</v>
      </c>
      <c r="S23" s="726" t="s">
        <v>242</v>
      </c>
      <c r="T23" s="726" t="s">
        <v>242</v>
      </c>
      <c r="U23" s="726" t="s">
        <v>242</v>
      </c>
      <c r="V23" s="726" t="s">
        <v>242</v>
      </c>
      <c r="W23" s="726" t="s">
        <v>242</v>
      </c>
      <c r="X23" s="726" t="s">
        <v>242</v>
      </c>
      <c r="Y23" s="726" t="s">
        <v>242</v>
      </c>
      <c r="Z23" s="726" t="s">
        <v>242</v>
      </c>
      <c r="AA23" s="726" t="s">
        <v>242</v>
      </c>
      <c r="AB23" s="726" t="s">
        <v>242</v>
      </c>
      <c r="AC23" s="726" t="s">
        <v>242</v>
      </c>
      <c r="AD23" s="726" t="s">
        <v>242</v>
      </c>
      <c r="AE23" s="726" t="s">
        <v>242</v>
      </c>
      <c r="AF23" s="736">
        <v>258.46218673218675</v>
      </c>
      <c r="AG23" s="736">
        <v>252.34673959444839</v>
      </c>
      <c r="AH23" s="736">
        <v>233.03201978860633</v>
      </c>
      <c r="AI23" s="736">
        <v>427.7156316896602</v>
      </c>
      <c r="AJ23" s="736">
        <v>509.17603732954308</v>
      </c>
      <c r="AK23" s="726" t="s">
        <v>242</v>
      </c>
      <c r="AL23" s="726" t="s">
        <v>242</v>
      </c>
      <c r="AM23" s="726" t="s">
        <v>242</v>
      </c>
      <c r="AN23" s="726" t="s">
        <v>242</v>
      </c>
      <c r="AO23" s="726" t="s">
        <v>242</v>
      </c>
      <c r="AP23" s="726" t="s">
        <v>242</v>
      </c>
      <c r="AQ23" s="726" t="s">
        <v>242</v>
      </c>
      <c r="AR23" s="726" t="s">
        <v>242</v>
      </c>
      <c r="AS23" s="726" t="s">
        <v>242</v>
      </c>
      <c r="AT23" s="740" t="s">
        <v>242</v>
      </c>
    </row>
    <row r="24" spans="1:46" s="725" customFormat="1" ht="12" customHeight="1" x14ac:dyDescent="0.15">
      <c r="A24" s="733" t="s">
        <v>264</v>
      </c>
      <c r="B24" s="726" t="s">
        <v>242</v>
      </c>
      <c r="C24" s="726" t="s">
        <v>242</v>
      </c>
      <c r="D24" s="726" t="s">
        <v>242</v>
      </c>
      <c r="E24" s="726" t="s">
        <v>242</v>
      </c>
      <c r="F24" s="726" t="s">
        <v>242</v>
      </c>
      <c r="G24" s="726" t="s">
        <v>242</v>
      </c>
      <c r="H24" s="726" t="s">
        <v>242</v>
      </c>
      <c r="I24" s="726" t="s">
        <v>242</v>
      </c>
      <c r="J24" s="726" t="s">
        <v>242</v>
      </c>
      <c r="K24" s="726" t="s">
        <v>242</v>
      </c>
      <c r="L24" s="726" t="s">
        <v>242</v>
      </c>
      <c r="M24" s="726" t="s">
        <v>242</v>
      </c>
      <c r="N24" s="726" t="s">
        <v>242</v>
      </c>
      <c r="O24" s="726" t="s">
        <v>242</v>
      </c>
      <c r="P24" s="726" t="s">
        <v>242</v>
      </c>
      <c r="Q24" s="726" t="s">
        <v>242</v>
      </c>
      <c r="R24" s="726" t="s">
        <v>242</v>
      </c>
      <c r="S24" s="726" t="s">
        <v>242</v>
      </c>
      <c r="T24" s="726" t="s">
        <v>242</v>
      </c>
      <c r="U24" s="726" t="s">
        <v>242</v>
      </c>
      <c r="V24" s="726" t="s">
        <v>242</v>
      </c>
      <c r="W24" s="726" t="s">
        <v>242</v>
      </c>
      <c r="X24" s="726" t="s">
        <v>242</v>
      </c>
      <c r="Y24" s="726" t="s">
        <v>242</v>
      </c>
      <c r="Z24" s="726" t="s">
        <v>242</v>
      </c>
      <c r="AA24" s="726" t="s">
        <v>242</v>
      </c>
      <c r="AB24" s="726" t="s">
        <v>242</v>
      </c>
      <c r="AC24" s="726" t="s">
        <v>242</v>
      </c>
      <c r="AD24" s="726" t="s">
        <v>242</v>
      </c>
      <c r="AE24" s="726" t="s">
        <v>242</v>
      </c>
      <c r="AF24" s="738">
        <v>3534.4827586206898</v>
      </c>
      <c r="AG24" s="738">
        <v>3136.8299980095235</v>
      </c>
      <c r="AH24" s="738">
        <v>3106.8114610061421</v>
      </c>
      <c r="AI24" s="738">
        <v>3124.4560487380331</v>
      </c>
      <c r="AJ24" s="738">
        <v>3094.9259696410431</v>
      </c>
      <c r="AK24" s="726" t="s">
        <v>242</v>
      </c>
      <c r="AL24" s="726" t="s">
        <v>242</v>
      </c>
      <c r="AM24" s="726" t="s">
        <v>242</v>
      </c>
      <c r="AN24" s="726" t="s">
        <v>242</v>
      </c>
      <c r="AO24" s="726" t="s">
        <v>242</v>
      </c>
      <c r="AP24" s="726" t="s">
        <v>242</v>
      </c>
      <c r="AQ24" s="726" t="s">
        <v>242</v>
      </c>
      <c r="AR24" s="726" t="s">
        <v>242</v>
      </c>
      <c r="AS24" s="726" t="s">
        <v>242</v>
      </c>
      <c r="AT24" s="740" t="s">
        <v>242</v>
      </c>
    </row>
    <row r="25" spans="1:46" s="725" customFormat="1" ht="13" x14ac:dyDescent="0.15">
      <c r="A25" s="733" t="s">
        <v>265</v>
      </c>
      <c r="B25" s="726" t="s">
        <v>242</v>
      </c>
      <c r="C25" s="726" t="s">
        <v>242</v>
      </c>
      <c r="D25" s="726" t="s">
        <v>242</v>
      </c>
      <c r="E25" s="726" t="s">
        <v>242</v>
      </c>
      <c r="F25" s="726" t="s">
        <v>242</v>
      </c>
      <c r="G25" s="726" t="s">
        <v>242</v>
      </c>
      <c r="H25" s="726" t="s">
        <v>242</v>
      </c>
      <c r="I25" s="726" t="s">
        <v>242</v>
      </c>
      <c r="J25" s="726" t="s">
        <v>242</v>
      </c>
      <c r="K25" s="726" t="s">
        <v>242</v>
      </c>
      <c r="L25" s="726" t="s">
        <v>242</v>
      </c>
      <c r="M25" s="726" t="s">
        <v>242</v>
      </c>
      <c r="N25" s="726" t="s">
        <v>242</v>
      </c>
      <c r="O25" s="726" t="s">
        <v>242</v>
      </c>
      <c r="P25" s="726" t="s">
        <v>242</v>
      </c>
      <c r="Q25" s="726" t="s">
        <v>242</v>
      </c>
      <c r="R25" s="726" t="s">
        <v>242</v>
      </c>
      <c r="S25" s="726" t="s">
        <v>242</v>
      </c>
      <c r="T25" s="726" t="s">
        <v>242</v>
      </c>
      <c r="U25" s="726" t="s">
        <v>242</v>
      </c>
      <c r="V25" s="726" t="s">
        <v>242</v>
      </c>
      <c r="W25" s="726" t="s">
        <v>242</v>
      </c>
      <c r="X25" s="726" t="s">
        <v>242</v>
      </c>
      <c r="Y25" s="726" t="s">
        <v>242</v>
      </c>
      <c r="Z25" s="726" t="s">
        <v>242</v>
      </c>
      <c r="AA25" s="726" t="s">
        <v>242</v>
      </c>
      <c r="AB25" s="726" t="s">
        <v>242</v>
      </c>
      <c r="AC25" s="726" t="s">
        <v>242</v>
      </c>
      <c r="AD25" s="726" t="s">
        <v>242</v>
      </c>
      <c r="AE25" s="726" t="s">
        <v>242</v>
      </c>
      <c r="AF25" s="738">
        <v>4456.2445988308064</v>
      </c>
      <c r="AG25" s="738">
        <v>3863.7708746527901</v>
      </c>
      <c r="AH25" s="738">
        <v>3623.8553734329571</v>
      </c>
      <c r="AI25" s="738">
        <v>3722.5033219291572</v>
      </c>
      <c r="AJ25" s="738">
        <v>3642.3311252953849</v>
      </c>
      <c r="AK25" s="726" t="s">
        <v>242</v>
      </c>
      <c r="AL25" s="726" t="s">
        <v>242</v>
      </c>
      <c r="AM25" s="726" t="s">
        <v>242</v>
      </c>
      <c r="AN25" s="726" t="s">
        <v>242</v>
      </c>
      <c r="AO25" s="726" t="s">
        <v>242</v>
      </c>
      <c r="AP25" s="726" t="s">
        <v>242</v>
      </c>
      <c r="AQ25" s="726" t="s">
        <v>242</v>
      </c>
      <c r="AR25" s="726" t="s">
        <v>242</v>
      </c>
      <c r="AS25" s="726" t="s">
        <v>242</v>
      </c>
      <c r="AT25" s="740" t="s">
        <v>242</v>
      </c>
    </row>
    <row r="26" spans="1:46" s="725" customFormat="1" ht="23.25" customHeight="1" x14ac:dyDescent="0.15">
      <c r="A26" s="728" t="s">
        <v>140</v>
      </c>
      <c r="B26" s="729" t="s">
        <v>78</v>
      </c>
      <c r="C26" s="730" t="s">
        <v>79</v>
      </c>
      <c r="D26" s="729" t="s">
        <v>80</v>
      </c>
      <c r="E26" s="729" t="s">
        <v>81</v>
      </c>
      <c r="F26" s="730" t="s">
        <v>82</v>
      </c>
      <c r="G26" s="730" t="s">
        <v>83</v>
      </c>
      <c r="H26" s="730" t="s">
        <v>84</v>
      </c>
      <c r="I26" s="730" t="s">
        <v>85</v>
      </c>
      <c r="J26" s="730" t="s">
        <v>86</v>
      </c>
      <c r="K26" s="730" t="s">
        <v>87</v>
      </c>
      <c r="L26" s="730" t="s">
        <v>88</v>
      </c>
      <c r="M26" s="730" t="s">
        <v>89</v>
      </c>
      <c r="N26" s="730" t="s">
        <v>90</v>
      </c>
      <c r="O26" s="730" t="s">
        <v>91</v>
      </c>
      <c r="P26" s="731" t="s">
        <v>92</v>
      </c>
      <c r="Q26" s="731" t="s">
        <v>93</v>
      </c>
      <c r="R26" s="731" t="s">
        <v>94</v>
      </c>
      <c r="S26" s="731" t="s">
        <v>95</v>
      </c>
      <c r="T26" s="731" t="s">
        <v>96</v>
      </c>
      <c r="U26" s="731" t="s">
        <v>97</v>
      </c>
      <c r="V26" s="731" t="s">
        <v>98</v>
      </c>
      <c r="W26" s="731" t="s">
        <v>99</v>
      </c>
      <c r="X26" s="731" t="s">
        <v>100</v>
      </c>
      <c r="Y26" s="731" t="s">
        <v>101</v>
      </c>
      <c r="Z26" s="732" t="s">
        <v>102</v>
      </c>
      <c r="AA26" s="732" t="s">
        <v>103</v>
      </c>
      <c r="AB26" s="732" t="s">
        <v>104</v>
      </c>
      <c r="AC26" s="732" t="s">
        <v>105</v>
      </c>
      <c r="AD26" s="732" t="s">
        <v>106</v>
      </c>
      <c r="AE26" s="732" t="s">
        <v>107</v>
      </c>
      <c r="AF26" s="732" t="s">
        <v>108</v>
      </c>
      <c r="AG26" s="732" t="s">
        <v>109</v>
      </c>
      <c r="AH26" s="732" t="s">
        <v>110</v>
      </c>
      <c r="AI26" s="732" t="s">
        <v>111</v>
      </c>
      <c r="AJ26" s="732" t="s">
        <v>112</v>
      </c>
      <c r="AK26" s="732" t="s">
        <v>113</v>
      </c>
      <c r="AL26" s="732" t="s">
        <v>114</v>
      </c>
      <c r="AM26" s="732" t="s">
        <v>115</v>
      </c>
      <c r="AN26" s="732" t="s">
        <v>116</v>
      </c>
      <c r="AO26" s="732" t="s">
        <v>153</v>
      </c>
      <c r="AP26" s="732" t="s">
        <v>239</v>
      </c>
      <c r="AQ26" s="732" t="s">
        <v>119</v>
      </c>
      <c r="AR26" s="732" t="s">
        <v>155</v>
      </c>
      <c r="AS26" s="732" t="s">
        <v>156</v>
      </c>
      <c r="AT26" s="732" t="s">
        <v>274</v>
      </c>
    </row>
    <row r="27" spans="1:46" s="725" customFormat="1" ht="12" customHeight="1" x14ac:dyDescent="0.15">
      <c r="A27" s="733" t="s">
        <v>261</v>
      </c>
      <c r="B27" s="734">
        <v>686.66099999999994</v>
      </c>
      <c r="C27" s="734">
        <v>845.27499999999998</v>
      </c>
      <c r="D27" s="734">
        <v>852.47500000000002</v>
      </c>
      <c r="E27" s="734">
        <v>925.66</v>
      </c>
      <c r="F27" s="734">
        <v>819.09299999999996</v>
      </c>
      <c r="G27" s="734">
        <v>739.346</v>
      </c>
      <c r="H27" s="734">
        <v>720.09699999999998</v>
      </c>
      <c r="I27" s="734">
        <v>771.79600000000005</v>
      </c>
      <c r="J27" s="734">
        <v>735.45600000000002</v>
      </c>
      <c r="K27" s="734">
        <v>728.39800000000002</v>
      </c>
      <c r="L27" s="734">
        <v>689.81200000000001</v>
      </c>
      <c r="M27" s="734">
        <v>685.505</v>
      </c>
      <c r="N27" s="734">
        <v>682.69200000000001</v>
      </c>
      <c r="O27" s="734">
        <v>676.65</v>
      </c>
      <c r="P27" s="734">
        <v>687.43600000000004</v>
      </c>
      <c r="Q27" s="734">
        <v>697.30399999999997</v>
      </c>
      <c r="R27" s="734">
        <v>714.44</v>
      </c>
      <c r="S27" s="734">
        <v>711.90599999999995</v>
      </c>
      <c r="T27" s="734">
        <v>700.80499999999995</v>
      </c>
      <c r="U27" s="734">
        <v>702.36500000000001</v>
      </c>
      <c r="V27" s="734">
        <v>691.11500000000001</v>
      </c>
      <c r="W27" s="734">
        <v>745.86400000000003</v>
      </c>
      <c r="X27" s="734">
        <v>743.59900000000005</v>
      </c>
      <c r="Y27" s="734">
        <v>732.904</v>
      </c>
      <c r="Z27" s="734">
        <v>712.59900000000005</v>
      </c>
      <c r="AA27" s="734">
        <v>740.60199999999998</v>
      </c>
      <c r="AB27" s="734">
        <v>759.16099999999994</v>
      </c>
      <c r="AC27" s="734">
        <v>764.63599999999997</v>
      </c>
      <c r="AD27" s="734">
        <v>810.803</v>
      </c>
      <c r="AE27" s="734">
        <v>710.90700000000004</v>
      </c>
      <c r="AF27" s="734">
        <v>694.93399999999997</v>
      </c>
      <c r="AG27" s="734">
        <v>697.69500000000005</v>
      </c>
      <c r="AH27" s="734">
        <v>677.91499999999996</v>
      </c>
      <c r="AI27" s="734">
        <v>733.38300000000004</v>
      </c>
      <c r="AJ27" s="734">
        <v>718.42700000000002</v>
      </c>
      <c r="AK27" s="734">
        <v>704.21100000000001</v>
      </c>
      <c r="AL27" s="734">
        <v>693.9</v>
      </c>
      <c r="AM27" s="734">
        <v>671.899</v>
      </c>
      <c r="AN27" s="734">
        <v>651.40899999999999</v>
      </c>
      <c r="AO27" s="734">
        <v>634.93100000000004</v>
      </c>
      <c r="AP27" s="734">
        <v>616.98800000000006</v>
      </c>
      <c r="AQ27" s="734">
        <v>612.62599999999998</v>
      </c>
      <c r="AR27" s="734">
        <v>612.01300000000003</v>
      </c>
      <c r="AS27" s="734">
        <v>578.85900000000004</v>
      </c>
      <c r="AT27" s="740" t="s">
        <v>242</v>
      </c>
    </row>
    <row r="28" spans="1:46" s="725" customFormat="1" ht="12" customHeight="1" x14ac:dyDescent="0.15">
      <c r="A28" s="733" t="s">
        <v>262</v>
      </c>
      <c r="B28" s="735">
        <v>389.3</v>
      </c>
      <c r="C28" s="735">
        <v>389.3</v>
      </c>
      <c r="D28" s="735">
        <v>433.80200000000002</v>
      </c>
      <c r="E28" s="735">
        <v>547.02300000000002</v>
      </c>
      <c r="F28" s="735">
        <v>547.72199999999998</v>
      </c>
      <c r="G28" s="735">
        <v>545.99900000000002</v>
      </c>
      <c r="H28" s="735">
        <v>523.91</v>
      </c>
      <c r="I28" s="735">
        <v>584.04300000000001</v>
      </c>
      <c r="J28" s="735">
        <v>553.45600000000002</v>
      </c>
      <c r="K28" s="735">
        <v>590.399</v>
      </c>
      <c r="L28" s="735">
        <v>563.95699999999999</v>
      </c>
      <c r="M28" s="735">
        <v>590.94200000000001</v>
      </c>
      <c r="N28" s="735">
        <v>588.24800000000005</v>
      </c>
      <c r="O28" s="735">
        <v>608.99699999999996</v>
      </c>
      <c r="P28" s="735">
        <v>600.99900000000002</v>
      </c>
      <c r="Q28" s="735">
        <v>594.49900000000002</v>
      </c>
      <c r="R28" s="735">
        <v>614.79700000000003</v>
      </c>
      <c r="S28" s="735">
        <v>616.50599999999997</v>
      </c>
      <c r="T28" s="735">
        <v>615.78700000000003</v>
      </c>
      <c r="U28" s="735">
        <v>614.91999999999996</v>
      </c>
      <c r="V28" s="735">
        <v>614.96299999999997</v>
      </c>
      <c r="W28" s="735">
        <v>814.63800000000003</v>
      </c>
      <c r="X28" s="735">
        <v>814.61800000000005</v>
      </c>
      <c r="Y28" s="735">
        <v>850.12199999999996</v>
      </c>
      <c r="Z28" s="735">
        <v>930.35199999999998</v>
      </c>
      <c r="AA28" s="735">
        <v>1003.004</v>
      </c>
      <c r="AB28" s="735">
        <v>1005.716</v>
      </c>
      <c r="AC28" s="735">
        <v>1000.26</v>
      </c>
      <c r="AD28" s="735">
        <v>993.87099999999998</v>
      </c>
      <c r="AE28" s="735">
        <v>983.95399999999995</v>
      </c>
      <c r="AF28" s="735">
        <v>973.98</v>
      </c>
      <c r="AG28" s="735">
        <v>973.88400000000001</v>
      </c>
      <c r="AH28" s="735">
        <v>973.96400000000006</v>
      </c>
      <c r="AI28" s="735">
        <v>972.43100000000004</v>
      </c>
      <c r="AJ28" s="735">
        <v>974.26</v>
      </c>
      <c r="AK28" s="735">
        <v>972.43100000000004</v>
      </c>
      <c r="AL28" s="735">
        <v>965.24400000000003</v>
      </c>
      <c r="AM28" s="735">
        <v>980.73199999999997</v>
      </c>
      <c r="AN28" s="735">
        <v>981.33799999999997</v>
      </c>
      <c r="AO28" s="737">
        <v>981.33799999999997</v>
      </c>
      <c r="AP28" s="737">
        <v>981.14400000000001</v>
      </c>
      <c r="AQ28" s="737">
        <v>981.10900000000004</v>
      </c>
      <c r="AR28" s="737">
        <v>1130</v>
      </c>
      <c r="AS28" s="737">
        <v>1130</v>
      </c>
      <c r="AT28" s="737">
        <v>1180</v>
      </c>
    </row>
    <row r="29" spans="1:46" s="725" customFormat="1" ht="12" customHeight="1" x14ac:dyDescent="0.15">
      <c r="A29" s="733" t="s">
        <v>263</v>
      </c>
      <c r="B29" s="735">
        <v>1770.7402864674868</v>
      </c>
      <c r="C29" s="735">
        <v>1662.6257805280527</v>
      </c>
      <c r="D29" s="735">
        <v>1721.9743776380365</v>
      </c>
      <c r="E29" s="735">
        <v>1950.0767169834712</v>
      </c>
      <c r="F29" s="735">
        <v>1720.3456133737859</v>
      </c>
      <c r="G29" s="735">
        <v>1554.5714762266225</v>
      </c>
      <c r="H29" s="735">
        <v>1405.115761761658</v>
      </c>
      <c r="I29" s="735">
        <v>1517.6380810542169</v>
      </c>
      <c r="J29" s="735">
        <v>1378.6381214244464</v>
      </c>
      <c r="K29" s="735">
        <v>1420.0906653252787</v>
      </c>
      <c r="L29" s="735">
        <v>1331.7360869251827</v>
      </c>
      <c r="M29" s="735">
        <v>1346.3229750176056</v>
      </c>
      <c r="N29" s="735">
        <v>1286.9404321893489</v>
      </c>
      <c r="O29" s="735">
        <v>1271.0896981209676</v>
      </c>
      <c r="P29" s="735">
        <v>1190.0929777276206</v>
      </c>
      <c r="Q29" s="735">
        <v>1129.6834118135096</v>
      </c>
      <c r="R29" s="735">
        <v>1134.1142292729864</v>
      </c>
      <c r="S29" s="735">
        <v>1104.2113104913494</v>
      </c>
      <c r="T29" s="735">
        <v>1075.387646808367</v>
      </c>
      <c r="U29" s="735">
        <v>1044.278609711286</v>
      </c>
      <c r="V29" s="735">
        <v>1014.3989100892287</v>
      </c>
      <c r="W29" s="735">
        <v>1313.6278842242989</v>
      </c>
      <c r="X29" s="735">
        <v>1293.4484613374232</v>
      </c>
      <c r="Y29" s="735">
        <v>1320.6538111764705</v>
      </c>
      <c r="Z29" s="735">
        <v>1398.2888006504063</v>
      </c>
      <c r="AA29" s="735">
        <v>1465.7733949407113</v>
      </c>
      <c r="AB29" s="735">
        <v>1446.8613878599219</v>
      </c>
      <c r="AC29" s="735">
        <v>1406.9472329347825</v>
      </c>
      <c r="AD29" s="735">
        <v>1361.6979744891473</v>
      </c>
      <c r="AE29" s="735">
        <v>1303.9330194265233</v>
      </c>
      <c r="AF29" s="735">
        <v>1250.3806437499998</v>
      </c>
      <c r="AG29" s="735">
        <v>1215.6335519286974</v>
      </c>
      <c r="AH29" s="735">
        <v>1170.7806988476702</v>
      </c>
      <c r="AI29" s="735">
        <v>1173.1115823424398</v>
      </c>
      <c r="AJ29" s="735">
        <v>1156.3506845030631</v>
      </c>
      <c r="AK29" s="735">
        <v>1118.8626229377742</v>
      </c>
      <c r="AL29" s="735">
        <v>1088.0761905102047</v>
      </c>
      <c r="AM29" s="735">
        <v>1089.5754566379203</v>
      </c>
      <c r="AN29" s="735">
        <v>1072.8451486803867</v>
      </c>
      <c r="AO29" s="737">
        <v>1071.5732167650422</v>
      </c>
      <c r="AP29" s="737">
        <v>1058.0143903469479</v>
      </c>
      <c r="AQ29" s="737">
        <v>1035.9081323392622</v>
      </c>
      <c r="AR29" s="737">
        <v>1164.6685675827434</v>
      </c>
      <c r="AS29" s="737">
        <v>1143.9406313928428</v>
      </c>
      <c r="AT29" s="737">
        <v>1180</v>
      </c>
    </row>
    <row r="30" spans="1:46" s="725" customFormat="1" ht="12" customHeight="1" x14ac:dyDescent="0.15">
      <c r="A30" s="733" t="s">
        <v>264</v>
      </c>
      <c r="B30" s="738">
        <v>566.94642625691574</v>
      </c>
      <c r="C30" s="738">
        <v>460.56017272485286</v>
      </c>
      <c r="D30" s="738">
        <v>508.8735740051028</v>
      </c>
      <c r="E30" s="738">
        <v>590.95456215024956</v>
      </c>
      <c r="F30" s="738">
        <v>668.69329856316688</v>
      </c>
      <c r="G30" s="738">
        <v>738.48915122283745</v>
      </c>
      <c r="H30" s="738">
        <v>727.55475998372435</v>
      </c>
      <c r="I30" s="738">
        <v>756.73234896267923</v>
      </c>
      <c r="J30" s="738">
        <v>752.53448200844105</v>
      </c>
      <c r="K30" s="738">
        <v>810.54451000689176</v>
      </c>
      <c r="L30" s="738">
        <v>817.55173873461172</v>
      </c>
      <c r="M30" s="738">
        <v>862.0535225855391</v>
      </c>
      <c r="N30" s="738">
        <v>861.65943060706729</v>
      </c>
      <c r="O30" s="738">
        <v>900.01773442695639</v>
      </c>
      <c r="P30" s="738">
        <v>874.26174945740399</v>
      </c>
      <c r="Q30" s="738">
        <v>852.56789004508801</v>
      </c>
      <c r="R30" s="738">
        <v>860.52992553608419</v>
      </c>
      <c r="S30" s="738">
        <v>865.99354409149532</v>
      </c>
      <c r="T30" s="738">
        <v>878.68522627549748</v>
      </c>
      <c r="U30" s="738">
        <v>875.49920625315895</v>
      </c>
      <c r="V30" s="738">
        <v>889.81283867373736</v>
      </c>
      <c r="W30" s="738">
        <v>1092.2071584095759</v>
      </c>
      <c r="X30" s="738">
        <v>1095.507121445833</v>
      </c>
      <c r="Y30" s="738">
        <v>1159.9363627432788</v>
      </c>
      <c r="Z30" s="738">
        <v>1305.575786662625</v>
      </c>
      <c r="AA30" s="738">
        <v>1354.309062087329</v>
      </c>
      <c r="AB30" s="738">
        <v>1324.7730059895068</v>
      </c>
      <c r="AC30" s="738">
        <v>1308.1518526462264</v>
      </c>
      <c r="AD30" s="738">
        <v>1225.7860417388688</v>
      </c>
      <c r="AE30" s="738">
        <v>1384.0825874551804</v>
      </c>
      <c r="AF30" s="738">
        <v>1401.5431681281964</v>
      </c>
      <c r="AG30" s="738">
        <v>1395.8592221529464</v>
      </c>
      <c r="AH30" s="738">
        <v>1436.705191653821</v>
      </c>
      <c r="AI30" s="738">
        <v>1325.9524695827417</v>
      </c>
      <c r="AJ30" s="738">
        <v>1356.1015941772789</v>
      </c>
      <c r="AK30" s="738">
        <v>1380.8801623377085</v>
      </c>
      <c r="AL30" s="738">
        <v>1391.0419368785128</v>
      </c>
      <c r="AM30" s="738">
        <v>1459.6419997648457</v>
      </c>
      <c r="AN30" s="738">
        <v>1506.4851729098002</v>
      </c>
      <c r="AO30" s="738">
        <v>1545.5821183719174</v>
      </c>
      <c r="AP30" s="738">
        <v>1590.2156930118574</v>
      </c>
      <c r="AQ30" s="738">
        <v>1601.4811646910186</v>
      </c>
      <c r="AR30" s="738">
        <v>1846.3660085651775</v>
      </c>
      <c r="AS30" s="738">
        <v>1952.1161457280614</v>
      </c>
      <c r="AT30" s="740" t="s">
        <v>242</v>
      </c>
    </row>
    <row r="31" spans="1:46" s="725" customFormat="1" ht="13" x14ac:dyDescent="0.15">
      <c r="A31" s="733" t="s">
        <v>265</v>
      </c>
      <c r="B31" s="738">
        <v>2578.7692711068298</v>
      </c>
      <c r="C31" s="738">
        <v>1966.9643376747836</v>
      </c>
      <c r="D31" s="738">
        <v>2019.970530089488</v>
      </c>
      <c r="E31" s="738">
        <v>2106.6878951056233</v>
      </c>
      <c r="F31" s="738">
        <v>2100.3055982333949</v>
      </c>
      <c r="G31" s="738">
        <v>2102.6305359420658</v>
      </c>
      <c r="H31" s="738">
        <v>1951.2867874212195</v>
      </c>
      <c r="I31" s="738">
        <v>1966.3720478652608</v>
      </c>
      <c r="J31" s="738">
        <v>1874.535147479178</v>
      </c>
      <c r="K31" s="738">
        <v>1949.6081336374875</v>
      </c>
      <c r="L31" s="738">
        <v>1930.5783125332448</v>
      </c>
      <c r="M31" s="738">
        <v>1963.9870971292778</v>
      </c>
      <c r="N31" s="738">
        <v>1885.0966939547393</v>
      </c>
      <c r="O31" s="738">
        <v>1878.5039505223788</v>
      </c>
      <c r="P31" s="738">
        <v>1731.205490733131</v>
      </c>
      <c r="Q31" s="738">
        <v>1620.0730410459566</v>
      </c>
      <c r="R31" s="738">
        <v>1587.4170389017781</v>
      </c>
      <c r="S31" s="738">
        <v>1551.0633573693008</v>
      </c>
      <c r="T31" s="738">
        <v>1534.5033879729269</v>
      </c>
      <c r="U31" s="738">
        <v>1486.803314104897</v>
      </c>
      <c r="V31" s="738">
        <v>1467.7715142765367</v>
      </c>
      <c r="W31" s="738">
        <v>1761.2163668233068</v>
      </c>
      <c r="X31" s="738">
        <v>1739.4435190706592</v>
      </c>
      <c r="Y31" s="738">
        <v>1801.9465184750943</v>
      </c>
      <c r="Z31" s="738">
        <v>1962.2379496047656</v>
      </c>
      <c r="AA31" s="738">
        <v>1979.1647807333918</v>
      </c>
      <c r="AB31" s="738">
        <v>1905.8689630525303</v>
      </c>
      <c r="AC31" s="738">
        <v>1840.022223560992</v>
      </c>
      <c r="AD31" s="738">
        <v>1679.4436805107373</v>
      </c>
      <c r="AE31" s="738">
        <v>1834.1822762000138</v>
      </c>
      <c r="AF31" s="738">
        <v>1799.2797067779097</v>
      </c>
      <c r="AG31" s="738">
        <v>1742.3566915753979</v>
      </c>
      <c r="AH31" s="738">
        <v>1727.0317058151397</v>
      </c>
      <c r="AI31" s="738">
        <v>1599.5892764659663</v>
      </c>
      <c r="AJ31" s="738">
        <v>1609.5590568047458</v>
      </c>
      <c r="AK31" s="738">
        <v>1588.8173046683087</v>
      </c>
      <c r="AL31" s="738">
        <v>1568.0590726476507</v>
      </c>
      <c r="AM31" s="738">
        <v>1621.6357765645139</v>
      </c>
      <c r="AN31" s="738">
        <v>1646.9608935098945</v>
      </c>
      <c r="AO31" s="738">
        <v>1687.70026469812</v>
      </c>
      <c r="AP31" s="738">
        <v>1714.8054586911705</v>
      </c>
      <c r="AQ31" s="738">
        <v>1690.9307348027382</v>
      </c>
      <c r="AR31" s="738">
        <v>1903.0127915301528</v>
      </c>
      <c r="AS31" s="738">
        <v>1976.1990940675412</v>
      </c>
      <c r="AT31" s="740" t="s">
        <v>242</v>
      </c>
    </row>
    <row r="32" spans="1:46" s="725" customFormat="1" ht="22.5" customHeight="1" x14ac:dyDescent="0.15">
      <c r="A32" s="728" t="s">
        <v>269</v>
      </c>
      <c r="B32" s="729" t="s">
        <v>78</v>
      </c>
      <c r="C32" s="730" t="s">
        <v>79</v>
      </c>
      <c r="D32" s="729" t="s">
        <v>80</v>
      </c>
      <c r="E32" s="729" t="s">
        <v>81</v>
      </c>
      <c r="F32" s="730" t="s">
        <v>82</v>
      </c>
      <c r="G32" s="730" t="s">
        <v>83</v>
      </c>
      <c r="H32" s="730" t="s">
        <v>84</v>
      </c>
      <c r="I32" s="730" t="s">
        <v>85</v>
      </c>
      <c r="J32" s="730" t="s">
        <v>86</v>
      </c>
      <c r="K32" s="730" t="s">
        <v>87</v>
      </c>
      <c r="L32" s="730" t="s">
        <v>88</v>
      </c>
      <c r="M32" s="730" t="s">
        <v>89</v>
      </c>
      <c r="N32" s="730" t="s">
        <v>90</v>
      </c>
      <c r="O32" s="730" t="s">
        <v>91</v>
      </c>
      <c r="P32" s="731" t="s">
        <v>92</v>
      </c>
      <c r="Q32" s="731" t="s">
        <v>93</v>
      </c>
      <c r="R32" s="731" t="s">
        <v>94</v>
      </c>
      <c r="S32" s="731" t="s">
        <v>95</v>
      </c>
      <c r="T32" s="731" t="s">
        <v>96</v>
      </c>
      <c r="U32" s="731" t="s">
        <v>97</v>
      </c>
      <c r="V32" s="731" t="s">
        <v>98</v>
      </c>
      <c r="W32" s="731" t="s">
        <v>99</v>
      </c>
      <c r="X32" s="731" t="s">
        <v>100</v>
      </c>
      <c r="Y32" s="731" t="s">
        <v>101</v>
      </c>
      <c r="Z32" s="732" t="s">
        <v>102</v>
      </c>
      <c r="AA32" s="732" t="s">
        <v>103</v>
      </c>
      <c r="AB32" s="732" t="s">
        <v>104</v>
      </c>
      <c r="AC32" s="732" t="s">
        <v>105</v>
      </c>
      <c r="AD32" s="732" t="s">
        <v>106</v>
      </c>
      <c r="AE32" s="732" t="s">
        <v>107</v>
      </c>
      <c r="AF32" s="732" t="s">
        <v>108</v>
      </c>
      <c r="AG32" s="732" t="s">
        <v>109</v>
      </c>
      <c r="AH32" s="732" t="s">
        <v>110</v>
      </c>
      <c r="AI32" s="732" t="s">
        <v>111</v>
      </c>
      <c r="AJ32" s="732" t="s">
        <v>112</v>
      </c>
      <c r="AK32" s="732" t="s">
        <v>113</v>
      </c>
      <c r="AL32" s="732" t="s">
        <v>114</v>
      </c>
      <c r="AM32" s="732" t="s">
        <v>115</v>
      </c>
      <c r="AN32" s="732" t="s">
        <v>116</v>
      </c>
      <c r="AO32" s="732" t="s">
        <v>153</v>
      </c>
      <c r="AP32" s="732" t="s">
        <v>239</v>
      </c>
      <c r="AQ32" s="732" t="s">
        <v>119</v>
      </c>
      <c r="AR32" s="732" t="s">
        <v>155</v>
      </c>
      <c r="AS32" s="732" t="s">
        <v>156</v>
      </c>
      <c r="AT32" s="732" t="s">
        <v>274</v>
      </c>
    </row>
    <row r="33" spans="1:46" s="725" customFormat="1" ht="13" x14ac:dyDescent="0.15">
      <c r="A33" s="733" t="s">
        <v>261</v>
      </c>
      <c r="B33" s="734">
        <v>764.59100000000001</v>
      </c>
      <c r="C33" s="734">
        <v>795.13400000000001</v>
      </c>
      <c r="D33" s="734">
        <v>808.61599999999999</v>
      </c>
      <c r="E33" s="734">
        <v>958.28300000000002</v>
      </c>
      <c r="F33" s="734">
        <v>813.37199999999996</v>
      </c>
      <c r="G33" s="734">
        <v>684.06700000000001</v>
      </c>
      <c r="H33" s="734">
        <v>674.90099999999995</v>
      </c>
      <c r="I33" s="734">
        <v>718.58799999999997</v>
      </c>
      <c r="J33" s="734">
        <v>697.17600000000004</v>
      </c>
      <c r="K33" s="734">
        <v>700.92499999999995</v>
      </c>
      <c r="L33" s="734">
        <v>715.779</v>
      </c>
      <c r="M33" s="734">
        <v>673.54899999999998</v>
      </c>
      <c r="N33" s="734">
        <v>692.06399999999996</v>
      </c>
      <c r="O33" s="734">
        <v>695.90899999999999</v>
      </c>
      <c r="P33" s="734">
        <v>660.21799999999996</v>
      </c>
      <c r="Q33" s="734">
        <v>654.21400000000006</v>
      </c>
      <c r="R33" s="734">
        <v>668.77099999999996</v>
      </c>
      <c r="S33" s="734">
        <v>684.73</v>
      </c>
      <c r="T33" s="734">
        <v>663.34699999999998</v>
      </c>
      <c r="U33" s="734">
        <v>687.697</v>
      </c>
      <c r="V33" s="734">
        <v>674.16899999999998</v>
      </c>
      <c r="W33" s="734">
        <v>679.16300000000001</v>
      </c>
      <c r="X33" s="734">
        <v>668.59199999999998</v>
      </c>
      <c r="Y33" s="734">
        <v>654.86</v>
      </c>
      <c r="Z33" s="734">
        <v>639.48400000000004</v>
      </c>
      <c r="AA33" s="734">
        <v>660.899</v>
      </c>
      <c r="AB33" s="734">
        <v>728.96600000000001</v>
      </c>
      <c r="AC33" s="734">
        <v>756.34799999999996</v>
      </c>
      <c r="AD33" s="734">
        <v>748.73500000000001</v>
      </c>
      <c r="AE33" s="734">
        <v>727.6</v>
      </c>
      <c r="AF33" s="734">
        <v>725.404</v>
      </c>
      <c r="AG33" s="734">
        <v>650.96199999999999</v>
      </c>
      <c r="AH33" s="734">
        <v>488.49099999999999</v>
      </c>
      <c r="AI33" s="734">
        <v>441.87</v>
      </c>
      <c r="AJ33" s="734">
        <v>460.57600000000002</v>
      </c>
      <c r="AK33" s="734">
        <v>484.65600000000001</v>
      </c>
      <c r="AL33" s="734">
        <v>501.61500000000001</v>
      </c>
      <c r="AM33" s="734">
        <v>539.44799999999998</v>
      </c>
      <c r="AN33" s="734">
        <v>528.00800000000004</v>
      </c>
      <c r="AO33" s="734">
        <v>421.64600000000002</v>
      </c>
      <c r="AP33" s="734">
        <v>355.76600000000002</v>
      </c>
      <c r="AQ33" s="734">
        <v>256.22500000000002</v>
      </c>
      <c r="AR33" s="726" t="s">
        <v>242</v>
      </c>
      <c r="AS33" s="726" t="s">
        <v>242</v>
      </c>
      <c r="AT33" s="740" t="s">
        <v>242</v>
      </c>
    </row>
    <row r="34" spans="1:46" s="725" customFormat="1" ht="13" x14ac:dyDescent="0.15">
      <c r="A34" s="733" t="s">
        <v>262</v>
      </c>
      <c r="B34" s="735">
        <v>559.48699999999997</v>
      </c>
      <c r="C34" s="735">
        <v>614.86800000000005</v>
      </c>
      <c r="D34" s="735">
        <v>640.4</v>
      </c>
      <c r="E34" s="735">
        <v>650.80200000000002</v>
      </c>
      <c r="F34" s="736">
        <v>693.52</v>
      </c>
      <c r="G34" s="736">
        <v>580.18799999999999</v>
      </c>
      <c r="H34" s="736">
        <v>596.83900000000006</v>
      </c>
      <c r="I34" s="736">
        <v>682.02700000000004</v>
      </c>
      <c r="J34" s="736">
        <v>677.21600000000001</v>
      </c>
      <c r="K34" s="736">
        <v>703</v>
      </c>
      <c r="L34" s="736">
        <v>763.47500000000002</v>
      </c>
      <c r="M34" s="736">
        <v>805.19</v>
      </c>
      <c r="N34" s="736">
        <v>873.73</v>
      </c>
      <c r="O34" s="736">
        <v>902.52099999999996</v>
      </c>
      <c r="P34" s="736">
        <v>870.399</v>
      </c>
      <c r="Q34" s="736">
        <v>867.8</v>
      </c>
      <c r="R34" s="736">
        <v>891.68100000000004</v>
      </c>
      <c r="S34" s="736">
        <v>918.66099999999994</v>
      </c>
      <c r="T34" s="736">
        <v>970.95699999999999</v>
      </c>
      <c r="U34" s="736">
        <v>1029</v>
      </c>
      <c r="V34" s="736">
        <v>1021.7</v>
      </c>
      <c r="W34" s="736">
        <v>1062</v>
      </c>
      <c r="X34" s="736">
        <v>1070.002</v>
      </c>
      <c r="Y34" s="736">
        <v>1100.7</v>
      </c>
      <c r="Z34" s="736">
        <v>1144.442</v>
      </c>
      <c r="AA34" s="736">
        <v>1239.171</v>
      </c>
      <c r="AB34" s="736">
        <v>1460.2070000000001</v>
      </c>
      <c r="AC34" s="736">
        <v>1638.502</v>
      </c>
      <c r="AD34" s="736">
        <v>1651.76</v>
      </c>
      <c r="AE34" s="736">
        <v>1593.5160000000001</v>
      </c>
      <c r="AF34" s="736">
        <v>1618.1849999999999</v>
      </c>
      <c r="AG34" s="736">
        <v>1383.44</v>
      </c>
      <c r="AH34" s="736">
        <v>961.12900000000002</v>
      </c>
      <c r="AI34" s="736">
        <v>818.30600000000004</v>
      </c>
      <c r="AJ34" s="736">
        <v>856.78899999999999</v>
      </c>
      <c r="AK34" s="736">
        <v>948.51199999999994</v>
      </c>
      <c r="AL34" s="736">
        <v>1010.264</v>
      </c>
      <c r="AM34" s="742">
        <v>1171.5129999999999</v>
      </c>
      <c r="AN34" s="742">
        <v>1160.3520000000001</v>
      </c>
      <c r="AO34" s="737">
        <v>1045.3130000000001</v>
      </c>
      <c r="AP34" s="737">
        <v>886.26800000000003</v>
      </c>
      <c r="AQ34" s="737">
        <v>630.59100000000001</v>
      </c>
      <c r="AR34" s="726" t="s">
        <v>242</v>
      </c>
      <c r="AS34" s="726" t="s">
        <v>242</v>
      </c>
      <c r="AT34" s="740" t="s">
        <v>242</v>
      </c>
    </row>
    <row r="35" spans="1:46" s="725" customFormat="1" ht="13" x14ac:dyDescent="0.15">
      <c r="A35" s="733" t="s">
        <v>263</v>
      </c>
      <c r="B35" s="735">
        <v>2513.9779172854642</v>
      </c>
      <c r="C35" s="735">
        <v>2586.1852070163936</v>
      </c>
      <c r="D35" s="735">
        <v>2500.8838417047186</v>
      </c>
      <c r="E35" s="735">
        <v>2284.2259909986324</v>
      </c>
      <c r="F35" s="736">
        <v>2151.5975806529627</v>
      </c>
      <c r="G35" s="736">
        <v>1625.1027876419219</v>
      </c>
      <c r="H35" s="736">
        <v>1570.58029814359</v>
      </c>
      <c r="I35" s="736">
        <v>1751.6351292992995</v>
      </c>
      <c r="J35" s="736">
        <v>1669.1064969836698</v>
      </c>
      <c r="K35" s="736">
        <v>1673.1856493506493</v>
      </c>
      <c r="L35" s="736">
        <v>1788.9090796803653</v>
      </c>
      <c r="M35" s="736">
        <v>1815.363826801406</v>
      </c>
      <c r="N35" s="736">
        <v>1891.7618551054852</v>
      </c>
      <c r="O35" s="736">
        <v>1861.4205425321545</v>
      </c>
      <c r="P35" s="736">
        <v>1712.5701060506137</v>
      </c>
      <c r="Q35" s="736">
        <v>1634.7453289280472</v>
      </c>
      <c r="R35" s="736">
        <v>1628.3237427117438</v>
      </c>
      <c r="S35" s="736">
        <v>1632.2837356717453</v>
      </c>
      <c r="T35" s="736">
        <v>1678.7022132547172</v>
      </c>
      <c r="U35" s="736">
        <v>1731.2233377049181</v>
      </c>
      <c r="V35" s="736">
        <v>1669.6725522292995</v>
      </c>
      <c r="W35" s="736">
        <v>1697.6847476635517</v>
      </c>
      <c r="X35" s="736">
        <v>1682.1782055269612</v>
      </c>
      <c r="Y35" s="736">
        <v>1694.1073767246553</v>
      </c>
      <c r="Z35" s="736">
        <v>1699.2513216550924</v>
      </c>
      <c r="AA35" s="736">
        <v>1791.1850289633805</v>
      </c>
      <c r="AB35" s="736">
        <v>2080.2152703886732</v>
      </c>
      <c r="AC35" s="736">
        <v>2285.9820372050026</v>
      </c>
      <c r="AD35" s="736">
        <v>2237.5592130939813</v>
      </c>
      <c r="AE35" s="736">
        <v>2092.3745836028661</v>
      </c>
      <c r="AF35" s="736">
        <v>2040.1933348157252</v>
      </c>
      <c r="AG35" s="736">
        <v>1704.0436307423465</v>
      </c>
      <c r="AH35" s="736">
        <v>1121.0826710689023</v>
      </c>
      <c r="AI35" s="736">
        <v>974.93667884523416</v>
      </c>
      <c r="AJ35" s="736">
        <v>1008.3308205503394</v>
      </c>
      <c r="AK35" s="736">
        <v>1077.1889074636379</v>
      </c>
      <c r="AL35" s="736">
        <v>1131.3833226133111</v>
      </c>
      <c r="AM35" s="742">
        <v>1286.7354831546775</v>
      </c>
      <c r="AN35" s="742">
        <v>1249.5809989171039</v>
      </c>
      <c r="AO35" s="737">
        <v>1123.7900966378106</v>
      </c>
      <c r="AP35" s="737">
        <v>944.91378254455708</v>
      </c>
      <c r="AQ35" s="737">
        <v>660.95023188009134</v>
      </c>
      <c r="AR35" s="726" t="s">
        <v>242</v>
      </c>
      <c r="AS35" s="726" t="s">
        <v>242</v>
      </c>
      <c r="AT35" s="740" t="s">
        <v>242</v>
      </c>
    </row>
    <row r="36" spans="1:46" s="725" customFormat="1" ht="13" x14ac:dyDescent="0.15">
      <c r="A36" s="733" t="s">
        <v>264</v>
      </c>
      <c r="B36" s="738">
        <v>731.74677703504221</v>
      </c>
      <c r="C36" s="738">
        <v>773.28852746832604</v>
      </c>
      <c r="D36" s="738">
        <v>791.97047795245214</v>
      </c>
      <c r="E36" s="738">
        <v>679.13340839814543</v>
      </c>
      <c r="F36" s="738">
        <v>852.64798886610311</v>
      </c>
      <c r="G36" s="738">
        <v>848.14499164555514</v>
      </c>
      <c r="H36" s="738">
        <v>884.33562848477038</v>
      </c>
      <c r="I36" s="738">
        <v>949.12105406714284</v>
      </c>
      <c r="J36" s="738">
        <v>971.37021354722469</v>
      </c>
      <c r="K36" s="738">
        <v>1002.9603737917752</v>
      </c>
      <c r="L36" s="738">
        <v>1066.6350926752532</v>
      </c>
      <c r="M36" s="738">
        <v>1195.4438355635596</v>
      </c>
      <c r="N36" s="738">
        <v>1262.4988440375457</v>
      </c>
      <c r="O36" s="738">
        <v>1296.8951400254919</v>
      </c>
      <c r="P36" s="738">
        <v>1318.3509083363374</v>
      </c>
      <c r="Q36" s="738">
        <v>1326.477268905893</v>
      </c>
      <c r="R36" s="738">
        <v>1333.3128978379746</v>
      </c>
      <c r="S36" s="738">
        <v>1341.6397704204576</v>
      </c>
      <c r="T36" s="738">
        <v>1463.7241142267924</v>
      </c>
      <c r="U36" s="738">
        <v>1496.2985151891021</v>
      </c>
      <c r="V36" s="738">
        <v>1515.4953728219482</v>
      </c>
      <c r="W36" s="738">
        <v>1563.689423599342</v>
      </c>
      <c r="X36" s="738">
        <v>1600.3810993849763</v>
      </c>
      <c r="Y36" s="738">
        <v>1680.8172739211434</v>
      </c>
      <c r="Z36" s="738">
        <v>1789.6335170230998</v>
      </c>
      <c r="AA36" s="738">
        <v>1874.9778710514013</v>
      </c>
      <c r="AB36" s="738">
        <v>2003.1208588603583</v>
      </c>
      <c r="AC36" s="738">
        <v>2166.3334867018889</v>
      </c>
      <c r="AD36" s="738">
        <v>2206.0675672968405</v>
      </c>
      <c r="AE36" s="738">
        <v>2190.0989554700386</v>
      </c>
      <c r="AF36" s="738">
        <v>2230.7362517989977</v>
      </c>
      <c r="AG36" s="738">
        <v>2125.2238993981214</v>
      </c>
      <c r="AH36" s="738">
        <v>1967.5469967716908</v>
      </c>
      <c r="AI36" s="738">
        <v>1851.9157218186344</v>
      </c>
      <c r="AJ36" s="738">
        <v>1860.255419301049</v>
      </c>
      <c r="AK36" s="738">
        <v>1957.0829619358885</v>
      </c>
      <c r="AL36" s="738">
        <v>2014.0227066574962</v>
      </c>
      <c r="AM36" s="738">
        <v>2171.6884667289528</v>
      </c>
      <c r="AN36" s="738">
        <v>2197.6030666202028</v>
      </c>
      <c r="AO36" s="738">
        <v>2479.1246685608307</v>
      </c>
      <c r="AP36" s="738">
        <v>2491.1542980498416</v>
      </c>
      <c r="AQ36" s="738">
        <v>2461.0830324909743</v>
      </c>
      <c r="AR36" s="726" t="s">
        <v>242</v>
      </c>
      <c r="AS36" s="726" t="s">
        <v>242</v>
      </c>
      <c r="AT36" s="740" t="s">
        <v>242</v>
      </c>
    </row>
    <row r="37" spans="1:46" s="725" customFormat="1" ht="13" x14ac:dyDescent="0.15">
      <c r="A37" s="733" t="s">
        <v>265</v>
      </c>
      <c r="B37" s="738">
        <v>3288.0035434440952</v>
      </c>
      <c r="C37" s="738">
        <v>3252.5149308373097</v>
      </c>
      <c r="D37" s="738">
        <v>3092.7953957190048</v>
      </c>
      <c r="E37" s="738">
        <v>2383.6653587704595</v>
      </c>
      <c r="F37" s="738">
        <v>2645.281102193047</v>
      </c>
      <c r="G37" s="738">
        <v>2375.6485660643207</v>
      </c>
      <c r="H37" s="738">
        <v>2327.1269388304208</v>
      </c>
      <c r="I37" s="738">
        <v>2437.6069866172265</v>
      </c>
      <c r="J37" s="738">
        <v>2394.0963214219501</v>
      </c>
      <c r="K37" s="738">
        <v>2387.1108169214244</v>
      </c>
      <c r="L37" s="738">
        <v>2499.2477841349987</v>
      </c>
      <c r="M37" s="738">
        <v>2695.2216198100004</v>
      </c>
      <c r="N37" s="738">
        <v>2733.5070963169378</v>
      </c>
      <c r="O37" s="738">
        <v>2674.8045254942163</v>
      </c>
      <c r="P37" s="738">
        <v>2593.9464026285468</v>
      </c>
      <c r="Q37" s="738">
        <v>2498.7929468462112</v>
      </c>
      <c r="R37" s="738">
        <v>2434.8001673394092</v>
      </c>
      <c r="S37" s="738">
        <v>2383.8355785079448</v>
      </c>
      <c r="T37" s="738">
        <v>2530.6547150355955</v>
      </c>
      <c r="U37" s="738">
        <v>2517.4216809218569</v>
      </c>
      <c r="V37" s="738">
        <v>2476.6379828044592</v>
      </c>
      <c r="W37" s="738">
        <v>2499.6720193290148</v>
      </c>
      <c r="X37" s="738">
        <v>2516.0010971219535</v>
      </c>
      <c r="Y37" s="738">
        <v>2586.9764174398424</v>
      </c>
      <c r="Z37" s="738">
        <v>2657.2225757878105</v>
      </c>
      <c r="AA37" s="738">
        <v>2710.2250555128403</v>
      </c>
      <c r="AB37" s="738">
        <v>2853.651981558362</v>
      </c>
      <c r="AC37" s="738">
        <v>3022.3945025371959</v>
      </c>
      <c r="AD37" s="738">
        <v>2988.4528078612343</v>
      </c>
      <c r="AE37" s="738">
        <v>2875.7209780138346</v>
      </c>
      <c r="AF37" s="738">
        <v>2812.492534940151</v>
      </c>
      <c r="AG37" s="738">
        <v>2617.7313433692698</v>
      </c>
      <c r="AH37" s="738">
        <v>2294.9914554595734</v>
      </c>
      <c r="AI37" s="738">
        <v>2206.3880300659334</v>
      </c>
      <c r="AJ37" s="738">
        <v>2189.2821609253178</v>
      </c>
      <c r="AK37" s="738">
        <v>2222.5844876853644</v>
      </c>
      <c r="AL37" s="738">
        <v>2255.4814401748572</v>
      </c>
      <c r="AM37" s="738">
        <v>2385.2817753605123</v>
      </c>
      <c r="AN37" s="738">
        <v>2366.5948222699349</v>
      </c>
      <c r="AO37" s="738">
        <v>2665.2454823188423</v>
      </c>
      <c r="AP37" s="738">
        <v>2655.9979945935165</v>
      </c>
      <c r="AQ37" s="738">
        <v>2579.5696433997123</v>
      </c>
      <c r="AR37" s="726" t="s">
        <v>242</v>
      </c>
      <c r="AS37" s="726" t="s">
        <v>242</v>
      </c>
      <c r="AT37" s="740" t="s">
        <v>242</v>
      </c>
    </row>
    <row r="38" spans="1:46" s="725" customFormat="1" ht="22.5" customHeight="1" x14ac:dyDescent="0.15">
      <c r="A38" s="743" t="s">
        <v>270</v>
      </c>
      <c r="B38" s="729" t="s">
        <v>78</v>
      </c>
      <c r="C38" s="730" t="s">
        <v>79</v>
      </c>
      <c r="D38" s="729" t="s">
        <v>80</v>
      </c>
      <c r="E38" s="729" t="s">
        <v>81</v>
      </c>
      <c r="F38" s="730" t="s">
        <v>82</v>
      </c>
      <c r="G38" s="730" t="s">
        <v>83</v>
      </c>
      <c r="H38" s="730" t="s">
        <v>84</v>
      </c>
      <c r="I38" s="730" t="s">
        <v>85</v>
      </c>
      <c r="J38" s="730" t="s">
        <v>86</v>
      </c>
      <c r="K38" s="730" t="s">
        <v>87</v>
      </c>
      <c r="L38" s="730" t="s">
        <v>88</v>
      </c>
      <c r="M38" s="730" t="s">
        <v>89</v>
      </c>
      <c r="N38" s="730" t="s">
        <v>90</v>
      </c>
      <c r="O38" s="730" t="s">
        <v>91</v>
      </c>
      <c r="P38" s="731" t="s">
        <v>92</v>
      </c>
      <c r="Q38" s="731" t="s">
        <v>93</v>
      </c>
      <c r="R38" s="731" t="s">
        <v>94</v>
      </c>
      <c r="S38" s="731" t="s">
        <v>95</v>
      </c>
      <c r="T38" s="731" t="s">
        <v>96</v>
      </c>
      <c r="U38" s="731" t="s">
        <v>97</v>
      </c>
      <c r="V38" s="731" t="s">
        <v>98</v>
      </c>
      <c r="W38" s="731" t="s">
        <v>99</v>
      </c>
      <c r="X38" s="731" t="s">
        <v>100</v>
      </c>
      <c r="Y38" s="731" t="s">
        <v>101</v>
      </c>
      <c r="Z38" s="732" t="s">
        <v>102</v>
      </c>
      <c r="AA38" s="732" t="s">
        <v>103</v>
      </c>
      <c r="AB38" s="732" t="s">
        <v>104</v>
      </c>
      <c r="AC38" s="732" t="s">
        <v>105</v>
      </c>
      <c r="AD38" s="732" t="s">
        <v>106</v>
      </c>
      <c r="AE38" s="732" t="s">
        <v>107</v>
      </c>
      <c r="AF38" s="732" t="s">
        <v>108</v>
      </c>
      <c r="AG38" s="732" t="s">
        <v>109</v>
      </c>
      <c r="AH38" s="732" t="s">
        <v>110</v>
      </c>
      <c r="AI38" s="732" t="s">
        <v>111</v>
      </c>
      <c r="AJ38" s="732" t="s">
        <v>112</v>
      </c>
      <c r="AK38" s="732" t="s">
        <v>113</v>
      </c>
      <c r="AL38" s="732" t="s">
        <v>114</v>
      </c>
      <c r="AM38" s="732" t="s">
        <v>115</v>
      </c>
      <c r="AN38" s="732" t="s">
        <v>116</v>
      </c>
      <c r="AO38" s="732" t="s">
        <v>153</v>
      </c>
      <c r="AP38" s="732" t="s">
        <v>239</v>
      </c>
      <c r="AQ38" s="732" t="s">
        <v>119</v>
      </c>
      <c r="AR38" s="732" t="s">
        <v>155</v>
      </c>
      <c r="AS38" s="732" t="s">
        <v>156</v>
      </c>
      <c r="AT38" s="732" t="s">
        <v>274</v>
      </c>
    </row>
    <row r="39" spans="1:46" s="725" customFormat="1" ht="13" x14ac:dyDescent="0.15">
      <c r="A39" s="733" t="s">
        <v>261</v>
      </c>
      <c r="B39" s="726" t="s">
        <v>242</v>
      </c>
      <c r="C39" s="726" t="s">
        <v>242</v>
      </c>
      <c r="D39" s="726" t="s">
        <v>242</v>
      </c>
      <c r="E39" s="726" t="s">
        <v>242</v>
      </c>
      <c r="F39" s="726" t="s">
        <v>242</v>
      </c>
      <c r="G39" s="726" t="s">
        <v>242</v>
      </c>
      <c r="H39" s="726" t="s">
        <v>242</v>
      </c>
      <c r="I39" s="726" t="s">
        <v>242</v>
      </c>
      <c r="J39" s="726" t="s">
        <v>242</v>
      </c>
      <c r="K39" s="726" t="s">
        <v>242</v>
      </c>
      <c r="L39" s="726" t="s">
        <v>242</v>
      </c>
      <c r="M39" s="726" t="s">
        <v>242</v>
      </c>
      <c r="N39" s="726" t="s">
        <v>242</v>
      </c>
      <c r="O39" s="726" t="s">
        <v>242</v>
      </c>
      <c r="P39" s="726" t="s">
        <v>242</v>
      </c>
      <c r="Q39" s="726" t="s">
        <v>242</v>
      </c>
      <c r="R39" s="726" t="s">
        <v>242</v>
      </c>
      <c r="S39" s="726" t="s">
        <v>242</v>
      </c>
      <c r="T39" s="726" t="s">
        <v>242</v>
      </c>
      <c r="U39" s="726" t="s">
        <v>242</v>
      </c>
      <c r="V39" s="726" t="s">
        <v>242</v>
      </c>
      <c r="W39" s="726" t="s">
        <v>242</v>
      </c>
      <c r="X39" s="726" t="s">
        <v>242</v>
      </c>
      <c r="Y39" s="726" t="s">
        <v>242</v>
      </c>
      <c r="Z39" s="726" t="s">
        <v>242</v>
      </c>
      <c r="AA39" s="726" t="s">
        <v>242</v>
      </c>
      <c r="AB39" s="726" t="s">
        <v>242</v>
      </c>
      <c r="AC39" s="726" t="s">
        <v>242</v>
      </c>
      <c r="AD39" s="726" t="s">
        <v>242</v>
      </c>
      <c r="AE39" s="726" t="s">
        <v>242</v>
      </c>
      <c r="AF39" s="726" t="s">
        <v>242</v>
      </c>
      <c r="AG39" s="726" t="s">
        <v>242</v>
      </c>
      <c r="AH39" s="741">
        <v>0</v>
      </c>
      <c r="AI39" s="741">
        <v>365.64</v>
      </c>
      <c r="AJ39" s="741">
        <v>555.32899999999995</v>
      </c>
      <c r="AK39" s="741">
        <v>646.30200000000002</v>
      </c>
      <c r="AL39" s="741">
        <v>754.22900000000004</v>
      </c>
      <c r="AM39" s="741">
        <v>790.40800000000002</v>
      </c>
      <c r="AN39" s="741">
        <v>790.50699999999995</v>
      </c>
      <c r="AO39" s="741">
        <v>790.09</v>
      </c>
      <c r="AP39" s="741">
        <v>755.476</v>
      </c>
      <c r="AQ39" s="741">
        <v>708.06899999999996</v>
      </c>
      <c r="AR39" s="741">
        <v>714.346</v>
      </c>
      <c r="AS39" s="741">
        <v>657.92700000000002</v>
      </c>
      <c r="AT39" s="741">
        <v>613.87699999999995</v>
      </c>
    </row>
    <row r="40" spans="1:46" s="725" customFormat="1" ht="13" x14ac:dyDescent="0.15">
      <c r="A40" s="733" t="s">
        <v>262</v>
      </c>
      <c r="B40" s="726" t="s">
        <v>242</v>
      </c>
      <c r="C40" s="726" t="s">
        <v>242</v>
      </c>
      <c r="D40" s="726" t="s">
        <v>242</v>
      </c>
      <c r="E40" s="726" t="s">
        <v>242</v>
      </c>
      <c r="F40" s="726" t="s">
        <v>242</v>
      </c>
      <c r="G40" s="726" t="s">
        <v>242</v>
      </c>
      <c r="H40" s="726" t="s">
        <v>242</v>
      </c>
      <c r="I40" s="726" t="s">
        <v>242</v>
      </c>
      <c r="J40" s="726" t="s">
        <v>242</v>
      </c>
      <c r="K40" s="726" t="s">
        <v>242</v>
      </c>
      <c r="L40" s="726" t="s">
        <v>242</v>
      </c>
      <c r="M40" s="726" t="s">
        <v>242</v>
      </c>
      <c r="N40" s="726" t="s">
        <v>242</v>
      </c>
      <c r="O40" s="726" t="s">
        <v>242</v>
      </c>
      <c r="P40" s="726" t="s">
        <v>242</v>
      </c>
      <c r="Q40" s="726" t="s">
        <v>242</v>
      </c>
      <c r="R40" s="726" t="s">
        <v>242</v>
      </c>
      <c r="S40" s="726" t="s">
        <v>242</v>
      </c>
      <c r="T40" s="726" t="s">
        <v>242</v>
      </c>
      <c r="U40" s="726" t="s">
        <v>242</v>
      </c>
      <c r="V40" s="726" t="s">
        <v>242</v>
      </c>
      <c r="W40" s="726" t="s">
        <v>242</v>
      </c>
      <c r="X40" s="726" t="s">
        <v>242</v>
      </c>
      <c r="Y40" s="726" t="s">
        <v>242</v>
      </c>
      <c r="Z40" s="726" t="s">
        <v>242</v>
      </c>
      <c r="AA40" s="726" t="s">
        <v>242</v>
      </c>
      <c r="AB40" s="726" t="s">
        <v>242</v>
      </c>
      <c r="AC40" s="726" t="s">
        <v>242</v>
      </c>
      <c r="AD40" s="726" t="s">
        <v>242</v>
      </c>
      <c r="AE40" s="726" t="s">
        <v>242</v>
      </c>
      <c r="AF40" s="726" t="s">
        <v>242</v>
      </c>
      <c r="AG40" s="726" t="s">
        <v>242</v>
      </c>
      <c r="AH40" s="737">
        <v>162.053</v>
      </c>
      <c r="AI40" s="737">
        <v>5289.393</v>
      </c>
      <c r="AJ40" s="737">
        <v>7703.1130000000003</v>
      </c>
      <c r="AK40" s="737">
        <v>8453.3189999999995</v>
      </c>
      <c r="AL40" s="737">
        <v>10184.499</v>
      </c>
      <c r="AM40" s="737">
        <v>10754.648999999999</v>
      </c>
      <c r="AN40" s="737">
        <v>11234.013999999999</v>
      </c>
      <c r="AO40" s="737">
        <v>11583.407999999999</v>
      </c>
      <c r="AP40" s="737">
        <v>11056.959000000001</v>
      </c>
      <c r="AQ40" s="737">
        <v>10673.744000000001</v>
      </c>
      <c r="AR40" s="737">
        <v>10748.939</v>
      </c>
      <c r="AS40" s="737">
        <v>10108.334999999999</v>
      </c>
      <c r="AT40" s="737">
        <v>9688.9490000000005</v>
      </c>
    </row>
    <row r="41" spans="1:46" s="725" customFormat="1" ht="12.75" customHeight="1" x14ac:dyDescent="0.15">
      <c r="A41" s="733" t="s">
        <v>263</v>
      </c>
      <c r="B41" s="726" t="s">
        <v>242</v>
      </c>
      <c r="C41" s="726" t="s">
        <v>242</v>
      </c>
      <c r="D41" s="726" t="s">
        <v>242</v>
      </c>
      <c r="E41" s="726" t="s">
        <v>242</v>
      </c>
      <c r="F41" s="726" t="s">
        <v>242</v>
      </c>
      <c r="G41" s="726" t="s">
        <v>242</v>
      </c>
      <c r="H41" s="726" t="s">
        <v>242</v>
      </c>
      <c r="I41" s="726" t="s">
        <v>242</v>
      </c>
      <c r="J41" s="726" t="s">
        <v>242</v>
      </c>
      <c r="K41" s="726" t="s">
        <v>242</v>
      </c>
      <c r="L41" s="726" t="s">
        <v>242</v>
      </c>
      <c r="M41" s="726" t="s">
        <v>242</v>
      </c>
      <c r="N41" s="726" t="s">
        <v>242</v>
      </c>
      <c r="O41" s="726" t="s">
        <v>242</v>
      </c>
      <c r="P41" s="726" t="s">
        <v>242</v>
      </c>
      <c r="Q41" s="726" t="s">
        <v>242</v>
      </c>
      <c r="R41" s="726" t="s">
        <v>242</v>
      </c>
      <c r="S41" s="726" t="s">
        <v>242</v>
      </c>
      <c r="T41" s="726" t="s">
        <v>242</v>
      </c>
      <c r="U41" s="726" t="s">
        <v>242</v>
      </c>
      <c r="V41" s="726" t="s">
        <v>242</v>
      </c>
      <c r="W41" s="726" t="s">
        <v>242</v>
      </c>
      <c r="X41" s="726" t="s">
        <v>242</v>
      </c>
      <c r="Y41" s="726" t="s">
        <v>242</v>
      </c>
      <c r="Z41" s="726" t="s">
        <v>242</v>
      </c>
      <c r="AA41" s="726" t="s">
        <v>242</v>
      </c>
      <c r="AB41" s="726" t="s">
        <v>242</v>
      </c>
      <c r="AC41" s="726" t="s">
        <v>242</v>
      </c>
      <c r="AD41" s="726" t="s">
        <v>242</v>
      </c>
      <c r="AE41" s="726" t="s">
        <v>242</v>
      </c>
      <c r="AF41" s="726" t="s">
        <v>242</v>
      </c>
      <c r="AG41" s="726" t="s">
        <v>242</v>
      </c>
      <c r="AH41" s="706">
        <v>194.80034640947872</v>
      </c>
      <c r="AI41" s="706">
        <v>6380.9650163981023</v>
      </c>
      <c r="AJ41" s="706">
        <v>9142.8366045557086</v>
      </c>
      <c r="AK41" s="706">
        <v>9726.2455319397704</v>
      </c>
      <c r="AL41" s="706">
        <v>11480.528109136125</v>
      </c>
      <c r="AM41" s="706">
        <v>11948.219896113875</v>
      </c>
      <c r="AN41" s="706">
        <v>12281.555814721885</v>
      </c>
      <c r="AO41" s="706">
        <v>12648.51638442812</v>
      </c>
      <c r="AP41" s="706">
        <v>11923.246470932096</v>
      </c>
      <c r="AQ41" s="706">
        <v>11269.918237532635</v>
      </c>
      <c r="AR41" s="737">
        <v>11078.718042623263</v>
      </c>
      <c r="AS41" s="737">
        <v>10233.039931177318</v>
      </c>
      <c r="AT41" s="737">
        <v>9688.9490000000005</v>
      </c>
    </row>
    <row r="42" spans="1:46" s="725" customFormat="1" ht="13" x14ac:dyDescent="0.15">
      <c r="A42" s="733" t="s">
        <v>264</v>
      </c>
      <c r="B42" s="726" t="s">
        <v>242</v>
      </c>
      <c r="C42" s="726" t="s">
        <v>242</v>
      </c>
      <c r="D42" s="726" t="s">
        <v>242</v>
      </c>
      <c r="E42" s="726" t="s">
        <v>242</v>
      </c>
      <c r="F42" s="726" t="s">
        <v>242</v>
      </c>
      <c r="G42" s="726" t="s">
        <v>242</v>
      </c>
      <c r="H42" s="726" t="s">
        <v>242</v>
      </c>
      <c r="I42" s="726" t="s">
        <v>242</v>
      </c>
      <c r="J42" s="726" t="s">
        <v>242</v>
      </c>
      <c r="K42" s="726" t="s">
        <v>242</v>
      </c>
      <c r="L42" s="726" t="s">
        <v>242</v>
      </c>
      <c r="M42" s="726" t="s">
        <v>242</v>
      </c>
      <c r="N42" s="726" t="s">
        <v>242</v>
      </c>
      <c r="O42" s="726" t="s">
        <v>242</v>
      </c>
      <c r="P42" s="726" t="s">
        <v>242</v>
      </c>
      <c r="Q42" s="726" t="s">
        <v>242</v>
      </c>
      <c r="R42" s="726" t="s">
        <v>242</v>
      </c>
      <c r="S42" s="726" t="s">
        <v>242</v>
      </c>
      <c r="T42" s="726" t="s">
        <v>242</v>
      </c>
      <c r="U42" s="726" t="s">
        <v>242</v>
      </c>
      <c r="V42" s="726" t="s">
        <v>242</v>
      </c>
      <c r="W42" s="726" t="s">
        <v>242</v>
      </c>
      <c r="X42" s="726" t="s">
        <v>242</v>
      </c>
      <c r="Y42" s="726" t="s">
        <v>242</v>
      </c>
      <c r="Z42" s="726" t="s">
        <v>242</v>
      </c>
      <c r="AA42" s="726" t="s">
        <v>242</v>
      </c>
      <c r="AB42" s="726" t="s">
        <v>242</v>
      </c>
      <c r="AC42" s="726" t="s">
        <v>242</v>
      </c>
      <c r="AD42" s="726" t="s">
        <v>242</v>
      </c>
      <c r="AE42" s="726" t="s">
        <v>242</v>
      </c>
      <c r="AF42" s="726" t="s">
        <v>242</v>
      </c>
      <c r="AG42" s="726" t="s">
        <v>242</v>
      </c>
      <c r="AH42" s="738">
        <v>0</v>
      </c>
      <c r="AI42" s="738">
        <v>14466.122415490647</v>
      </c>
      <c r="AJ42" s="738">
        <v>13871.260099868729</v>
      </c>
      <c r="AK42" s="738">
        <v>13079.518553246005</v>
      </c>
      <c r="AL42" s="738">
        <v>13503.192001368285</v>
      </c>
      <c r="AM42" s="738">
        <v>13606.452616876348</v>
      </c>
      <c r="AN42" s="738">
        <v>14211.15056539664</v>
      </c>
      <c r="AO42" s="738">
        <v>14660.871546279537</v>
      </c>
      <c r="AP42" s="738">
        <v>14635.751499716735</v>
      </c>
      <c r="AQ42" s="738">
        <v>15074.440485319934</v>
      </c>
      <c r="AR42" s="738">
        <v>15047.244612554699</v>
      </c>
      <c r="AS42" s="738">
        <v>15363.915753571444</v>
      </c>
      <c r="AT42" s="738">
        <v>15783.209014183625</v>
      </c>
    </row>
    <row r="43" spans="1:46" s="725" customFormat="1" ht="13" x14ac:dyDescent="0.15">
      <c r="A43" s="744" t="s">
        <v>265</v>
      </c>
      <c r="B43" s="746" t="s">
        <v>242</v>
      </c>
      <c r="C43" s="746" t="s">
        <v>242</v>
      </c>
      <c r="D43" s="746" t="s">
        <v>242</v>
      </c>
      <c r="E43" s="746" t="s">
        <v>242</v>
      </c>
      <c r="F43" s="746" t="s">
        <v>242</v>
      </c>
      <c r="G43" s="746" t="s">
        <v>242</v>
      </c>
      <c r="H43" s="746" t="s">
        <v>242</v>
      </c>
      <c r="I43" s="746" t="s">
        <v>242</v>
      </c>
      <c r="J43" s="746" t="s">
        <v>242</v>
      </c>
      <c r="K43" s="746" t="s">
        <v>242</v>
      </c>
      <c r="L43" s="746" t="s">
        <v>242</v>
      </c>
      <c r="M43" s="746" t="s">
        <v>242</v>
      </c>
      <c r="N43" s="746" t="s">
        <v>242</v>
      </c>
      <c r="O43" s="746" t="s">
        <v>242</v>
      </c>
      <c r="P43" s="746" t="s">
        <v>242</v>
      </c>
      <c r="Q43" s="746" t="s">
        <v>242</v>
      </c>
      <c r="R43" s="746" t="s">
        <v>242</v>
      </c>
      <c r="S43" s="746" t="s">
        <v>242</v>
      </c>
      <c r="T43" s="746" t="s">
        <v>242</v>
      </c>
      <c r="U43" s="746" t="s">
        <v>242</v>
      </c>
      <c r="V43" s="746" t="s">
        <v>242</v>
      </c>
      <c r="W43" s="746" t="s">
        <v>242</v>
      </c>
      <c r="X43" s="746" t="s">
        <v>242</v>
      </c>
      <c r="Y43" s="746" t="s">
        <v>242</v>
      </c>
      <c r="Z43" s="746" t="s">
        <v>242</v>
      </c>
      <c r="AA43" s="746" t="s">
        <v>242</v>
      </c>
      <c r="AB43" s="746" t="s">
        <v>242</v>
      </c>
      <c r="AC43" s="746" t="s">
        <v>242</v>
      </c>
      <c r="AD43" s="746" t="s">
        <v>242</v>
      </c>
      <c r="AE43" s="746" t="s">
        <v>242</v>
      </c>
      <c r="AF43" s="746" t="s">
        <v>242</v>
      </c>
      <c r="AG43" s="746" t="s">
        <v>242</v>
      </c>
      <c r="AH43" s="745">
        <v>0</v>
      </c>
      <c r="AI43" s="745">
        <v>17451.496051849092</v>
      </c>
      <c r="AJ43" s="745">
        <v>16463.819833928555</v>
      </c>
      <c r="AK43" s="745">
        <v>15049.072309755766</v>
      </c>
      <c r="AL43" s="745">
        <v>15221.541612873709</v>
      </c>
      <c r="AM43" s="745">
        <v>15116.521968545199</v>
      </c>
      <c r="AN43" s="745">
        <v>15536.302416957582</v>
      </c>
      <c r="AO43" s="745">
        <v>16008.956428290598</v>
      </c>
      <c r="AP43" s="745">
        <v>15782.42918495372</v>
      </c>
      <c r="AQ43" s="745">
        <v>15916.412436545923</v>
      </c>
      <c r="AR43" s="745">
        <v>15508.896308824103</v>
      </c>
      <c r="AS43" s="745">
        <v>15553.457953811469</v>
      </c>
      <c r="AT43" s="745">
        <v>15783.209014183625</v>
      </c>
    </row>
    <row r="44" spans="1:46" x14ac:dyDescent="0.15">
      <c r="A44" s="109"/>
      <c r="B44" s="105"/>
      <c r="C44" s="105"/>
      <c r="D44" s="105"/>
      <c r="E44" s="105"/>
      <c r="F44" s="111"/>
      <c r="G44" s="111"/>
      <c r="H44" s="111"/>
      <c r="I44" s="111"/>
      <c r="J44" s="111"/>
      <c r="K44" s="111"/>
      <c r="L44" s="111"/>
      <c r="M44" s="111"/>
      <c r="N44" s="111"/>
      <c r="O44" s="111"/>
      <c r="P44" s="111"/>
      <c r="Q44" s="111"/>
      <c r="R44" s="111"/>
      <c r="S44" s="111"/>
      <c r="T44" s="111"/>
      <c r="U44" s="111"/>
      <c r="V44" s="111"/>
      <c r="W44" s="111"/>
      <c r="X44" s="110"/>
      <c r="Y44" s="110"/>
      <c r="Z44" s="110"/>
      <c r="AA44" s="110"/>
      <c r="AB44" s="110"/>
      <c r="AC44" s="110"/>
      <c r="AD44" s="110"/>
      <c r="AE44" s="110"/>
      <c r="AF44" s="110"/>
      <c r="AG44" s="110"/>
      <c r="AH44" s="110"/>
      <c r="AI44" s="110"/>
      <c r="AJ44" s="110"/>
      <c r="AK44" s="110"/>
      <c r="AL44" s="110"/>
      <c r="AM44" s="110"/>
      <c r="AN44" s="110"/>
    </row>
    <row r="45" spans="1:46" ht="24.75" customHeight="1" x14ac:dyDescent="0.15">
      <c r="A45" s="112" t="s">
        <v>271</v>
      </c>
    </row>
    <row r="46" spans="1:46" ht="27.75" customHeight="1" x14ac:dyDescent="0.15">
      <c r="A46" s="112" t="s">
        <v>272</v>
      </c>
    </row>
    <row r="47" spans="1:46" ht="28.5" customHeight="1" x14ac:dyDescent="0.15">
      <c r="A47" s="112" t="s">
        <v>151</v>
      </c>
    </row>
    <row r="48" spans="1:46" ht="12" x14ac:dyDescent="0.15">
      <c r="A48" s="112"/>
    </row>
    <row r="50" spans="1:40" ht="36" customHeight="1" x14ac:dyDescent="0.15">
      <c r="A50" s="109"/>
    </row>
    <row r="55" spans="1:40" s="114" customFormat="1" x14ac:dyDescent="0.15">
      <c r="A55" s="108"/>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row>
    <row r="58" spans="1:40" ht="12.75" customHeight="1" x14ac:dyDescent="0.15"/>
    <row r="60" spans="1:40" x14ac:dyDescent="0.15">
      <c r="A60" s="109"/>
      <c r="B60" s="105"/>
      <c r="C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row>
    <row r="65" ht="12.75" customHeight="1" x14ac:dyDescent="0.15"/>
    <row r="72" ht="12.75" customHeight="1" x14ac:dyDescent="0.15"/>
    <row r="79" ht="12.75" customHeight="1" x14ac:dyDescent="0.15"/>
    <row r="84" spans="1:40" x14ac:dyDescent="0.15">
      <c r="A84" s="109"/>
      <c r="B84" s="105"/>
      <c r="C84" s="105"/>
      <c r="E84" s="105"/>
      <c r="F84" s="105"/>
      <c r="G84" s="105"/>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row>
    <row r="88" spans="1:40" x14ac:dyDescent="0.15">
      <c r="A88" s="109"/>
      <c r="B88" s="105"/>
      <c r="C88" s="105"/>
      <c r="E88" s="10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05"/>
      <c r="AG88" s="105"/>
      <c r="AH88" s="105"/>
      <c r="AI88" s="105"/>
      <c r="AJ88" s="105"/>
      <c r="AK88" s="105"/>
      <c r="AL88" s="105"/>
      <c r="AM88" s="105"/>
      <c r="AN88" s="105"/>
    </row>
    <row r="89" spans="1:40" ht="12.75" customHeight="1" x14ac:dyDescent="0.15">
      <c r="A89" s="109"/>
      <c r="B89" s="105"/>
      <c r="C89" s="105"/>
      <c r="E89" s="10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05"/>
      <c r="AG89" s="105"/>
      <c r="AH89" s="105"/>
      <c r="AI89" s="105"/>
      <c r="AJ89" s="105"/>
      <c r="AK89" s="105"/>
      <c r="AL89" s="105"/>
      <c r="AM89" s="105"/>
      <c r="AN89" s="105"/>
    </row>
  </sheetData>
  <phoneticPr fontId="19" type="noConversion"/>
  <pageMargins left="0.2" right="0.2" top="0.25" bottom="0.2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B1A8-5A17-4217-9F51-46B961DC5AB7}">
  <sheetPr>
    <tabColor theme="5" tint="0.39997558519241921"/>
    <pageSetUpPr fitToPage="1"/>
  </sheetPr>
  <dimension ref="A1:AA123"/>
  <sheetViews>
    <sheetView topLeftCell="A28" zoomScale="80" zoomScaleNormal="80" zoomScalePageLayoutView="110" workbookViewId="0">
      <selection activeCell="AA57" sqref="AA57"/>
    </sheetView>
  </sheetViews>
  <sheetFormatPr baseColWidth="10" defaultColWidth="8.83203125" defaultRowHeight="13" x14ac:dyDescent="0.15"/>
  <cols>
    <col min="1" max="1" width="27.1640625" style="95" customWidth="1"/>
    <col min="2" max="2" width="9.1640625" style="95" customWidth="1"/>
    <col min="3" max="3" width="9" style="95" bestFit="1" customWidth="1"/>
    <col min="4" max="13" width="9.1640625" style="95" customWidth="1"/>
    <col min="14" max="14" width="11.83203125" style="95" customWidth="1"/>
    <col min="15" max="22" width="10.83203125" style="95" customWidth="1"/>
    <col min="23" max="23" width="8.83203125" style="95"/>
    <col min="24" max="24" width="11.5" style="95" customWidth="1"/>
    <col min="25" max="25" width="8.83203125" style="95"/>
    <col min="26" max="26" width="8.83203125" style="95" bestFit="1" customWidth="1"/>
    <col min="27" max="27" width="21" style="95" customWidth="1"/>
    <col min="28" max="16384" width="8.83203125" style="95"/>
  </cols>
  <sheetData>
    <row r="1" spans="1:27" ht="43.5" customHeight="1" thickBot="1" x14ac:dyDescent="0.2">
      <c r="A1" s="856" t="s">
        <v>276</v>
      </c>
      <c r="B1" s="856"/>
      <c r="C1" s="856"/>
      <c r="D1" s="856"/>
      <c r="E1" s="856"/>
      <c r="F1" s="856"/>
      <c r="G1" s="856"/>
      <c r="H1" s="856"/>
      <c r="I1" s="856"/>
      <c r="J1" s="856"/>
      <c r="K1" s="856"/>
      <c r="L1" s="856"/>
      <c r="M1" s="856"/>
      <c r="N1" s="856"/>
      <c r="O1" s="856"/>
      <c r="P1" s="856"/>
      <c r="Q1" s="856"/>
      <c r="R1" s="856"/>
      <c r="S1" s="856"/>
      <c r="T1" s="856"/>
      <c r="U1" s="856"/>
      <c r="V1" s="856"/>
      <c r="W1" s="856"/>
      <c r="X1" s="94"/>
      <c r="Y1" s="94"/>
      <c r="Z1" s="94"/>
      <c r="AA1" s="99"/>
    </row>
    <row r="2" spans="1:27" s="749" customFormat="1" ht="21.75" customHeight="1" x14ac:dyDescent="0.15">
      <c r="A2" s="747"/>
      <c r="B2" s="748"/>
      <c r="C2" s="748"/>
      <c r="D2" s="748"/>
      <c r="E2" s="748"/>
      <c r="F2" s="748"/>
      <c r="G2" s="748"/>
      <c r="H2" s="748"/>
      <c r="I2" s="748"/>
      <c r="J2" s="748"/>
      <c r="K2" s="748"/>
      <c r="L2" s="748"/>
      <c r="M2" s="748"/>
      <c r="N2" s="748"/>
      <c r="O2" s="747"/>
      <c r="P2" s="747"/>
      <c r="Q2" s="747"/>
      <c r="R2" s="747"/>
      <c r="S2" s="747"/>
      <c r="T2" s="747"/>
      <c r="U2" s="747"/>
      <c r="V2" s="747"/>
      <c r="W2" s="747"/>
      <c r="X2" s="747"/>
      <c r="Y2" s="747"/>
      <c r="Z2" s="747"/>
      <c r="AA2" s="747"/>
    </row>
    <row r="3" spans="1:27" s="749" customFormat="1" x14ac:dyDescent="0.15">
      <c r="A3" s="751" t="s">
        <v>248</v>
      </c>
      <c r="B3" s="752" t="s">
        <v>97</v>
      </c>
      <c r="C3" s="752" t="s">
        <v>98</v>
      </c>
      <c r="D3" s="752" t="s">
        <v>99</v>
      </c>
      <c r="E3" s="752" t="s">
        <v>100</v>
      </c>
      <c r="F3" s="753" t="s">
        <v>101</v>
      </c>
      <c r="G3" s="754" t="s">
        <v>102</v>
      </c>
      <c r="H3" s="754" t="s">
        <v>103</v>
      </c>
      <c r="I3" s="754" t="s">
        <v>104</v>
      </c>
      <c r="J3" s="754" t="s">
        <v>105</v>
      </c>
      <c r="K3" s="754" t="s">
        <v>106</v>
      </c>
      <c r="L3" s="754" t="s">
        <v>107</v>
      </c>
      <c r="M3" s="754" t="s">
        <v>108</v>
      </c>
      <c r="N3" s="754" t="s">
        <v>109</v>
      </c>
      <c r="O3" s="754" t="s">
        <v>110</v>
      </c>
      <c r="P3" s="754" t="s">
        <v>111</v>
      </c>
      <c r="Q3" s="754" t="s">
        <v>112</v>
      </c>
      <c r="R3" s="754" t="s">
        <v>113</v>
      </c>
      <c r="S3" s="754" t="s">
        <v>114</v>
      </c>
      <c r="T3" s="754" t="s">
        <v>115</v>
      </c>
      <c r="U3" s="754" t="s">
        <v>116</v>
      </c>
      <c r="V3" s="754" t="s">
        <v>153</v>
      </c>
      <c r="W3" s="754" t="s">
        <v>239</v>
      </c>
      <c r="X3" s="754" t="s">
        <v>119</v>
      </c>
      <c r="Y3" s="754" t="s">
        <v>155</v>
      </c>
      <c r="Z3" s="754" t="s">
        <v>156</v>
      </c>
      <c r="AA3" s="755" t="s">
        <v>275</v>
      </c>
    </row>
    <row r="4" spans="1:27" s="749" customFormat="1" x14ac:dyDescent="0.15">
      <c r="A4" s="756" t="s">
        <v>249</v>
      </c>
      <c r="B4" s="757"/>
      <c r="C4" s="757"/>
      <c r="D4" s="757"/>
      <c r="E4" s="758"/>
      <c r="F4" s="759"/>
      <c r="G4" s="759"/>
      <c r="H4" s="759"/>
      <c r="I4" s="759"/>
      <c r="J4" s="759"/>
      <c r="K4" s="759"/>
      <c r="L4" s="759"/>
      <c r="M4" s="759"/>
      <c r="N4" s="759"/>
      <c r="O4" s="759"/>
      <c r="P4" s="759"/>
      <c r="Q4" s="759"/>
      <c r="R4" s="759"/>
      <c r="S4" s="759"/>
      <c r="T4" s="759"/>
      <c r="U4" s="759"/>
      <c r="V4" s="759"/>
      <c r="W4" s="759"/>
      <c r="X4" s="759"/>
      <c r="Y4" s="759"/>
      <c r="Z4" s="759"/>
      <c r="AA4" s="750"/>
    </row>
    <row r="5" spans="1:27" s="749" customFormat="1" x14ac:dyDescent="0.15">
      <c r="A5" s="760" t="s">
        <v>250</v>
      </c>
      <c r="B5" s="761">
        <v>4396.1570000000002</v>
      </c>
      <c r="C5" s="761">
        <v>4640.8230000000003</v>
      </c>
      <c r="D5" s="761">
        <v>4770.9320000000007</v>
      </c>
      <c r="E5" s="761">
        <v>4842.8829999999998</v>
      </c>
      <c r="F5" s="761">
        <v>4897.527</v>
      </c>
      <c r="G5" s="761">
        <v>4991.6449999999995</v>
      </c>
      <c r="H5" s="761">
        <v>5352.5940000000001</v>
      </c>
      <c r="I5" s="761">
        <v>5883.6460000000006</v>
      </c>
      <c r="J5" s="761">
        <v>6492.1610000000001</v>
      </c>
      <c r="K5" s="761">
        <v>6923.9290000000001</v>
      </c>
      <c r="L5" s="761">
        <v>7151.7040000000006</v>
      </c>
      <c r="M5" s="761">
        <v>7288.4449999999997</v>
      </c>
      <c r="N5" s="761">
        <v>7744.9519999999993</v>
      </c>
      <c r="O5" s="761">
        <v>8657.380000000001</v>
      </c>
      <c r="P5" s="761">
        <v>10176.901</v>
      </c>
      <c r="Q5" s="761">
        <v>11030.968811616081</v>
      </c>
      <c r="R5" s="761">
        <v>11101.184031224277</v>
      </c>
      <c r="S5" s="761">
        <v>10519.418</v>
      </c>
      <c r="T5" s="761">
        <v>9504.8019999999997</v>
      </c>
      <c r="U5" s="761">
        <v>9047.9130000000005</v>
      </c>
      <c r="V5" s="761">
        <v>8569.5630000000001</v>
      </c>
      <c r="W5" s="761">
        <v>8226.503999999999</v>
      </c>
      <c r="X5" s="761">
        <v>7948.4560000000001</v>
      </c>
      <c r="Y5" s="761">
        <v>7650.9660000000003</v>
      </c>
      <c r="Z5" s="761">
        <v>7383.6090000000004</v>
      </c>
      <c r="AA5" s="761">
        <v>6821.1157149434985</v>
      </c>
    </row>
    <row r="6" spans="1:27" s="749" customFormat="1" x14ac:dyDescent="0.15">
      <c r="A6" s="760" t="s">
        <v>251</v>
      </c>
      <c r="B6" s="762">
        <v>22783.254799000002</v>
      </c>
      <c r="C6" s="762">
        <v>25120.788271000001</v>
      </c>
      <c r="D6" s="762">
        <v>26292.990446999996</v>
      </c>
      <c r="E6" s="762">
        <v>27209.091603000001</v>
      </c>
      <c r="F6" s="762">
        <v>28356.046482999998</v>
      </c>
      <c r="G6" s="762">
        <v>29490.401703000003</v>
      </c>
      <c r="H6" s="762">
        <v>32072.324367000001</v>
      </c>
      <c r="I6" s="762">
        <v>36526.432394000003</v>
      </c>
      <c r="J6" s="762">
        <v>41638.340161</v>
      </c>
      <c r="K6" s="762">
        <v>45670.663996999996</v>
      </c>
      <c r="L6" s="762">
        <v>48048.81482</v>
      </c>
      <c r="M6" s="762">
        <v>49362.708146000004</v>
      </c>
      <c r="N6" s="762">
        <v>56487.594892000001</v>
      </c>
      <c r="O6" s="762">
        <v>73452.807023000001</v>
      </c>
      <c r="P6" s="762">
        <v>84637.626319000003</v>
      </c>
      <c r="Q6" s="762">
        <v>87792.799796000007</v>
      </c>
      <c r="R6" s="762">
        <v>87531.97819200001</v>
      </c>
      <c r="S6" s="762">
        <v>84294.887852</v>
      </c>
      <c r="T6" s="762">
        <v>81767.712813000006</v>
      </c>
      <c r="U6" s="762">
        <v>77390.270525999993</v>
      </c>
      <c r="V6" s="762">
        <v>73678.181016999995</v>
      </c>
      <c r="W6" s="762">
        <v>71570.881806999998</v>
      </c>
      <c r="X6" s="762">
        <v>69677.702915999995</v>
      </c>
      <c r="Y6" s="762">
        <v>67734.647109999991</v>
      </c>
      <c r="Z6" s="762">
        <v>66464.923481999998</v>
      </c>
      <c r="AA6" s="762">
        <v>62053.680412518894</v>
      </c>
    </row>
    <row r="7" spans="1:27" s="749" customFormat="1" x14ac:dyDescent="0.15">
      <c r="A7" s="760" t="s">
        <v>252</v>
      </c>
      <c r="B7" s="763">
        <v>38691.318620629849</v>
      </c>
      <c r="C7" s="763">
        <v>41437.452729163677</v>
      </c>
      <c r="D7" s="763">
        <v>42398.225237249317</v>
      </c>
      <c r="E7" s="763">
        <v>43202.528876466458</v>
      </c>
      <c r="F7" s="763">
        <v>44050.760782183148</v>
      </c>
      <c r="G7" s="763">
        <v>44323.114722155246</v>
      </c>
      <c r="H7" s="763">
        <v>46869.962403995691</v>
      </c>
      <c r="I7" s="763">
        <v>52548.318478730034</v>
      </c>
      <c r="J7" s="763">
        <v>58567.719866350926</v>
      </c>
      <c r="K7" s="763">
        <v>62573.161565524424</v>
      </c>
      <c r="L7" s="763">
        <v>63674.151625084582</v>
      </c>
      <c r="M7" s="763">
        <v>63371.090565349237</v>
      </c>
      <c r="N7" s="763">
        <v>70509.645520894992</v>
      </c>
      <c r="O7" s="763">
        <v>88296.003485458408</v>
      </c>
      <c r="P7" s="763">
        <v>102104.29299023807</v>
      </c>
      <c r="Q7" s="763">
        <v>104201.4083905169</v>
      </c>
      <c r="R7" s="763">
        <v>100712.81017453494</v>
      </c>
      <c r="S7" s="763">
        <v>95021.8395074086</v>
      </c>
      <c r="T7" s="763">
        <v>90842.445261766523</v>
      </c>
      <c r="U7" s="763">
        <v>84606.706648353371</v>
      </c>
      <c r="V7" s="763">
        <v>80452.978930586338</v>
      </c>
      <c r="W7" s="763">
        <v>77178.296846973099</v>
      </c>
      <c r="X7" s="763">
        <v>73569.500527875614</v>
      </c>
      <c r="Y7" s="763">
        <v>69812.756128607347</v>
      </c>
      <c r="Z7" s="763">
        <v>67284.89073758942</v>
      </c>
      <c r="AA7" s="763">
        <v>62053.680412518894</v>
      </c>
    </row>
    <row r="8" spans="1:27" s="749" customFormat="1" x14ac:dyDescent="0.15">
      <c r="A8" s="760" t="s">
        <v>253</v>
      </c>
      <c r="B8" s="762">
        <v>5182.5389309344509</v>
      </c>
      <c r="C8" s="762">
        <v>5413.0028813854778</v>
      </c>
      <c r="D8" s="762">
        <v>5511.0805282909068</v>
      </c>
      <c r="E8" s="762">
        <v>5618.3664984266607</v>
      </c>
      <c r="F8" s="762">
        <v>5789.8703739662888</v>
      </c>
      <c r="G8" s="762">
        <v>5907.952529276422</v>
      </c>
      <c r="H8" s="762">
        <v>5991.9217424299322</v>
      </c>
      <c r="I8" s="762">
        <v>6208.1288360992485</v>
      </c>
      <c r="J8" s="762">
        <v>6413.6333281013822</v>
      </c>
      <c r="K8" s="762">
        <v>6596.0618598197634</v>
      </c>
      <c r="L8" s="762">
        <v>6718.5127935943647</v>
      </c>
      <c r="M8" s="762">
        <v>6772.7352193780716</v>
      </c>
      <c r="N8" s="762">
        <v>7293.4725601914652</v>
      </c>
      <c r="O8" s="762">
        <v>8484.4152645488575</v>
      </c>
      <c r="P8" s="762">
        <v>8316.6404310113667</v>
      </c>
      <c r="Q8" s="762">
        <v>7958.7569591848032</v>
      </c>
      <c r="R8" s="762">
        <v>7884.9227204772933</v>
      </c>
      <c r="S8" s="762">
        <v>8013.2653585968346</v>
      </c>
      <c r="T8" s="762">
        <v>8602.7791860367015</v>
      </c>
      <c r="U8" s="762">
        <v>8553.3835842586013</v>
      </c>
      <c r="V8" s="762">
        <v>8597.6590658123405</v>
      </c>
      <c r="W8" s="762">
        <v>8700.0361036717422</v>
      </c>
      <c r="X8" s="762">
        <v>8766.1934488912048</v>
      </c>
      <c r="Y8" s="762">
        <v>8853.0843177188326</v>
      </c>
      <c r="Z8" s="762">
        <v>9001.6851490917234</v>
      </c>
      <c r="AA8" s="762">
        <v>9097.2918516209193</v>
      </c>
    </row>
    <row r="9" spans="1:27" s="749" customFormat="1" x14ac:dyDescent="0.15">
      <c r="A9" s="760" t="s">
        <v>254</v>
      </c>
      <c r="B9" s="762">
        <v>8801.1685252892112</v>
      </c>
      <c r="C9" s="762">
        <v>8928.9017765089666</v>
      </c>
      <c r="D9" s="762">
        <v>8886.7804523831637</v>
      </c>
      <c r="E9" s="762">
        <v>8920.8285387994019</v>
      </c>
      <c r="F9" s="762">
        <v>8994.4906443972941</v>
      </c>
      <c r="G9" s="762">
        <v>8879.4605229649242</v>
      </c>
      <c r="H9" s="762">
        <v>8756.4949637494828</v>
      </c>
      <c r="I9" s="762">
        <v>8931.2508738170218</v>
      </c>
      <c r="J9" s="762">
        <v>9021.2981265176459</v>
      </c>
      <c r="K9" s="762">
        <v>9037.2332768756623</v>
      </c>
      <c r="L9" s="762">
        <v>8903.3538895184392</v>
      </c>
      <c r="M9" s="762">
        <v>8694.734002293937</v>
      </c>
      <c r="N9" s="762">
        <v>9103.9486779123999</v>
      </c>
      <c r="O9" s="762">
        <v>10198.928946801272</v>
      </c>
      <c r="P9" s="762">
        <v>10032.945490010965</v>
      </c>
      <c r="Q9" s="762">
        <v>9446.2608108173026</v>
      </c>
      <c r="R9" s="762">
        <v>9072.2584087661489</v>
      </c>
      <c r="S9" s="762">
        <v>9032.9939838314822</v>
      </c>
      <c r="T9" s="762">
        <v>9557.5315784344093</v>
      </c>
      <c r="U9" s="762">
        <v>9350.9637690319705</v>
      </c>
      <c r="V9" s="762">
        <v>9388.2242222370423</v>
      </c>
      <c r="W9" s="762">
        <v>9381.6640515792751</v>
      </c>
      <c r="X9" s="762">
        <v>9255.822832494212</v>
      </c>
      <c r="Y9" s="762">
        <v>9124.6982575281781</v>
      </c>
      <c r="Z9" s="762">
        <v>9112.7375159748317</v>
      </c>
      <c r="AA9" s="762">
        <v>9097.2918516209193</v>
      </c>
    </row>
    <row r="10" spans="1:27" s="749" customFormat="1" ht="22.5" customHeight="1" x14ac:dyDescent="0.15">
      <c r="A10" s="756" t="s">
        <v>255</v>
      </c>
      <c r="B10" s="764"/>
      <c r="C10" s="757"/>
      <c r="D10" s="757"/>
      <c r="E10" s="757"/>
      <c r="F10" s="758"/>
      <c r="G10" s="759"/>
      <c r="H10" s="759"/>
      <c r="I10" s="759"/>
      <c r="J10" s="759"/>
      <c r="K10" s="759"/>
      <c r="L10" s="759"/>
      <c r="M10" s="759"/>
      <c r="N10" s="759"/>
      <c r="O10" s="759"/>
      <c r="P10" s="759"/>
      <c r="Q10" s="759"/>
      <c r="R10" s="759"/>
      <c r="S10" s="759"/>
      <c r="T10" s="759"/>
      <c r="U10" s="759"/>
      <c r="V10" s="759"/>
      <c r="W10" s="759"/>
      <c r="X10" s="759"/>
      <c r="Y10" s="759"/>
      <c r="Z10" s="759"/>
      <c r="AA10" s="759"/>
    </row>
    <row r="11" spans="1:27" s="749" customFormat="1" x14ac:dyDescent="0.15">
      <c r="A11" s="760" t="s">
        <v>250</v>
      </c>
      <c r="B11" s="734">
        <v>3962.5279999999998</v>
      </c>
      <c r="C11" s="734">
        <v>4144.8950000000004</v>
      </c>
      <c r="D11" s="734">
        <v>4202.5990000000002</v>
      </c>
      <c r="E11" s="734">
        <v>4232.0749999999998</v>
      </c>
      <c r="F11" s="734">
        <v>4173.9880000000003</v>
      </c>
      <c r="G11" s="734">
        <v>4201.3580000000002</v>
      </c>
      <c r="H11" s="734">
        <v>4469.1239999999998</v>
      </c>
      <c r="I11" s="734">
        <v>4957.0309999999999</v>
      </c>
      <c r="J11" s="734">
        <v>5531.2659999999996</v>
      </c>
      <c r="K11" s="734">
        <v>5927.2219999999998</v>
      </c>
      <c r="L11" s="734">
        <v>6050.9430000000002</v>
      </c>
      <c r="M11" s="734">
        <v>6195.3630000000003</v>
      </c>
      <c r="N11" s="734">
        <v>6645.5370000000003</v>
      </c>
      <c r="O11" s="734">
        <v>7393.9579999999996</v>
      </c>
      <c r="P11" s="734">
        <v>8856.8850009999987</v>
      </c>
      <c r="Q11" s="734">
        <v>9113.625</v>
      </c>
      <c r="R11" s="734">
        <v>9192.3140000000003</v>
      </c>
      <c r="S11" s="734">
        <v>7398.6719999999996</v>
      </c>
      <c r="T11" s="734">
        <v>7017.232</v>
      </c>
      <c r="U11" s="734">
        <v>6555.6019999999999</v>
      </c>
      <c r="V11" s="734">
        <v>6066.2240000000002</v>
      </c>
      <c r="W11" s="734">
        <v>5690.8580000000002</v>
      </c>
      <c r="X11" s="734">
        <v>5465.509</v>
      </c>
      <c r="Y11" s="734">
        <v>5168.7550000000001</v>
      </c>
      <c r="Z11" s="734">
        <v>4889.9870000000001</v>
      </c>
      <c r="AA11" s="734">
        <v>4309.8297656614868</v>
      </c>
    </row>
    <row r="12" spans="1:27" s="749" customFormat="1" x14ac:dyDescent="0.15">
      <c r="A12" s="760" t="s">
        <v>256</v>
      </c>
      <c r="B12" s="734">
        <v>4515.49</v>
      </c>
      <c r="C12" s="734">
        <v>4782.848</v>
      </c>
      <c r="D12" s="734">
        <v>4836.58</v>
      </c>
      <c r="E12" s="734">
        <v>4869.8230000000003</v>
      </c>
      <c r="F12" s="734">
        <v>4752.5870000000004</v>
      </c>
      <c r="G12" s="734">
        <v>4819.8639999999996</v>
      </c>
      <c r="H12" s="734">
        <v>5158.6859999999997</v>
      </c>
      <c r="I12" s="734">
        <v>5743.9889999999996</v>
      </c>
      <c r="J12" s="734">
        <v>6408.4359999999997</v>
      </c>
      <c r="K12" s="734">
        <v>6847.0190000000002</v>
      </c>
      <c r="L12" s="734">
        <v>6993.9049999999997</v>
      </c>
      <c r="M12" s="734">
        <v>7137.1009999999997</v>
      </c>
      <c r="N12" s="734">
        <v>7782.1859999999997</v>
      </c>
      <c r="O12" s="734">
        <v>8665.9789999999994</v>
      </c>
      <c r="P12" s="734">
        <v>10082.300005000001</v>
      </c>
      <c r="Q12" s="734">
        <v>10810.38</v>
      </c>
      <c r="R12" s="734">
        <v>10800.141</v>
      </c>
      <c r="S12" s="734">
        <v>8595.4459999999999</v>
      </c>
      <c r="T12" s="734">
        <v>8145.6310000000003</v>
      </c>
      <c r="U12" s="734">
        <v>7557.0550000000003</v>
      </c>
      <c r="V12" s="734">
        <v>6947.1279999999997</v>
      </c>
      <c r="W12" s="734">
        <v>6513.89</v>
      </c>
      <c r="X12" s="734">
        <v>6232.4669999999996</v>
      </c>
      <c r="Y12" s="734">
        <v>5881.4660000000003</v>
      </c>
      <c r="Z12" s="734">
        <v>5568.0069999999996</v>
      </c>
      <c r="AA12" s="734">
        <v>4858.6807408595459</v>
      </c>
    </row>
    <row r="13" spans="1:27" s="749" customFormat="1" x14ac:dyDescent="0.15">
      <c r="A13" s="760" t="s">
        <v>257</v>
      </c>
      <c r="B13" s="765">
        <v>15035.483747</v>
      </c>
      <c r="C13" s="765">
        <v>15984.130209000001</v>
      </c>
      <c r="D13" s="765">
        <v>16118.515039</v>
      </c>
      <c r="E13" s="765">
        <v>16308.900801</v>
      </c>
      <c r="F13" s="765">
        <v>16189.928151</v>
      </c>
      <c r="G13" s="765">
        <v>16382.713129</v>
      </c>
      <c r="H13" s="765">
        <v>17391.284070000002</v>
      </c>
      <c r="I13" s="765">
        <v>19530.213320999999</v>
      </c>
      <c r="J13" s="765">
        <v>22039.186315999999</v>
      </c>
      <c r="K13" s="765">
        <v>23825.598169000001</v>
      </c>
      <c r="L13" s="765">
        <v>24439.959961</v>
      </c>
      <c r="M13" s="765">
        <v>25013.912016999999</v>
      </c>
      <c r="N13" s="765">
        <v>29097.973946999999</v>
      </c>
      <c r="O13" s="765">
        <v>33028.584770000001</v>
      </c>
      <c r="P13" s="765">
        <v>38070.052814000002</v>
      </c>
      <c r="Q13" s="765">
        <v>40611.452138000001</v>
      </c>
      <c r="R13" s="765">
        <v>40574.518829000001</v>
      </c>
      <c r="S13" s="765">
        <v>27800.701695</v>
      </c>
      <c r="T13" s="765">
        <v>26442.801448999999</v>
      </c>
      <c r="U13" s="765">
        <v>24661.724006</v>
      </c>
      <c r="V13" s="765">
        <v>22954.854305000001</v>
      </c>
      <c r="W13" s="765">
        <v>21653.374526</v>
      </c>
      <c r="X13" s="765">
        <v>20907.200615000002</v>
      </c>
      <c r="Y13" s="765">
        <v>19815.898430000001</v>
      </c>
      <c r="Z13" s="765">
        <v>18842.309697000001</v>
      </c>
      <c r="AA13" s="765">
        <v>16278.020800540844</v>
      </c>
    </row>
    <row r="14" spans="1:27" s="749" customFormat="1" x14ac:dyDescent="0.15">
      <c r="A14" s="760" t="s">
        <v>258</v>
      </c>
      <c r="B14" s="765">
        <v>25533.783359874124</v>
      </c>
      <c r="C14" s="765">
        <v>26366.276121870611</v>
      </c>
      <c r="D14" s="765">
        <v>25991.582528091145</v>
      </c>
      <c r="E14" s="765">
        <v>25895.23266998534</v>
      </c>
      <c r="F14" s="765">
        <v>25150.849307853903</v>
      </c>
      <c r="G14" s="765">
        <v>24622.685061728331</v>
      </c>
      <c r="H14" s="765">
        <v>25415.333830834385</v>
      </c>
      <c r="I14" s="765">
        <v>28096.909615460423</v>
      </c>
      <c r="J14" s="765">
        <v>30999.912226251497</v>
      </c>
      <c r="K14" s="765">
        <v>32643.339797337525</v>
      </c>
      <c r="L14" s="765">
        <v>32387.764861578955</v>
      </c>
      <c r="M14" s="765">
        <v>32112.478090435448</v>
      </c>
      <c r="N14" s="765">
        <v>36321.033534918235</v>
      </c>
      <c r="O14" s="765">
        <v>39702.935179298329</v>
      </c>
      <c r="P14" s="765">
        <v>45926.569490783186</v>
      </c>
      <c r="Q14" s="765">
        <v>48201.794673331235</v>
      </c>
      <c r="R14" s="765">
        <v>46684.353503182283</v>
      </c>
      <c r="S14" s="765">
        <v>31338.481869668391</v>
      </c>
      <c r="T14" s="765">
        <v>29377.472605747582</v>
      </c>
      <c r="U14" s="765">
        <v>26961.363931623691</v>
      </c>
      <c r="V14" s="765">
        <v>25065.580939474188</v>
      </c>
      <c r="W14" s="765">
        <v>23349.866939083382</v>
      </c>
      <c r="X14" s="765">
        <v>22074.957157183275</v>
      </c>
      <c r="Y14" s="765">
        <v>20423.853132595785</v>
      </c>
      <c r="Z14" s="765">
        <v>19074.764293527132</v>
      </c>
      <c r="AA14" s="765">
        <v>16278.020800540844</v>
      </c>
    </row>
    <row r="15" spans="1:27" s="749" customFormat="1" x14ac:dyDescent="0.15">
      <c r="A15" s="760" t="s">
        <v>253</v>
      </c>
      <c r="B15" s="762">
        <v>3794.4170355389288</v>
      </c>
      <c r="C15" s="762">
        <v>3856.3414052708208</v>
      </c>
      <c r="D15" s="762">
        <v>3835.3683135126621</v>
      </c>
      <c r="E15" s="762">
        <v>3853.6417244495906</v>
      </c>
      <c r="F15" s="762">
        <v>3878.7672966477144</v>
      </c>
      <c r="G15" s="762">
        <v>3899.3851818864277</v>
      </c>
      <c r="H15" s="762">
        <v>3891.4301930311181</v>
      </c>
      <c r="I15" s="762">
        <v>3939.9013887546798</v>
      </c>
      <c r="J15" s="762">
        <v>3984.4741359392228</v>
      </c>
      <c r="K15" s="762">
        <v>4019.6905344527336</v>
      </c>
      <c r="L15" s="762">
        <v>4039.0332483713696</v>
      </c>
      <c r="M15" s="762">
        <v>4037.5216136649296</v>
      </c>
      <c r="N15" s="762">
        <v>4378.5737626620685</v>
      </c>
      <c r="O15" s="762">
        <v>4466.9694864374405</v>
      </c>
      <c r="P15" s="762">
        <v>4298.3569064859321</v>
      </c>
      <c r="Q15" s="762">
        <v>4456.1249928541056</v>
      </c>
      <c r="R15" s="762">
        <v>4413.9613626122864</v>
      </c>
      <c r="S15" s="762">
        <v>3757.5259039730377</v>
      </c>
      <c r="T15" s="762">
        <v>3768.2666682532367</v>
      </c>
      <c r="U15" s="762">
        <v>3761.9312468938779</v>
      </c>
      <c r="V15" s="762">
        <v>3784.0433035443466</v>
      </c>
      <c r="W15" s="762">
        <v>3804.9402262365356</v>
      </c>
      <c r="X15" s="762">
        <v>3825.2979942032848</v>
      </c>
      <c r="Y15" s="762">
        <v>3833.7855885991889</v>
      </c>
      <c r="Z15" s="762">
        <v>3853.2433106672884</v>
      </c>
      <c r="AA15" s="762">
        <v>3776.9521502301009</v>
      </c>
    </row>
    <row r="16" spans="1:27" s="749" customFormat="1" x14ac:dyDescent="0.15">
      <c r="A16" s="760" t="s">
        <v>254</v>
      </c>
      <c r="B16" s="766">
        <v>6443.8114657799579</v>
      </c>
      <c r="C16" s="766">
        <v>6361.1445216032271</v>
      </c>
      <c r="D16" s="766">
        <v>6184.6449133241458</v>
      </c>
      <c r="E16" s="766">
        <v>6118.8028732915509</v>
      </c>
      <c r="F16" s="766">
        <v>6025.6161033174749</v>
      </c>
      <c r="G16" s="766">
        <v>5860.6491191010937</v>
      </c>
      <c r="H16" s="766">
        <v>5686.8714832782407</v>
      </c>
      <c r="I16" s="766">
        <v>5668.0923753473444</v>
      </c>
      <c r="J16" s="766">
        <v>5604.4876934595986</v>
      </c>
      <c r="K16" s="766">
        <v>5507.3590625317438</v>
      </c>
      <c r="L16" s="766">
        <v>5352.5152792843946</v>
      </c>
      <c r="M16" s="766">
        <v>5183.30856326505</v>
      </c>
      <c r="N16" s="766">
        <v>5465.4775881795904</v>
      </c>
      <c r="O16" s="766">
        <v>5369.645753911278</v>
      </c>
      <c r="P16" s="766">
        <v>5185.4088074529345</v>
      </c>
      <c r="Q16" s="766">
        <v>5288.9815713649878</v>
      </c>
      <c r="R16" s="766">
        <v>5078.6291137555008</v>
      </c>
      <c r="S16" s="766">
        <v>4235.6901170464635</v>
      </c>
      <c r="T16" s="766">
        <v>4186.4758933077292</v>
      </c>
      <c r="U16" s="766">
        <v>4112.72129266293</v>
      </c>
      <c r="V16" s="766">
        <v>4131.9906649464619</v>
      </c>
      <c r="W16" s="766">
        <v>4103.0485981346537</v>
      </c>
      <c r="X16" s="766">
        <v>4038.9572420763143</v>
      </c>
      <c r="Y16" s="766">
        <v>3951.4066990205156</v>
      </c>
      <c r="Z16" s="766">
        <v>3900.7801643495441</v>
      </c>
      <c r="AA16" s="766">
        <v>3776.9521502301009</v>
      </c>
    </row>
    <row r="17" spans="1:27" s="749" customFormat="1" ht="21.75" customHeight="1" x14ac:dyDescent="0.15">
      <c r="A17" s="756" t="s">
        <v>259</v>
      </c>
      <c r="B17" s="767"/>
      <c r="C17" s="757"/>
      <c r="D17" s="757"/>
      <c r="E17" s="757"/>
      <c r="F17" s="758"/>
      <c r="G17" s="759"/>
      <c r="H17" s="759"/>
      <c r="I17" s="759"/>
      <c r="J17" s="759"/>
      <c r="K17" s="759"/>
      <c r="L17" s="759"/>
      <c r="M17" s="759"/>
      <c r="N17" s="759"/>
      <c r="O17" s="759"/>
      <c r="P17" s="759"/>
      <c r="Q17" s="759"/>
      <c r="R17" s="759"/>
      <c r="S17" s="759"/>
      <c r="T17" s="759"/>
      <c r="U17" s="759"/>
      <c r="V17" s="759"/>
      <c r="W17" s="759"/>
      <c r="X17" s="759"/>
      <c r="Y17" s="759"/>
      <c r="Z17" s="759"/>
      <c r="AA17" s="759"/>
    </row>
    <row r="18" spans="1:27" s="749" customFormat="1" x14ac:dyDescent="0.15">
      <c r="A18" s="760" t="s">
        <v>250</v>
      </c>
      <c r="B18" s="734">
        <v>1967.893</v>
      </c>
      <c r="C18" s="734">
        <v>2229.13</v>
      </c>
      <c r="D18" s="734">
        <v>2405.5839999999998</v>
      </c>
      <c r="E18" s="734">
        <v>2495.6970000000001</v>
      </c>
      <c r="F18" s="734">
        <v>2680.0619999999999</v>
      </c>
      <c r="G18" s="734">
        <v>2838.489</v>
      </c>
      <c r="H18" s="734">
        <v>3153.415</v>
      </c>
      <c r="I18" s="734">
        <v>3539.8290000000002</v>
      </c>
      <c r="J18" s="734">
        <v>3988.7649999999999</v>
      </c>
      <c r="K18" s="734">
        <v>4340.268</v>
      </c>
      <c r="L18" s="734">
        <v>4612.1989999999996</v>
      </c>
      <c r="M18" s="734">
        <v>4718.13</v>
      </c>
      <c r="N18" s="734">
        <v>4967.9570000000003</v>
      </c>
      <c r="O18" s="734">
        <v>6982.8519999999999</v>
      </c>
      <c r="P18" s="734">
        <v>8491.9159990000007</v>
      </c>
      <c r="Q18" s="734">
        <v>8549.3250000000007</v>
      </c>
      <c r="R18" s="734">
        <v>8587.7080000000005</v>
      </c>
      <c r="S18" s="734">
        <v>8439.2119999999995</v>
      </c>
      <c r="T18" s="734">
        <v>8079.1620000000003</v>
      </c>
      <c r="U18" s="734">
        <v>7675.6540000000005</v>
      </c>
      <c r="V18" s="734">
        <v>7288.09</v>
      </c>
      <c r="W18" s="734">
        <v>7017.5659999999998</v>
      </c>
      <c r="X18" s="734">
        <v>6784.2169999999996</v>
      </c>
      <c r="Y18" s="734">
        <v>6549.2259999999997</v>
      </c>
      <c r="Z18" s="734">
        <v>6348.97</v>
      </c>
      <c r="AA18" s="734">
        <v>5923.2908644657782</v>
      </c>
    </row>
    <row r="19" spans="1:27" s="749" customFormat="1" x14ac:dyDescent="0.15">
      <c r="A19" s="760" t="s">
        <v>256</v>
      </c>
      <c r="B19" s="734">
        <v>2270.3629999999998</v>
      </c>
      <c r="C19" s="734">
        <v>2631.1170000000002</v>
      </c>
      <c r="D19" s="734">
        <v>2836.0120000000002</v>
      </c>
      <c r="E19" s="734">
        <v>2944.3119999999999</v>
      </c>
      <c r="F19" s="734">
        <v>3115.8249999999998</v>
      </c>
      <c r="G19" s="734">
        <v>3310.1979999999999</v>
      </c>
      <c r="H19" s="734">
        <v>3707.5410000000002</v>
      </c>
      <c r="I19" s="734">
        <v>4199.47</v>
      </c>
      <c r="J19" s="734">
        <v>4744.701</v>
      </c>
      <c r="K19" s="734">
        <v>5154.9139999999998</v>
      </c>
      <c r="L19" s="734">
        <v>5482.4989999999998</v>
      </c>
      <c r="M19" s="734">
        <v>5591.5079999999998</v>
      </c>
      <c r="N19" s="734">
        <v>5939.4229999999998</v>
      </c>
      <c r="O19" s="734">
        <v>9025.1530000000002</v>
      </c>
      <c r="P19" s="734">
        <v>10335.816999999999</v>
      </c>
      <c r="Q19" s="734">
        <v>10717.069</v>
      </c>
      <c r="R19" s="734">
        <v>10608.009</v>
      </c>
      <c r="S19" s="734">
        <v>10460.277</v>
      </c>
      <c r="T19" s="734">
        <v>9999.7360000000008</v>
      </c>
      <c r="U19" s="734">
        <v>9416.9419999999991</v>
      </c>
      <c r="V19" s="734">
        <v>8791.8580000000002</v>
      </c>
      <c r="W19" s="734">
        <v>8459.7510000000002</v>
      </c>
      <c r="X19" s="734">
        <v>8133.9650000000001</v>
      </c>
      <c r="Y19" s="734">
        <v>7827.97</v>
      </c>
      <c r="Z19" s="734">
        <v>7590.5709999999999</v>
      </c>
      <c r="AA19" s="734">
        <v>6981.7213654689203</v>
      </c>
    </row>
    <row r="20" spans="1:27" s="749" customFormat="1" x14ac:dyDescent="0.15">
      <c r="A20" s="760" t="s">
        <v>257</v>
      </c>
      <c r="B20" s="765">
        <v>7747.7710520000001</v>
      </c>
      <c r="C20" s="765">
        <v>9136.6580620000004</v>
      </c>
      <c r="D20" s="765">
        <v>10174.475408</v>
      </c>
      <c r="E20" s="765">
        <v>10900.190801999999</v>
      </c>
      <c r="F20" s="765">
        <v>12166.118332</v>
      </c>
      <c r="G20" s="765">
        <v>13107.688574</v>
      </c>
      <c r="H20" s="765">
        <v>14681.040297</v>
      </c>
      <c r="I20" s="765">
        <v>16996.219073</v>
      </c>
      <c r="J20" s="765">
        <v>19599.153845000001</v>
      </c>
      <c r="K20" s="765">
        <v>21845.065827999999</v>
      </c>
      <c r="L20" s="765">
        <v>23608.854858999999</v>
      </c>
      <c r="M20" s="765">
        <v>24348.796128999998</v>
      </c>
      <c r="N20" s="765">
        <v>27389.620944999999</v>
      </c>
      <c r="O20" s="765">
        <v>40424.222253</v>
      </c>
      <c r="P20" s="765">
        <v>46567.573505</v>
      </c>
      <c r="Q20" s="765">
        <v>47181.347657999999</v>
      </c>
      <c r="R20" s="765">
        <v>46957.459363000002</v>
      </c>
      <c r="S20" s="765">
        <v>56494.186156999996</v>
      </c>
      <c r="T20" s="765">
        <v>55324.911364</v>
      </c>
      <c r="U20" s="765">
        <v>52728.546520000004</v>
      </c>
      <c r="V20" s="765">
        <v>50723.326712000002</v>
      </c>
      <c r="W20" s="765">
        <v>49917.507280999998</v>
      </c>
      <c r="X20" s="765">
        <v>48770.502301</v>
      </c>
      <c r="Y20" s="765">
        <v>47918.748679999997</v>
      </c>
      <c r="Z20" s="765">
        <v>47622.613785000001</v>
      </c>
      <c r="AA20" s="765">
        <v>45775.659611978059</v>
      </c>
    </row>
    <row r="21" spans="1:27" s="749" customFormat="1" x14ac:dyDescent="0.15">
      <c r="A21" s="760" t="s">
        <v>258</v>
      </c>
      <c r="B21" s="765">
        <v>13157.53526075572</v>
      </c>
      <c r="C21" s="765">
        <v>15071.176607293064</v>
      </c>
      <c r="D21" s="765">
        <v>16406.642709158179</v>
      </c>
      <c r="E21" s="765">
        <v>17307.296206481114</v>
      </c>
      <c r="F21" s="765">
        <v>18899.911474329241</v>
      </c>
      <c r="G21" s="765">
        <v>19700.429660426911</v>
      </c>
      <c r="H21" s="765">
        <v>21454.628573161299</v>
      </c>
      <c r="I21" s="765">
        <v>24451.408863269608</v>
      </c>
      <c r="J21" s="765">
        <v>27567.807640099429</v>
      </c>
      <c r="K21" s="765">
        <v>29929.82176818691</v>
      </c>
      <c r="L21" s="765">
        <v>31286.386763505623</v>
      </c>
      <c r="M21" s="765">
        <v>31258.612474913782</v>
      </c>
      <c r="N21" s="765">
        <v>34188.611985976764</v>
      </c>
      <c r="O21" s="765">
        <v>48593.068306160072</v>
      </c>
      <c r="P21" s="765">
        <v>56177.723499454885</v>
      </c>
      <c r="Q21" s="765">
        <v>55999.613717185654</v>
      </c>
      <c r="R21" s="765">
        <v>54028.456671352644</v>
      </c>
      <c r="S21" s="765">
        <v>63683.357637740213</v>
      </c>
      <c r="T21" s="765">
        <v>61464.972656018937</v>
      </c>
      <c r="U21" s="765">
        <v>57645.34271672969</v>
      </c>
      <c r="V21" s="765">
        <v>55387.397991112157</v>
      </c>
      <c r="W21" s="765">
        <v>53828.429907889724</v>
      </c>
      <c r="X21" s="765">
        <v>51494.54337069235</v>
      </c>
      <c r="Y21" s="765">
        <v>49388.902996011573</v>
      </c>
      <c r="Z21" s="765">
        <v>48210.126444062291</v>
      </c>
      <c r="AA21" s="765">
        <v>45775.659611978059</v>
      </c>
    </row>
    <row r="22" spans="1:27" s="749" customFormat="1" x14ac:dyDescent="0.15">
      <c r="A22" s="760" t="s">
        <v>253</v>
      </c>
      <c r="B22" s="762">
        <v>3937.0895937939717</v>
      </c>
      <c r="C22" s="762">
        <v>4098.7551475239216</v>
      </c>
      <c r="D22" s="762">
        <v>4229.5240606854723</v>
      </c>
      <c r="E22" s="762">
        <v>4367.5938232886438</v>
      </c>
      <c r="F22" s="762">
        <v>4539.4913744532778</v>
      </c>
      <c r="G22" s="762">
        <v>4617.8401868036126</v>
      </c>
      <c r="H22" s="762">
        <v>4655.6004512568124</v>
      </c>
      <c r="I22" s="762">
        <v>4801.4237617127837</v>
      </c>
      <c r="J22" s="762">
        <v>4913.5895057743446</v>
      </c>
      <c r="K22" s="762">
        <v>5033.1145053715572</v>
      </c>
      <c r="L22" s="762">
        <v>5118.7849568069378</v>
      </c>
      <c r="M22" s="762">
        <v>5160.6878422171485</v>
      </c>
      <c r="N22" s="762">
        <v>5513.2564442486109</v>
      </c>
      <c r="O22" s="762">
        <v>5789.0704618972304</v>
      </c>
      <c r="P22" s="762">
        <v>5483.7534321446128</v>
      </c>
      <c r="Q22" s="762">
        <v>5518.7219643656072</v>
      </c>
      <c r="R22" s="762">
        <v>5467.9850971877486</v>
      </c>
      <c r="S22" s="762">
        <v>6694.2489603294707</v>
      </c>
      <c r="T22" s="762">
        <v>6847.8527060108454</v>
      </c>
      <c r="U22" s="762">
        <v>6869.583558612725</v>
      </c>
      <c r="V22" s="762">
        <v>6959.7558087235484</v>
      </c>
      <c r="W22" s="762">
        <v>7113.2223453260003</v>
      </c>
      <c r="X22" s="762">
        <v>7188.8181496847765</v>
      </c>
      <c r="Y22" s="762">
        <v>7316.704092972207</v>
      </c>
      <c r="Z22" s="762">
        <v>7500.8408899396281</v>
      </c>
      <c r="AA22" s="762">
        <v>7728.0789782904858</v>
      </c>
    </row>
    <row r="23" spans="1:27" s="749" customFormat="1" x14ac:dyDescent="0.15">
      <c r="A23" s="760" t="s">
        <v>254</v>
      </c>
      <c r="B23" s="766">
        <v>6686.1029846418069</v>
      </c>
      <c r="C23" s="766">
        <v>6761.0128647916736</v>
      </c>
      <c r="D23" s="766">
        <v>6820.232720685779</v>
      </c>
      <c r="E23" s="766">
        <v>6934.8547545960564</v>
      </c>
      <c r="F23" s="766">
        <v>7052.0426297336562</v>
      </c>
      <c r="G23" s="766">
        <v>6940.4636271012187</v>
      </c>
      <c r="H23" s="766">
        <v>6803.6172128188964</v>
      </c>
      <c r="I23" s="766">
        <v>6907.5113129107667</v>
      </c>
      <c r="J23" s="766">
        <v>6911.3642042334986</v>
      </c>
      <c r="K23" s="766">
        <v>6895.8464703531918</v>
      </c>
      <c r="L23" s="766">
        <v>6783.3991472409634</v>
      </c>
      <c r="M23" s="766">
        <v>6625.2122079963419</v>
      </c>
      <c r="N23" s="766">
        <v>6881.8252625730784</v>
      </c>
      <c r="O23" s="766">
        <v>6958.9142525375119</v>
      </c>
      <c r="P23" s="766">
        <v>6615.4356102992915</v>
      </c>
      <c r="Q23" s="766">
        <v>6550.1795425002147</v>
      </c>
      <c r="R23" s="766">
        <v>6291.3709538508583</v>
      </c>
      <c r="S23" s="766">
        <v>7546.1260645828324</v>
      </c>
      <c r="T23" s="766">
        <v>7607.840102230768</v>
      </c>
      <c r="U23" s="766">
        <v>7510.1538861352647</v>
      </c>
      <c r="V23" s="766">
        <v>7599.713778385305</v>
      </c>
      <c r="W23" s="766">
        <v>7670.5270613614075</v>
      </c>
      <c r="X23" s="766">
        <v>7590.3443788269678</v>
      </c>
      <c r="Y23" s="766">
        <v>7541.1816596360504</v>
      </c>
      <c r="Z23" s="766">
        <v>7593.3775784201671</v>
      </c>
      <c r="AA23" s="766">
        <v>7728.0789782904858</v>
      </c>
    </row>
    <row r="24" spans="1:27" s="749" customFormat="1" ht="21.75" customHeight="1" x14ac:dyDescent="0.15">
      <c r="A24" s="756" t="s">
        <v>826</v>
      </c>
      <c r="B24" s="767"/>
      <c r="C24" s="757"/>
      <c r="D24" s="757"/>
      <c r="E24" s="757"/>
      <c r="F24" s="758"/>
      <c r="G24" s="759"/>
      <c r="H24" s="759"/>
      <c r="I24" s="759"/>
      <c r="J24" s="759"/>
      <c r="K24" s="759"/>
      <c r="L24" s="759"/>
      <c r="M24" s="759"/>
      <c r="N24" s="759"/>
      <c r="O24" s="759"/>
      <c r="P24" s="759"/>
      <c r="Q24" s="759"/>
      <c r="R24" s="759"/>
      <c r="S24" s="759"/>
      <c r="T24" s="759"/>
      <c r="U24" s="759"/>
      <c r="V24" s="759"/>
      <c r="W24" s="759"/>
      <c r="X24" s="759"/>
      <c r="Y24" s="759"/>
      <c r="Z24" s="759"/>
      <c r="AA24" s="759"/>
    </row>
    <row r="25" spans="1:27" s="749" customFormat="1" x14ac:dyDescent="0.15">
      <c r="A25" s="760" t="s">
        <v>250</v>
      </c>
      <c r="B25" s="734">
        <v>348.73899999999998</v>
      </c>
      <c r="C25" s="734">
        <v>376.13099999999997</v>
      </c>
      <c r="D25" s="734">
        <v>406.46199999999999</v>
      </c>
      <c r="E25" s="734">
        <v>436.47399999999999</v>
      </c>
      <c r="F25" s="734">
        <v>459.52600000000001</v>
      </c>
      <c r="G25" s="734">
        <v>482.82299999999998</v>
      </c>
      <c r="H25" s="734">
        <v>507.565</v>
      </c>
      <c r="I25" s="734">
        <v>562.83199999999999</v>
      </c>
      <c r="J25" s="734">
        <v>664.88699999999994</v>
      </c>
      <c r="K25" s="734">
        <v>730.27499999999998</v>
      </c>
      <c r="L25" s="734">
        <v>759.09</v>
      </c>
      <c r="M25" s="734">
        <v>721.68600000000004</v>
      </c>
      <c r="N25" s="734">
        <v>670.649</v>
      </c>
      <c r="O25" s="734">
        <v>659.46699999999998</v>
      </c>
      <c r="P25" s="734">
        <v>760.78</v>
      </c>
      <c r="Q25" s="734">
        <v>829.47799999999995</v>
      </c>
      <c r="R25" s="734">
        <v>809.68799999999999</v>
      </c>
      <c r="S25" s="734">
        <v>652.29899999999998</v>
      </c>
      <c r="T25" s="734">
        <v>659.89599999999996</v>
      </c>
      <c r="U25" s="734">
        <v>680.75800000000004</v>
      </c>
      <c r="V25" s="734">
        <v>785.17200000000003</v>
      </c>
      <c r="W25" s="734">
        <v>793.02099999999996</v>
      </c>
      <c r="X25" s="734">
        <v>776.95</v>
      </c>
      <c r="Y25" s="734">
        <v>748.077</v>
      </c>
      <c r="Z25" s="734">
        <v>698.03300000000002</v>
      </c>
      <c r="AA25" s="734">
        <v>561.40592200515994</v>
      </c>
    </row>
    <row r="26" spans="1:27" s="749" customFormat="1" x14ac:dyDescent="0.15">
      <c r="A26" s="760" t="s">
        <v>256</v>
      </c>
      <c r="B26" s="734">
        <v>373.94600000000003</v>
      </c>
      <c r="C26" s="734">
        <v>405.87299999999999</v>
      </c>
      <c r="D26" s="734">
        <v>441.58</v>
      </c>
      <c r="E26" s="734">
        <v>475.15300000000002</v>
      </c>
      <c r="F26" s="734">
        <v>501.25700000000001</v>
      </c>
      <c r="G26" s="734">
        <v>528.43100000000004</v>
      </c>
      <c r="H26" s="734">
        <v>559.10599999999999</v>
      </c>
      <c r="I26" s="734">
        <v>623.44500000000005</v>
      </c>
      <c r="J26" s="734">
        <v>741.87300000000005</v>
      </c>
      <c r="K26" s="734">
        <v>824.31799999999998</v>
      </c>
      <c r="L26" s="734">
        <v>859.29700000000003</v>
      </c>
      <c r="M26" s="734">
        <v>816.96</v>
      </c>
      <c r="N26" s="734">
        <v>757.50099999999998</v>
      </c>
      <c r="O26" s="734">
        <v>748.58100000000002</v>
      </c>
      <c r="P26" s="734">
        <v>861.279</v>
      </c>
      <c r="Q26" s="734">
        <v>1016.955</v>
      </c>
      <c r="R26" s="734">
        <v>980.44899999999996</v>
      </c>
      <c r="S26" s="734">
        <v>808.88699999999994</v>
      </c>
      <c r="T26" s="734">
        <v>821.17499999999995</v>
      </c>
      <c r="U26" s="734">
        <v>845.46400000000006</v>
      </c>
      <c r="V26" s="734">
        <v>970.99800000000005</v>
      </c>
      <c r="W26" s="734">
        <v>982.68799999999999</v>
      </c>
      <c r="X26" s="734">
        <v>964.173</v>
      </c>
      <c r="Y26" s="734">
        <v>935.72500000000002</v>
      </c>
      <c r="Z26" s="734">
        <v>864.26900000000001</v>
      </c>
      <c r="AA26" s="734">
        <v>688.59365103957009</v>
      </c>
    </row>
    <row r="27" spans="1:27" s="749" customFormat="1" x14ac:dyDescent="0.15">
      <c r="A27" s="760" t="s">
        <v>257</v>
      </c>
      <c r="B27" s="765">
        <v>2064.8559949999999</v>
      </c>
      <c r="C27" s="765">
        <v>2362.2952</v>
      </c>
      <c r="D27" s="765">
        <v>2677.5621609999998</v>
      </c>
      <c r="E27" s="765">
        <v>2956.7343559999999</v>
      </c>
      <c r="F27" s="765">
        <v>3285.2421039999999</v>
      </c>
      <c r="G27" s="765">
        <v>3691.2633080000001</v>
      </c>
      <c r="H27" s="765">
        <v>4122.0504570000003</v>
      </c>
      <c r="I27" s="765">
        <v>4864.0767750000005</v>
      </c>
      <c r="J27" s="765">
        <v>6232.7643749999997</v>
      </c>
      <c r="K27" s="765">
        <v>7363.0974809999998</v>
      </c>
      <c r="L27" s="765">
        <v>8183.361527</v>
      </c>
      <c r="M27" s="765">
        <v>8130.7850010000002</v>
      </c>
      <c r="N27" s="765">
        <v>7694.7759020000003</v>
      </c>
      <c r="O27" s="765">
        <v>7688.170384</v>
      </c>
      <c r="P27" s="765">
        <v>8902.8164620000007</v>
      </c>
      <c r="Q27" s="765">
        <v>10591.442356</v>
      </c>
      <c r="R27" s="765">
        <v>11076.472408</v>
      </c>
      <c r="S27" s="765">
        <v>9821.1706630000008</v>
      </c>
      <c r="T27" s="765">
        <v>10283.530865000001</v>
      </c>
      <c r="U27" s="765">
        <v>10716.397419999999</v>
      </c>
      <c r="V27" s="765">
        <v>11961.759368999999</v>
      </c>
      <c r="W27" s="765">
        <v>12567.249387</v>
      </c>
      <c r="X27" s="765">
        <v>12747.251227999999</v>
      </c>
      <c r="Y27" s="765">
        <v>12788.645694999999</v>
      </c>
      <c r="Z27" s="765">
        <v>12353.102132</v>
      </c>
      <c r="AA27" s="765">
        <v>9999.1873061075385</v>
      </c>
    </row>
    <row r="28" spans="1:27" s="749" customFormat="1" x14ac:dyDescent="0.15">
      <c r="A28" s="760" t="s">
        <v>258</v>
      </c>
      <c r="B28" s="765">
        <v>3506.6105309838904</v>
      </c>
      <c r="C28" s="765">
        <v>3896.6729318495854</v>
      </c>
      <c r="D28" s="765">
        <v>4317.6482271063614</v>
      </c>
      <c r="E28" s="765">
        <v>4694.6955546669687</v>
      </c>
      <c r="F28" s="765">
        <v>5103.5821979492439</v>
      </c>
      <c r="G28" s="765">
        <v>5547.8487108408126</v>
      </c>
      <c r="H28" s="765">
        <v>6023.8961085636747</v>
      </c>
      <c r="I28" s="765">
        <v>6997.6463269289861</v>
      </c>
      <c r="J28" s="765">
        <v>8766.8911992289413</v>
      </c>
      <c r="K28" s="765">
        <v>10088.145167575916</v>
      </c>
      <c r="L28" s="765">
        <v>10844.567230744478</v>
      </c>
      <c r="M28" s="765">
        <v>10438.177563957393</v>
      </c>
      <c r="N28" s="765">
        <v>9604.8685069716776</v>
      </c>
      <c r="O28" s="765">
        <v>9241.7804919273021</v>
      </c>
      <c r="P28" s="765">
        <v>10740.090666629447</v>
      </c>
      <c r="Q28" s="765">
        <v>12570.999135995871</v>
      </c>
      <c r="R28" s="765">
        <v>12744.401372758339</v>
      </c>
      <c r="S28" s="765">
        <v>11070.964400035247</v>
      </c>
      <c r="T28" s="765">
        <v>11424.816196557798</v>
      </c>
      <c r="U28" s="765">
        <v>11715.672870487042</v>
      </c>
      <c r="V28" s="765">
        <v>13061.657619707696</v>
      </c>
      <c r="W28" s="765">
        <v>13551.86465852603</v>
      </c>
      <c r="X28" s="765">
        <v>13459.239709407258</v>
      </c>
      <c r="Y28" s="765">
        <v>13181.003241521123</v>
      </c>
      <c r="Z28" s="765">
        <v>12505.500400478186</v>
      </c>
      <c r="AA28" s="765">
        <v>9999.1873061075385</v>
      </c>
    </row>
    <row r="29" spans="1:27" s="749" customFormat="1" x14ac:dyDescent="0.15">
      <c r="A29" s="749" t="s">
        <v>253</v>
      </c>
      <c r="B29" s="762">
        <v>5920.9207888994351</v>
      </c>
      <c r="C29" s="762">
        <v>6280.5118429483355</v>
      </c>
      <c r="D29" s="762">
        <v>6587.4845889652661</v>
      </c>
      <c r="E29" s="762">
        <v>6774.1362738674015</v>
      </c>
      <c r="F29" s="762">
        <v>7149.1974425821381</v>
      </c>
      <c r="G29" s="762">
        <v>7645.168742996917</v>
      </c>
      <c r="H29" s="762">
        <v>8121.2267532237256</v>
      </c>
      <c r="I29" s="762">
        <v>8642.1468129033183</v>
      </c>
      <c r="J29" s="762">
        <v>9374.1709117489154</v>
      </c>
      <c r="K29" s="762">
        <v>10082.636651946184</v>
      </c>
      <c r="L29" s="762">
        <v>10780.48917387925</v>
      </c>
      <c r="M29" s="762">
        <v>11266.374851389663</v>
      </c>
      <c r="N29" s="762">
        <v>11473.626147209645</v>
      </c>
      <c r="O29" s="762">
        <v>11658.157851719647</v>
      </c>
      <c r="P29" s="762">
        <v>11702.222011619655</v>
      </c>
      <c r="Q29" s="762">
        <v>12768.804423987134</v>
      </c>
      <c r="R29" s="762">
        <v>13679.926598887472</v>
      </c>
      <c r="S29" s="762">
        <v>15056.240562993353</v>
      </c>
      <c r="T29" s="762">
        <v>15583.562962951739</v>
      </c>
      <c r="U29" s="762">
        <v>15741.860426172001</v>
      </c>
      <c r="V29" s="762">
        <v>15234.572003331752</v>
      </c>
      <c r="W29" s="762">
        <v>15847.309701760736</v>
      </c>
      <c r="X29" s="762">
        <v>16406.784513803974</v>
      </c>
      <c r="Y29" s="762">
        <v>17095.360096621069</v>
      </c>
      <c r="Z29" s="762">
        <v>17697.017378834524</v>
      </c>
      <c r="AA29" s="762">
        <v>17810.97582724757</v>
      </c>
    </row>
    <row r="30" spans="1:27" s="749" customFormat="1" x14ac:dyDescent="0.15">
      <c r="A30" s="768" t="s">
        <v>254</v>
      </c>
      <c r="B30" s="769">
        <v>10055.114372020023</v>
      </c>
      <c r="C30" s="769">
        <v>10359.882412908231</v>
      </c>
      <c r="D30" s="769">
        <v>10622.513856415511</v>
      </c>
      <c r="E30" s="769">
        <v>10755.95695199936</v>
      </c>
      <c r="F30" s="769">
        <v>11106.188111117202</v>
      </c>
      <c r="G30" s="769">
        <v>11490.43999735061</v>
      </c>
      <c r="H30" s="769">
        <v>11868.225958377103</v>
      </c>
      <c r="I30" s="769">
        <v>12432.921949940634</v>
      </c>
      <c r="J30" s="769">
        <v>13185.53558609048</v>
      </c>
      <c r="K30" s="769">
        <v>13814.172972614311</v>
      </c>
      <c r="L30" s="769">
        <v>14286.273341427866</v>
      </c>
      <c r="M30" s="769">
        <v>14463.599909042703</v>
      </c>
      <c r="N30" s="769">
        <v>14321.751776222252</v>
      </c>
      <c r="O30" s="769">
        <v>14014.015093897498</v>
      </c>
      <c r="P30" s="769">
        <v>14117.20953052058</v>
      </c>
      <c r="Q30" s="769">
        <v>15155.313505597342</v>
      </c>
      <c r="R30" s="769">
        <v>15739.89162832886</v>
      </c>
      <c r="S30" s="769">
        <v>16972.22347425835</v>
      </c>
      <c r="T30" s="766">
        <v>17313.055688408171</v>
      </c>
      <c r="U30" s="766">
        <v>17209.746885805296</v>
      </c>
      <c r="V30" s="766">
        <v>16635.409336690172</v>
      </c>
      <c r="W30" s="766">
        <v>17088.910203545718</v>
      </c>
      <c r="X30" s="766">
        <v>17323.173575400295</v>
      </c>
      <c r="Y30" s="766">
        <v>17619.848279683938</v>
      </c>
      <c r="Z30" s="766">
        <v>17915.342685056705</v>
      </c>
      <c r="AA30" s="766">
        <v>17810.97582724757</v>
      </c>
    </row>
    <row r="31" spans="1:27" s="749" customFormat="1" x14ac:dyDescent="0.15">
      <c r="A31" s="770" t="s">
        <v>138</v>
      </c>
      <c r="B31" s="771"/>
      <c r="C31" s="772"/>
      <c r="D31" s="772"/>
      <c r="E31" s="772"/>
      <c r="F31" s="773"/>
      <c r="G31" s="774"/>
      <c r="H31" s="774"/>
      <c r="I31" s="774"/>
      <c r="J31" s="774"/>
      <c r="K31" s="774"/>
      <c r="L31" s="774"/>
      <c r="M31" s="774"/>
      <c r="N31" s="774"/>
      <c r="O31" s="774"/>
      <c r="P31" s="774"/>
      <c r="Q31" s="774"/>
      <c r="R31" s="774"/>
      <c r="S31" s="774"/>
      <c r="T31" s="759"/>
      <c r="U31" s="759"/>
      <c r="V31" s="759"/>
      <c r="W31" s="759"/>
      <c r="X31" s="759"/>
      <c r="Y31" s="759"/>
      <c r="Z31" s="759"/>
      <c r="AA31" s="759"/>
    </row>
    <row r="32" spans="1:27" s="749" customFormat="1" x14ac:dyDescent="0.15">
      <c r="A32" s="760" t="s">
        <v>250</v>
      </c>
      <c r="B32" s="775">
        <v>0</v>
      </c>
      <c r="C32" s="775">
        <v>0</v>
      </c>
      <c r="D32" s="775">
        <v>0</v>
      </c>
      <c r="E32" s="775">
        <v>0</v>
      </c>
      <c r="F32" s="775">
        <v>0</v>
      </c>
      <c r="G32" s="775">
        <v>0</v>
      </c>
      <c r="H32" s="775">
        <v>0</v>
      </c>
      <c r="I32" s="775">
        <v>0</v>
      </c>
      <c r="J32" s="775">
        <v>0</v>
      </c>
      <c r="K32" s="775">
        <v>0</v>
      </c>
      <c r="L32" s="775">
        <v>0</v>
      </c>
      <c r="M32" s="734">
        <v>127.375</v>
      </c>
      <c r="N32" s="734">
        <v>181.24799999999999</v>
      </c>
      <c r="O32" s="734">
        <v>235.00399999999999</v>
      </c>
      <c r="P32" s="734">
        <v>306.96499999999997</v>
      </c>
      <c r="Q32" s="734">
        <v>347.20100000000002</v>
      </c>
      <c r="R32" s="734">
        <v>354.62</v>
      </c>
      <c r="S32" s="734">
        <v>346.01900000000001</v>
      </c>
      <c r="T32" s="734">
        <v>353.28899999999999</v>
      </c>
      <c r="U32" s="734">
        <v>361.05799999999999</v>
      </c>
      <c r="V32" s="734">
        <v>379.37700000000001</v>
      </c>
      <c r="W32" s="734">
        <v>402.76499999999999</v>
      </c>
      <c r="X32" s="734">
        <v>415.48200000000003</v>
      </c>
      <c r="Y32" s="734">
        <v>422.709</v>
      </c>
      <c r="Z32" s="734">
        <v>424.44400000000002</v>
      </c>
      <c r="AA32" s="734">
        <v>432.47844235133778</v>
      </c>
    </row>
    <row r="33" spans="1:27" s="749" customFormat="1" x14ac:dyDescent="0.15">
      <c r="A33" s="760" t="s">
        <v>256</v>
      </c>
      <c r="B33" s="775">
        <v>0</v>
      </c>
      <c r="C33" s="775">
        <v>0</v>
      </c>
      <c r="D33" s="775">
        <v>0</v>
      </c>
      <c r="E33" s="775">
        <v>0</v>
      </c>
      <c r="F33" s="775">
        <v>0</v>
      </c>
      <c r="G33" s="775">
        <v>0</v>
      </c>
      <c r="H33" s="775">
        <v>0</v>
      </c>
      <c r="I33" s="775">
        <v>0</v>
      </c>
      <c r="J33" s="775">
        <v>0</v>
      </c>
      <c r="K33" s="775">
        <v>0</v>
      </c>
      <c r="L33" s="775">
        <v>0</v>
      </c>
      <c r="M33" s="734">
        <v>162.67099999999999</v>
      </c>
      <c r="N33" s="734">
        <v>239.404</v>
      </c>
      <c r="O33" s="734">
        <v>325.14</v>
      </c>
      <c r="P33" s="734">
        <v>415.52499999999998</v>
      </c>
      <c r="Q33" s="734">
        <v>481.74400000000003</v>
      </c>
      <c r="R33" s="734">
        <v>497.08300000000003</v>
      </c>
      <c r="S33" s="734">
        <v>487.827</v>
      </c>
      <c r="T33" s="734">
        <v>500.70100000000002</v>
      </c>
      <c r="U33" s="734">
        <v>512.00099999999998</v>
      </c>
      <c r="V33" s="734">
        <v>538.71199999999999</v>
      </c>
      <c r="W33" s="734">
        <v>575.12199999999996</v>
      </c>
      <c r="X33" s="734">
        <v>597.29600000000005</v>
      </c>
      <c r="Y33" s="734">
        <v>610.23699999999997</v>
      </c>
      <c r="Z33" s="734">
        <v>616.67100000000005</v>
      </c>
      <c r="AA33" s="734">
        <v>605.74971328991433</v>
      </c>
    </row>
    <row r="34" spans="1:27" s="749" customFormat="1" x14ac:dyDescent="0.15">
      <c r="A34" s="760" t="s">
        <v>257</v>
      </c>
      <c r="B34" s="775">
        <v>0</v>
      </c>
      <c r="C34" s="775">
        <v>0</v>
      </c>
      <c r="D34" s="775">
        <v>0</v>
      </c>
      <c r="E34" s="775">
        <v>0</v>
      </c>
      <c r="F34" s="775">
        <v>0</v>
      </c>
      <c r="G34" s="775">
        <v>0</v>
      </c>
      <c r="H34" s="775">
        <v>0</v>
      </c>
      <c r="I34" s="775">
        <v>0</v>
      </c>
      <c r="J34" s="775">
        <v>0</v>
      </c>
      <c r="K34" s="775">
        <v>0</v>
      </c>
      <c r="L34" s="775">
        <v>0</v>
      </c>
      <c r="M34" s="765">
        <v>2090.5302809999998</v>
      </c>
      <c r="N34" s="765">
        <v>3078.9312920000002</v>
      </c>
      <c r="O34" s="765">
        <v>4326.5579109999999</v>
      </c>
      <c r="P34" s="765">
        <v>5684.0968810000004</v>
      </c>
      <c r="Q34" s="765">
        <v>6959.2758709999998</v>
      </c>
      <c r="R34" s="765">
        <v>7479.4088380000003</v>
      </c>
      <c r="S34" s="765">
        <v>7603.7954060000002</v>
      </c>
      <c r="T34" s="765">
        <v>8107.8260010000004</v>
      </c>
      <c r="U34" s="765">
        <v>8350.9492900000005</v>
      </c>
      <c r="V34" s="765">
        <v>8842.9630479999996</v>
      </c>
      <c r="W34" s="765">
        <v>9645.3354080000008</v>
      </c>
      <c r="X34" s="765">
        <v>10294.544039</v>
      </c>
      <c r="Y34" s="765">
        <v>10739.031016000001</v>
      </c>
      <c r="Z34" s="765">
        <v>11214.744901</v>
      </c>
      <c r="AA34" s="765">
        <v>11623.961964843103</v>
      </c>
    </row>
    <row r="35" spans="1:27" s="749" customFormat="1" x14ac:dyDescent="0.15">
      <c r="A35" s="760" t="s">
        <v>258</v>
      </c>
      <c r="B35" s="775">
        <v>0</v>
      </c>
      <c r="C35" s="775">
        <v>0</v>
      </c>
      <c r="D35" s="775">
        <v>0</v>
      </c>
      <c r="E35" s="775">
        <v>0</v>
      </c>
      <c r="F35" s="775">
        <v>0</v>
      </c>
      <c r="G35" s="775">
        <v>0</v>
      </c>
      <c r="H35" s="775">
        <v>0</v>
      </c>
      <c r="I35" s="775">
        <v>0</v>
      </c>
      <c r="J35" s="775">
        <v>0</v>
      </c>
      <c r="K35" s="775">
        <v>0</v>
      </c>
      <c r="L35" s="775">
        <v>0</v>
      </c>
      <c r="M35" s="765">
        <v>2683.7908360907286</v>
      </c>
      <c r="N35" s="765">
        <v>3843.2217621794521</v>
      </c>
      <c r="O35" s="765">
        <v>5200.8600878939023</v>
      </c>
      <c r="P35" s="765">
        <v>6857.1239360506142</v>
      </c>
      <c r="Q35" s="765">
        <v>8259.9751781624018</v>
      </c>
      <c r="R35" s="765">
        <v>8605.6810102810905</v>
      </c>
      <c r="S35" s="765">
        <v>8571.416904719923</v>
      </c>
      <c r="T35" s="765">
        <v>9007.6475707740537</v>
      </c>
      <c r="U35" s="765">
        <v>9129.6530172605362</v>
      </c>
      <c r="V35" s="765">
        <v>9656.0842024661852</v>
      </c>
      <c r="W35" s="765">
        <v>10401.025396258809</v>
      </c>
      <c r="X35" s="765">
        <v>10869.538337457689</v>
      </c>
      <c r="Y35" s="765">
        <v>11068.506080204756</v>
      </c>
      <c r="Z35" s="765">
        <v>11353.099436247436</v>
      </c>
      <c r="AA35" s="765">
        <v>11623.961964843103</v>
      </c>
    </row>
    <row r="36" spans="1:27" s="749" customFormat="1" x14ac:dyDescent="0.15">
      <c r="A36" s="760" t="s">
        <v>253</v>
      </c>
      <c r="B36" s="775">
        <v>0</v>
      </c>
      <c r="C36" s="775">
        <v>0</v>
      </c>
      <c r="D36" s="775">
        <v>0</v>
      </c>
      <c r="E36" s="775">
        <v>0</v>
      </c>
      <c r="F36" s="775">
        <v>0</v>
      </c>
      <c r="G36" s="775">
        <v>0</v>
      </c>
      <c r="H36" s="775">
        <v>0</v>
      </c>
      <c r="I36" s="775">
        <v>0</v>
      </c>
      <c r="J36" s="775">
        <v>0</v>
      </c>
      <c r="K36" s="775">
        <v>0</v>
      </c>
      <c r="L36" s="775">
        <v>0</v>
      </c>
      <c r="M36" s="766">
        <v>16412.406524043177</v>
      </c>
      <c r="N36" s="766">
        <v>16987.394575388422</v>
      </c>
      <c r="O36" s="766">
        <v>18410.571356232234</v>
      </c>
      <c r="P36" s="766">
        <v>18517.084622025315</v>
      </c>
      <c r="Q36" s="766">
        <v>20043.93959406799</v>
      </c>
      <c r="R36" s="766">
        <v>21091.33392927641</v>
      </c>
      <c r="S36" s="766">
        <v>21975.080576500131</v>
      </c>
      <c r="T36" s="766">
        <v>22949.556881193588</v>
      </c>
      <c r="U36" s="766">
        <v>23129.107484116124</v>
      </c>
      <c r="V36" s="766">
        <v>23309.170160552694</v>
      </c>
      <c r="W36" s="766">
        <v>23947.799356945117</v>
      </c>
      <c r="X36" s="766">
        <v>24777.352662690562</v>
      </c>
      <c r="Y36" s="766">
        <v>25405.25755543412</v>
      </c>
      <c r="Z36" s="766">
        <v>26422.20151775028</v>
      </c>
      <c r="AA36" s="766">
        <v>26877.552327567821</v>
      </c>
    </row>
    <row r="37" spans="1:27" s="749" customFormat="1" ht="14" thickBot="1" x14ac:dyDescent="0.2">
      <c r="A37" s="776" t="s">
        <v>254</v>
      </c>
      <c r="B37" s="777">
        <v>0</v>
      </c>
      <c r="C37" s="777">
        <v>0</v>
      </c>
      <c r="D37" s="777">
        <v>0</v>
      </c>
      <c r="E37" s="777">
        <v>0</v>
      </c>
      <c r="F37" s="777">
        <v>0</v>
      </c>
      <c r="G37" s="777">
        <v>0</v>
      </c>
      <c r="H37" s="777">
        <v>0</v>
      </c>
      <c r="I37" s="777">
        <v>0</v>
      </c>
      <c r="J37" s="777">
        <v>0</v>
      </c>
      <c r="K37" s="777">
        <v>0</v>
      </c>
      <c r="L37" s="777">
        <v>0</v>
      </c>
      <c r="M37" s="778">
        <v>21069.996750466955</v>
      </c>
      <c r="N37" s="778">
        <v>21204.216113719613</v>
      </c>
      <c r="O37" s="778">
        <v>22130.942826053608</v>
      </c>
      <c r="P37" s="778">
        <v>22338.455315917498</v>
      </c>
      <c r="Q37" s="778">
        <v>23790.182569066339</v>
      </c>
      <c r="R37" s="778">
        <v>24267.331256784983</v>
      </c>
      <c r="S37" s="778">
        <v>24771.520941682171</v>
      </c>
      <c r="T37" s="778">
        <v>25496.541275765885</v>
      </c>
      <c r="U37" s="778">
        <v>25285.8350106092</v>
      </c>
      <c r="V37" s="778">
        <v>25452.476566755984</v>
      </c>
      <c r="W37" s="778">
        <v>25824.054712447232</v>
      </c>
      <c r="X37" s="778">
        <v>26161.273743405702</v>
      </c>
      <c r="Y37" s="778">
        <v>26184.694624918691</v>
      </c>
      <c r="Z37" s="778">
        <v>26748.168041596618</v>
      </c>
      <c r="AA37" s="778">
        <v>26877.552327567821</v>
      </c>
    </row>
    <row r="38" spans="1:27" x14ac:dyDescent="0.15">
      <c r="A38" s="97"/>
      <c r="B38" s="96"/>
      <c r="C38" s="96"/>
      <c r="D38" s="96"/>
      <c r="E38" s="96"/>
      <c r="F38" s="96"/>
      <c r="G38" s="96"/>
      <c r="H38" s="96"/>
      <c r="I38" s="96"/>
      <c r="J38" s="96"/>
      <c r="K38" s="96"/>
      <c r="L38" s="96"/>
      <c r="M38" s="96"/>
      <c r="N38" s="96"/>
      <c r="O38" s="96"/>
      <c r="P38" s="96"/>
      <c r="Q38" s="96"/>
      <c r="R38" s="96"/>
      <c r="S38" s="96"/>
      <c r="T38" s="96"/>
      <c r="U38" s="96"/>
      <c r="V38" s="96"/>
    </row>
    <row r="39" spans="1:27" ht="14" thickBot="1" x14ac:dyDescent="0.2">
      <c r="A39" s="98"/>
      <c r="B39" s="96"/>
      <c r="C39" s="96"/>
      <c r="D39" s="96"/>
      <c r="E39" s="96"/>
      <c r="F39" s="96"/>
      <c r="G39" s="96"/>
      <c r="H39" s="96"/>
      <c r="I39" s="96"/>
      <c r="J39" s="96"/>
      <c r="K39" s="96"/>
      <c r="L39" s="96"/>
      <c r="M39" s="96"/>
      <c r="N39" s="96"/>
      <c r="O39" s="96"/>
      <c r="P39" s="96"/>
      <c r="Q39" s="96"/>
      <c r="R39" s="96"/>
      <c r="S39" s="96"/>
      <c r="T39" s="96"/>
      <c r="U39" s="96"/>
      <c r="V39" s="96"/>
      <c r="W39" s="99"/>
      <c r="X39" s="99"/>
      <c r="Y39" s="99"/>
      <c r="Z39" s="99"/>
      <c r="AA39" s="99"/>
    </row>
    <row r="40" spans="1:27" s="749" customFormat="1" x14ac:dyDescent="0.15">
      <c r="A40" s="781"/>
      <c r="B40" s="779"/>
      <c r="C40" s="779"/>
      <c r="D40" s="779"/>
      <c r="E40" s="779"/>
      <c r="F40" s="779"/>
      <c r="G40" s="779"/>
      <c r="H40" s="779"/>
      <c r="I40" s="779"/>
      <c r="J40" s="779"/>
      <c r="K40" s="779"/>
      <c r="L40" s="779"/>
      <c r="M40" s="779"/>
      <c r="N40" s="779"/>
      <c r="O40" s="780"/>
      <c r="P40" s="780"/>
      <c r="Q40" s="780"/>
      <c r="R40" s="780"/>
      <c r="S40" s="780"/>
      <c r="T40" s="780"/>
      <c r="U40" s="780"/>
      <c r="V40" s="780"/>
      <c r="W40" s="747"/>
      <c r="X40" s="747"/>
      <c r="Y40" s="747"/>
      <c r="Z40" s="747"/>
      <c r="AA40" s="747"/>
    </row>
    <row r="41" spans="1:27" s="749" customFormat="1" x14ac:dyDescent="0.15">
      <c r="A41" s="751" t="s">
        <v>221</v>
      </c>
      <c r="B41" s="752" t="s">
        <v>97</v>
      </c>
      <c r="C41" s="752" t="s">
        <v>98</v>
      </c>
      <c r="D41" s="752" t="s">
        <v>99</v>
      </c>
      <c r="E41" s="752" t="s">
        <v>100</v>
      </c>
      <c r="F41" s="753" t="s">
        <v>101</v>
      </c>
      <c r="G41" s="754" t="s">
        <v>102</v>
      </c>
      <c r="H41" s="754" t="s">
        <v>103</v>
      </c>
      <c r="I41" s="754" t="s">
        <v>104</v>
      </c>
      <c r="J41" s="754" t="s">
        <v>105</v>
      </c>
      <c r="K41" s="754" t="s">
        <v>106</v>
      </c>
      <c r="L41" s="754" t="s">
        <v>107</v>
      </c>
      <c r="M41" s="754" t="s">
        <v>108</v>
      </c>
      <c r="N41" s="754" t="s">
        <v>109</v>
      </c>
      <c r="O41" s="754" t="s">
        <v>110</v>
      </c>
      <c r="P41" s="754" t="s">
        <v>111</v>
      </c>
      <c r="Q41" s="754" t="s">
        <v>112</v>
      </c>
      <c r="R41" s="754" t="s">
        <v>113</v>
      </c>
      <c r="S41" s="754" t="s">
        <v>114</v>
      </c>
      <c r="T41" s="754" t="s">
        <v>115</v>
      </c>
      <c r="U41" s="754" t="s">
        <v>116</v>
      </c>
      <c r="V41" s="754" t="s">
        <v>153</v>
      </c>
      <c r="W41" s="754" t="s">
        <v>239</v>
      </c>
      <c r="X41" s="754" t="s">
        <v>119</v>
      </c>
      <c r="Y41" s="754" t="s">
        <v>155</v>
      </c>
      <c r="Z41" s="754" t="s">
        <v>156</v>
      </c>
      <c r="AA41" s="755" t="s">
        <v>275</v>
      </c>
    </row>
    <row r="42" spans="1:27" s="749" customFormat="1" x14ac:dyDescent="0.15">
      <c r="A42" s="756" t="s">
        <v>249</v>
      </c>
      <c r="B42" s="757"/>
      <c r="C42" s="757"/>
      <c r="D42" s="757"/>
      <c r="E42" s="758"/>
      <c r="F42" s="759"/>
      <c r="G42" s="759"/>
      <c r="H42" s="759"/>
      <c r="I42" s="759"/>
      <c r="J42" s="759"/>
      <c r="K42" s="759"/>
      <c r="L42" s="759"/>
      <c r="M42" s="759"/>
      <c r="N42" s="759"/>
      <c r="O42" s="759"/>
      <c r="P42" s="759"/>
      <c r="Q42" s="759"/>
      <c r="R42" s="759"/>
      <c r="S42" s="759"/>
      <c r="T42" s="759"/>
      <c r="U42" s="759"/>
      <c r="V42" s="759"/>
      <c r="W42" s="759"/>
      <c r="X42" s="759"/>
      <c r="Y42" s="759"/>
      <c r="Z42" s="759"/>
      <c r="AA42" s="750"/>
    </row>
    <row r="43" spans="1:27" s="749" customFormat="1" x14ac:dyDescent="0.15">
      <c r="A43" s="760" t="s">
        <v>250</v>
      </c>
      <c r="B43" s="761">
        <v>3738.9380000000001</v>
      </c>
      <c r="C43" s="761">
        <v>3956.1990000000001</v>
      </c>
      <c r="D43" s="761">
        <v>4099.5680000000002</v>
      </c>
      <c r="E43" s="761">
        <v>4153.3469999999998</v>
      </c>
      <c r="F43" s="761">
        <v>4197.7880000000005</v>
      </c>
      <c r="G43" s="761">
        <v>4279.4589999999998</v>
      </c>
      <c r="H43" s="761">
        <v>4581.9639999999999</v>
      </c>
      <c r="I43" s="761">
        <v>5002.6390000000001</v>
      </c>
      <c r="J43" s="761">
        <v>5493.3280000000004</v>
      </c>
      <c r="K43" s="761">
        <v>5838.9930000000004</v>
      </c>
      <c r="L43" s="761">
        <v>6016.7350000000006</v>
      </c>
      <c r="M43" s="761">
        <v>6111.442</v>
      </c>
      <c r="N43" s="761">
        <v>6473.4079999999994</v>
      </c>
      <c r="O43" s="761">
        <v>7290.3910000000005</v>
      </c>
      <c r="P43" s="761">
        <v>8581.3103959510263</v>
      </c>
      <c r="Q43" s="761">
        <v>9437.9069999999992</v>
      </c>
      <c r="R43" s="761">
        <v>9505.18</v>
      </c>
      <c r="S43" s="761">
        <v>9024.366</v>
      </c>
      <c r="T43" s="761">
        <v>8029.0630000000001</v>
      </c>
      <c r="U43" s="761">
        <v>7601.3890000000001</v>
      </c>
      <c r="V43" s="761">
        <v>7130.8069999999998</v>
      </c>
      <c r="W43" s="761">
        <v>6781.48</v>
      </c>
      <c r="X43" s="761">
        <v>6501.6289999999999</v>
      </c>
      <c r="Y43" s="734">
        <v>6201.723</v>
      </c>
      <c r="Z43" s="734">
        <v>5950.2579999999998</v>
      </c>
      <c r="AA43" s="734">
        <v>5367.2184575661213</v>
      </c>
    </row>
    <row r="44" spans="1:27" s="749" customFormat="1" x14ac:dyDescent="0.15">
      <c r="A44" s="760" t="s">
        <v>251</v>
      </c>
      <c r="B44" s="765">
        <v>15199.068214000001</v>
      </c>
      <c r="C44" s="765">
        <v>16750.058278</v>
      </c>
      <c r="D44" s="765">
        <v>17546.886290999999</v>
      </c>
      <c r="E44" s="765">
        <v>17892.795693</v>
      </c>
      <c r="F44" s="765">
        <v>18410.402337</v>
      </c>
      <c r="G44" s="765">
        <v>19091.662197000001</v>
      </c>
      <c r="H44" s="765">
        <v>20759.368482000002</v>
      </c>
      <c r="I44" s="765">
        <v>23243.723425</v>
      </c>
      <c r="J44" s="765">
        <v>26254.820019999999</v>
      </c>
      <c r="K44" s="765">
        <v>28562.871435000001</v>
      </c>
      <c r="L44" s="765">
        <v>29863.835634999999</v>
      </c>
      <c r="M44" s="765">
        <v>30486.517013000001</v>
      </c>
      <c r="N44" s="765">
        <v>35038.168715</v>
      </c>
      <c r="O44" s="765">
        <v>49466.641637000001</v>
      </c>
      <c r="P44" s="765">
        <v>58124.27433</v>
      </c>
      <c r="Q44" s="765">
        <v>59633.502925000001</v>
      </c>
      <c r="R44" s="765">
        <v>59465.725398000002</v>
      </c>
      <c r="S44" s="765">
        <v>57319.717998</v>
      </c>
      <c r="T44" s="765">
        <v>54451.520978</v>
      </c>
      <c r="U44" s="765">
        <v>50804.122479999998</v>
      </c>
      <c r="V44" s="765">
        <v>47045.522263999999</v>
      </c>
      <c r="W44" s="765">
        <v>44545.597732000002</v>
      </c>
      <c r="X44" s="765">
        <v>42557.968729</v>
      </c>
      <c r="Y44" s="765">
        <v>40503.889605999997</v>
      </c>
      <c r="Z44" s="765">
        <v>39165.076459000004</v>
      </c>
      <c r="AA44" s="765">
        <v>34715.227898574842</v>
      </c>
    </row>
    <row r="45" spans="1:27" s="749" customFormat="1" x14ac:dyDescent="0.15">
      <c r="A45" s="760" t="s">
        <v>252</v>
      </c>
      <c r="B45" s="765">
        <v>25811.588212162427</v>
      </c>
      <c r="C45" s="765">
        <v>27629.696194948741</v>
      </c>
      <c r="D45" s="765">
        <v>28294.873444610595</v>
      </c>
      <c r="E45" s="765">
        <v>28410.137092644309</v>
      </c>
      <c r="F45" s="765">
        <v>28600.327966634493</v>
      </c>
      <c r="G45" s="765">
        <v>28694.147415027684</v>
      </c>
      <c r="H45" s="765">
        <v>30337.396477667426</v>
      </c>
      <c r="I45" s="765">
        <v>33439.306855740266</v>
      </c>
      <c r="J45" s="765">
        <v>36929.544696718593</v>
      </c>
      <c r="K45" s="765">
        <v>39133.855579480063</v>
      </c>
      <c r="L45" s="765">
        <v>39575.469352432076</v>
      </c>
      <c r="M45" s="765">
        <v>39138.124775057251</v>
      </c>
      <c r="N45" s="765">
        <v>43735.777041303088</v>
      </c>
      <c r="O45" s="765">
        <v>59462.7617298115</v>
      </c>
      <c r="P45" s="765">
        <v>70119.380636541144</v>
      </c>
      <c r="Q45" s="765">
        <v>70779.095853919047</v>
      </c>
      <c r="R45" s="765">
        <v>68420.255518081685</v>
      </c>
      <c r="S45" s="765">
        <v>64613.942589006583</v>
      </c>
      <c r="T45" s="765">
        <v>60494.651784823633</v>
      </c>
      <c r="U45" s="765">
        <v>55541.471272519942</v>
      </c>
      <c r="V45" s="765">
        <v>51371.414973053004</v>
      </c>
      <c r="W45" s="765">
        <v>48035.6435213</v>
      </c>
      <c r="X45" s="765">
        <v>44935.013237276507</v>
      </c>
      <c r="Y45" s="765">
        <v>41746.55494597309</v>
      </c>
      <c r="Z45" s="765">
        <v>39648.249816864976</v>
      </c>
      <c r="AA45" s="765">
        <v>34715.227898574842</v>
      </c>
    </row>
    <row r="46" spans="1:27" s="749" customFormat="1" x14ac:dyDescent="0.15">
      <c r="A46" s="760" t="s">
        <v>253</v>
      </c>
      <c r="B46" s="762">
        <v>4065.0762901123267</v>
      </c>
      <c r="C46" s="762">
        <v>4233.8765764816171</v>
      </c>
      <c r="D46" s="762">
        <v>4280.1793484093932</v>
      </c>
      <c r="E46" s="762">
        <v>4308.0425721713118</v>
      </c>
      <c r="F46" s="762">
        <v>4385.7389503710037</v>
      </c>
      <c r="G46" s="762">
        <v>4461.2326457620002</v>
      </c>
      <c r="H46" s="762">
        <v>4530.6703592607892</v>
      </c>
      <c r="I46" s="762">
        <v>4646.2923718861184</v>
      </c>
      <c r="J46" s="762">
        <v>4779.40148849659</v>
      </c>
      <c r="K46" s="762">
        <v>4891.7461341364851</v>
      </c>
      <c r="L46" s="762">
        <v>4963.4620163593709</v>
      </c>
      <c r="M46" s="762">
        <v>4988.4326829903648</v>
      </c>
      <c r="N46" s="762">
        <v>5412.6309843285026</v>
      </c>
      <c r="O46" s="762">
        <v>6785.1836255421695</v>
      </c>
      <c r="P46" s="762">
        <v>6773.3564744872929</v>
      </c>
      <c r="Q46" s="762">
        <v>6318.5092759443387</v>
      </c>
      <c r="R46" s="762">
        <v>6256.1387998964783</v>
      </c>
      <c r="S46" s="762">
        <v>6351.6614904581666</v>
      </c>
      <c r="T46" s="762">
        <v>6781.8026808358591</v>
      </c>
      <c r="U46" s="762">
        <v>6683.5314545802084</v>
      </c>
      <c r="V46" s="762">
        <v>6597.5032368706661</v>
      </c>
      <c r="W46" s="762">
        <v>6568.7132796970582</v>
      </c>
      <c r="X46" s="762">
        <v>6545.7393414788821</v>
      </c>
      <c r="Y46" s="762">
        <v>6531.0704147863416</v>
      </c>
      <c r="Z46" s="762">
        <v>6582.080383573285</v>
      </c>
      <c r="AA46" s="762">
        <v>6468.0109768286193</v>
      </c>
    </row>
    <row r="47" spans="1:27" s="749" customFormat="1" x14ac:dyDescent="0.15">
      <c r="A47" s="760" t="s">
        <v>254</v>
      </c>
      <c r="B47" s="762">
        <v>6903.4544601067</v>
      </c>
      <c r="C47" s="762">
        <v>6983.8994941732562</v>
      </c>
      <c r="D47" s="762">
        <v>6901.915871284632</v>
      </c>
      <c r="E47" s="762">
        <v>6840.2994242099949</v>
      </c>
      <c r="F47" s="762">
        <v>6813.1901769776105</v>
      </c>
      <c r="G47" s="762">
        <v>6705.0875858438385</v>
      </c>
      <c r="H47" s="762">
        <v>6621.0464503141939</v>
      </c>
      <c r="I47" s="762">
        <v>6684.3333799900938</v>
      </c>
      <c r="J47" s="762">
        <v>6722.6178186918005</v>
      </c>
      <c r="K47" s="762">
        <v>6702.1583309793414</v>
      </c>
      <c r="L47" s="762">
        <v>6577.5656319302871</v>
      </c>
      <c r="M47" s="762">
        <v>6404.0736662570389</v>
      </c>
      <c r="N47" s="762">
        <v>6756.2213043427964</v>
      </c>
      <c r="O47" s="762">
        <v>8156.3199737588138</v>
      </c>
      <c r="P47" s="762">
        <v>8171.1740283425734</v>
      </c>
      <c r="Q47" s="762">
        <v>7499.4483261934083</v>
      </c>
      <c r="R47" s="762">
        <v>7198.2072425857987</v>
      </c>
      <c r="S47" s="762">
        <v>7159.9426030600471</v>
      </c>
      <c r="T47" s="762">
        <v>7534.4597227377135</v>
      </c>
      <c r="U47" s="762">
        <v>7306.752920093938</v>
      </c>
      <c r="V47" s="762">
        <v>7204.1516441341082</v>
      </c>
      <c r="W47" s="762">
        <v>7083.356954720799</v>
      </c>
      <c r="X47" s="762">
        <v>6911.3468697270346</v>
      </c>
      <c r="Y47" s="762">
        <v>6731.4446236913655</v>
      </c>
      <c r="Z47" s="762">
        <v>6663.282468905546</v>
      </c>
      <c r="AA47" s="762">
        <v>6468.0109768286193</v>
      </c>
    </row>
    <row r="48" spans="1:27" s="749" customFormat="1" x14ac:dyDescent="0.15">
      <c r="A48" s="756" t="s">
        <v>255</v>
      </c>
      <c r="B48" s="764"/>
      <c r="C48" s="757"/>
      <c r="D48" s="757"/>
      <c r="E48" s="757"/>
      <c r="F48" s="758"/>
      <c r="G48" s="759"/>
      <c r="H48" s="759"/>
      <c r="I48" s="759"/>
      <c r="J48" s="759"/>
      <c r="K48" s="759"/>
      <c r="L48" s="759"/>
      <c r="M48" s="759"/>
      <c r="N48" s="759"/>
      <c r="O48" s="759"/>
      <c r="P48" s="759"/>
      <c r="Q48" s="759"/>
      <c r="R48" s="759"/>
      <c r="S48" s="759"/>
      <c r="T48" s="759"/>
      <c r="U48" s="759"/>
      <c r="V48" s="759"/>
      <c r="W48" s="759"/>
      <c r="X48" s="759"/>
      <c r="Y48" s="759"/>
      <c r="Z48" s="759"/>
      <c r="AA48" s="759"/>
    </row>
    <row r="49" spans="1:27" s="749" customFormat="1" x14ac:dyDescent="0.15">
      <c r="A49" s="760" t="s">
        <v>250</v>
      </c>
      <c r="B49" s="734">
        <v>3338.36</v>
      </c>
      <c r="C49" s="734">
        <v>3500.5770000000002</v>
      </c>
      <c r="D49" s="734">
        <v>3573.998</v>
      </c>
      <c r="E49" s="734">
        <v>3589.3829999999998</v>
      </c>
      <c r="F49" s="734">
        <v>3529.7170000000001</v>
      </c>
      <c r="G49" s="734">
        <v>3545.393</v>
      </c>
      <c r="H49" s="734">
        <v>3764.2570000000001</v>
      </c>
      <c r="I49" s="734">
        <v>4154.2460000000001</v>
      </c>
      <c r="J49" s="734">
        <v>4618.8159999999998</v>
      </c>
      <c r="K49" s="734">
        <v>4938.1210000000001</v>
      </c>
      <c r="L49" s="734">
        <v>5021.3270000000002</v>
      </c>
      <c r="M49" s="734">
        <v>5125.9269999999997</v>
      </c>
      <c r="N49" s="734">
        <v>5503.4610000000002</v>
      </c>
      <c r="O49" s="734">
        <v>6146.607</v>
      </c>
      <c r="P49" s="734">
        <v>7400.3620299999993</v>
      </c>
      <c r="Q49" s="734">
        <v>7621.933</v>
      </c>
      <c r="R49" s="734">
        <v>7706.9040000000005</v>
      </c>
      <c r="S49" s="734">
        <v>7398.6719999999996</v>
      </c>
      <c r="T49" s="734">
        <v>7017.232</v>
      </c>
      <c r="U49" s="734">
        <v>6555.6019999999999</v>
      </c>
      <c r="V49" s="734">
        <v>6066.2240000000002</v>
      </c>
      <c r="W49" s="734">
        <v>5690.8580000000002</v>
      </c>
      <c r="X49" s="734">
        <v>5465.509</v>
      </c>
      <c r="Y49" s="734">
        <v>5168.7550000000001</v>
      </c>
      <c r="Z49" s="734">
        <v>4889.9870000000001</v>
      </c>
      <c r="AA49" s="734">
        <v>4309.8297656614868</v>
      </c>
    </row>
    <row r="50" spans="1:27" s="749" customFormat="1" x14ac:dyDescent="0.15">
      <c r="A50" s="760" t="s">
        <v>256</v>
      </c>
      <c r="B50" s="734">
        <v>3784.3530000000001</v>
      </c>
      <c r="C50" s="734">
        <v>4017.1170000000002</v>
      </c>
      <c r="D50" s="734">
        <v>4092.9140000000002</v>
      </c>
      <c r="E50" s="734">
        <v>4111.55</v>
      </c>
      <c r="F50" s="734">
        <v>3993.5889999999999</v>
      </c>
      <c r="G50" s="734">
        <v>4042.0039999999999</v>
      </c>
      <c r="H50" s="734">
        <v>4321.2759999999998</v>
      </c>
      <c r="I50" s="734">
        <v>4781.9120000000003</v>
      </c>
      <c r="J50" s="734">
        <v>5320.826</v>
      </c>
      <c r="K50" s="734">
        <v>5675.3630000000003</v>
      </c>
      <c r="L50" s="734">
        <v>5773.7420000000002</v>
      </c>
      <c r="M50" s="734">
        <v>5874.81</v>
      </c>
      <c r="N50" s="734">
        <v>6435.1750000000002</v>
      </c>
      <c r="O50" s="734">
        <v>7163.2539999999999</v>
      </c>
      <c r="P50" s="734">
        <v>8396.8369700000003</v>
      </c>
      <c r="Q50" s="734">
        <v>8999.5910000000003</v>
      </c>
      <c r="R50" s="734">
        <v>9007.8050000000003</v>
      </c>
      <c r="S50" s="734">
        <v>8595.4459999999999</v>
      </c>
      <c r="T50" s="734">
        <v>8145.6310000000003</v>
      </c>
      <c r="U50" s="734">
        <v>7557.0550000000003</v>
      </c>
      <c r="V50" s="734">
        <v>6947.1279999999997</v>
      </c>
      <c r="W50" s="734">
        <v>6513.89</v>
      </c>
      <c r="X50" s="734">
        <v>6232.4669999999996</v>
      </c>
      <c r="Y50" s="734">
        <v>5881.4660000000003</v>
      </c>
      <c r="Z50" s="734">
        <v>5568.0069999999996</v>
      </c>
      <c r="AA50" s="734">
        <v>4858.6807408595459</v>
      </c>
    </row>
    <row r="51" spans="1:27" s="749" customFormat="1" x14ac:dyDescent="0.15">
      <c r="A51" s="760" t="s">
        <v>257</v>
      </c>
      <c r="B51" s="765">
        <v>10571.693406</v>
      </c>
      <c r="C51" s="765">
        <v>11278.18159</v>
      </c>
      <c r="D51" s="765">
        <v>11450.714891</v>
      </c>
      <c r="E51" s="765">
        <v>11500.137269000001</v>
      </c>
      <c r="F51" s="765">
        <v>11314.583568</v>
      </c>
      <c r="G51" s="765">
        <v>11388.326886999999</v>
      </c>
      <c r="H51" s="765">
        <v>12072.588551999999</v>
      </c>
      <c r="I51" s="765">
        <v>13437.648522</v>
      </c>
      <c r="J51" s="765">
        <v>15092.857754000001</v>
      </c>
      <c r="K51" s="765">
        <v>16258.163769999999</v>
      </c>
      <c r="L51" s="765">
        <v>16555.011591999999</v>
      </c>
      <c r="M51" s="765">
        <v>16844.099891999998</v>
      </c>
      <c r="N51" s="765">
        <v>20365.815102</v>
      </c>
      <c r="O51" s="765">
        <v>23339.894938000001</v>
      </c>
      <c r="P51" s="765">
        <v>27190.381085000001</v>
      </c>
      <c r="Q51" s="765">
        <v>28944.705193000002</v>
      </c>
      <c r="R51" s="765">
        <v>28973.143466000001</v>
      </c>
      <c r="S51" s="765">
        <v>27800.701695</v>
      </c>
      <c r="T51" s="765">
        <v>26442.801448999999</v>
      </c>
      <c r="U51" s="765">
        <v>24661.724006</v>
      </c>
      <c r="V51" s="765">
        <v>22954.854305000001</v>
      </c>
      <c r="W51" s="765">
        <v>21653.374526</v>
      </c>
      <c r="X51" s="765">
        <v>20907.200615000002</v>
      </c>
      <c r="Y51" s="765">
        <v>19815.898430000001</v>
      </c>
      <c r="Z51" s="765">
        <v>18842.309697000001</v>
      </c>
      <c r="AA51" s="765">
        <v>16278.020800540844</v>
      </c>
    </row>
    <row r="52" spans="1:27" s="749" customFormat="1" x14ac:dyDescent="0.15">
      <c r="A52" s="760" t="s">
        <v>258</v>
      </c>
      <c r="B52" s="765">
        <v>17953.218780185471</v>
      </c>
      <c r="C52" s="765">
        <v>18603.680404649393</v>
      </c>
      <c r="D52" s="765">
        <v>18464.616645823058</v>
      </c>
      <c r="E52" s="765">
        <v>18259.889734522447</v>
      </c>
      <c r="F52" s="765">
        <v>17577.062952086719</v>
      </c>
      <c r="G52" s="765">
        <v>17116.284959067114</v>
      </c>
      <c r="H52" s="765">
        <v>17642.680495379289</v>
      </c>
      <c r="I52" s="765">
        <v>19331.913572136418</v>
      </c>
      <c r="J52" s="765">
        <v>21229.334827013554</v>
      </c>
      <c r="K52" s="765">
        <v>22275.233581140652</v>
      </c>
      <c r="L52" s="765">
        <v>21938.653892151109</v>
      </c>
      <c r="M52" s="765">
        <v>21624.19810093458</v>
      </c>
      <c r="N52" s="765">
        <v>25421.270038698003</v>
      </c>
      <c r="O52" s="765">
        <v>28056.374266957344</v>
      </c>
      <c r="P52" s="765">
        <v>32801.659942060964</v>
      </c>
      <c r="Q52" s="765">
        <v>34354.514875561879</v>
      </c>
      <c r="R52" s="765">
        <v>33336.007689102044</v>
      </c>
      <c r="S52" s="765">
        <v>31338.481869668391</v>
      </c>
      <c r="T52" s="765">
        <v>29377.472605747582</v>
      </c>
      <c r="U52" s="765">
        <v>26961.363931623691</v>
      </c>
      <c r="V52" s="765">
        <v>25065.580939474188</v>
      </c>
      <c r="W52" s="765">
        <v>23349.866939083382</v>
      </c>
      <c r="X52" s="765">
        <v>22074.957157183275</v>
      </c>
      <c r="Y52" s="765">
        <v>20423.853132595785</v>
      </c>
      <c r="Z52" s="765">
        <v>19074.764293527132</v>
      </c>
      <c r="AA52" s="765">
        <v>16278.020800540844</v>
      </c>
    </row>
    <row r="53" spans="1:27" s="749" customFormat="1" x14ac:dyDescent="0.15">
      <c r="A53" s="760" t="s">
        <v>253</v>
      </c>
      <c r="B53" s="762">
        <v>3166.732589055704</v>
      </c>
      <c r="C53" s="762">
        <v>3221.8064593351319</v>
      </c>
      <c r="D53" s="762">
        <v>3203.8951591467035</v>
      </c>
      <c r="E53" s="762">
        <v>3203.9315027123048</v>
      </c>
      <c r="F53" s="762">
        <v>3205.5214534196366</v>
      </c>
      <c r="G53" s="762">
        <v>3212.1479584914841</v>
      </c>
      <c r="H53" s="762">
        <v>3207.1637382888571</v>
      </c>
      <c r="I53" s="762">
        <v>3234.6780912829909</v>
      </c>
      <c r="J53" s="762">
        <v>3267.6897616185624</v>
      </c>
      <c r="K53" s="762">
        <v>3292.378572740522</v>
      </c>
      <c r="L53" s="762">
        <v>3296.9395524330516</v>
      </c>
      <c r="M53" s="762">
        <v>3286.0592614760217</v>
      </c>
      <c r="N53" s="762">
        <v>3700.5468199011493</v>
      </c>
      <c r="O53" s="762">
        <v>3797.1998108875355</v>
      </c>
      <c r="P53" s="762">
        <v>3674.1960697022823</v>
      </c>
      <c r="Q53" s="762">
        <v>3797.5543989956354</v>
      </c>
      <c r="R53" s="762">
        <v>3759.3751610244526</v>
      </c>
      <c r="S53" s="762">
        <v>3757.5259039730377</v>
      </c>
      <c r="T53" s="762">
        <v>3768.2666682532367</v>
      </c>
      <c r="U53" s="762">
        <v>3761.9312468938779</v>
      </c>
      <c r="V53" s="762">
        <v>3784.0433035443466</v>
      </c>
      <c r="W53" s="762">
        <v>3804.9402262365356</v>
      </c>
      <c r="X53" s="762">
        <v>3825.2979942032848</v>
      </c>
      <c r="Y53" s="762">
        <v>3833.7855885991889</v>
      </c>
      <c r="Z53" s="762">
        <v>3853.2433106672884</v>
      </c>
      <c r="AA53" s="762">
        <v>3776.9521502301009</v>
      </c>
    </row>
    <row r="54" spans="1:27" s="749" customFormat="1" x14ac:dyDescent="0.15">
      <c r="A54" s="760" t="s">
        <v>254</v>
      </c>
      <c r="B54" s="766">
        <v>5377.8558274678198</v>
      </c>
      <c r="C54" s="766">
        <v>5314.4611315932743</v>
      </c>
      <c r="D54" s="766">
        <v>5166.3757634511985</v>
      </c>
      <c r="E54" s="766">
        <v>5087.1945775980021</v>
      </c>
      <c r="F54" s="766">
        <v>4979.7371721547979</v>
      </c>
      <c r="G54" s="766">
        <v>4827.7539215164898</v>
      </c>
      <c r="H54" s="766">
        <v>4686.8958456819728</v>
      </c>
      <c r="I54" s="766">
        <v>4653.5312478212454</v>
      </c>
      <c r="J54" s="766">
        <v>4596.2720374688133</v>
      </c>
      <c r="K54" s="766">
        <v>4510.8723705111015</v>
      </c>
      <c r="L54" s="766">
        <v>4369.0948412941652</v>
      </c>
      <c r="M54" s="766">
        <v>4218.5926761997553</v>
      </c>
      <c r="N54" s="766">
        <v>4619.1423976108854</v>
      </c>
      <c r="O54" s="766">
        <v>4564.5303607270389</v>
      </c>
      <c r="P54" s="766">
        <v>4432.4399007896873</v>
      </c>
      <c r="Q54" s="766">
        <v>4507.3231259789191</v>
      </c>
      <c r="R54" s="766">
        <v>4325.473327434991</v>
      </c>
      <c r="S54" s="766">
        <v>4235.6901170464635</v>
      </c>
      <c r="T54" s="766">
        <v>4186.4758933077292</v>
      </c>
      <c r="U54" s="766">
        <v>4112.72129266293</v>
      </c>
      <c r="V54" s="766">
        <v>4131.9906649464619</v>
      </c>
      <c r="W54" s="766">
        <v>4103.0485981346537</v>
      </c>
      <c r="X54" s="766">
        <v>4038.9572420763143</v>
      </c>
      <c r="Y54" s="766">
        <v>3951.4066990205151</v>
      </c>
      <c r="Z54" s="766">
        <v>3900.7801643495441</v>
      </c>
      <c r="AA54" s="766">
        <v>3776.9521502301009</v>
      </c>
    </row>
    <row r="55" spans="1:27" s="749" customFormat="1" x14ac:dyDescent="0.15">
      <c r="A55" s="756" t="s">
        <v>259</v>
      </c>
      <c r="B55" s="767"/>
      <c r="C55" s="757"/>
      <c r="D55" s="757"/>
      <c r="E55" s="757"/>
      <c r="F55" s="758"/>
      <c r="G55" s="759"/>
      <c r="H55" s="759"/>
      <c r="I55" s="759"/>
      <c r="J55" s="759"/>
      <c r="K55" s="759"/>
      <c r="L55" s="759"/>
      <c r="M55" s="759"/>
      <c r="N55" s="759"/>
      <c r="O55" s="759"/>
      <c r="P55" s="759"/>
      <c r="Q55" s="759"/>
      <c r="R55" s="759"/>
      <c r="S55" s="759"/>
      <c r="T55" s="759"/>
      <c r="U55" s="759"/>
      <c r="V55" s="759"/>
      <c r="W55" s="759"/>
      <c r="X55" s="759"/>
      <c r="Y55" s="759"/>
      <c r="Z55" s="759"/>
      <c r="AA55" s="759"/>
    </row>
    <row r="56" spans="1:27" s="749" customFormat="1" x14ac:dyDescent="0.15">
      <c r="A56" s="760" t="s">
        <v>250</v>
      </c>
      <c r="B56" s="782">
        <v>1539.7840000000001</v>
      </c>
      <c r="C56" s="782">
        <v>1759.2170000000001</v>
      </c>
      <c r="D56" s="782">
        <v>1925.03</v>
      </c>
      <c r="E56" s="782">
        <v>1993.0129999999999</v>
      </c>
      <c r="F56" s="782">
        <v>2150.384</v>
      </c>
      <c r="G56" s="782">
        <v>2291.8980000000001</v>
      </c>
      <c r="H56" s="782">
        <v>2552.2179999999998</v>
      </c>
      <c r="I56" s="782">
        <v>2836.1480000000001</v>
      </c>
      <c r="J56" s="782">
        <v>3172.9290000000001</v>
      </c>
      <c r="K56" s="782">
        <v>3438.123</v>
      </c>
      <c r="L56" s="782">
        <v>3659.223</v>
      </c>
      <c r="M56" s="782">
        <v>3731.81</v>
      </c>
      <c r="N56" s="782">
        <v>3893.9569999999999</v>
      </c>
      <c r="O56" s="782">
        <v>5824.4769999999999</v>
      </c>
      <c r="P56" s="782">
        <v>7143.1725800000004</v>
      </c>
      <c r="Q56" s="782">
        <v>7194.6350000000002</v>
      </c>
      <c r="R56" s="782">
        <v>7230.8909999999996</v>
      </c>
      <c r="S56" s="782">
        <v>6944.16</v>
      </c>
      <c r="T56" s="782">
        <v>6603.4229999999998</v>
      </c>
      <c r="U56" s="782">
        <v>6229.13</v>
      </c>
      <c r="V56" s="782">
        <v>5849.3339999999998</v>
      </c>
      <c r="W56" s="782">
        <v>5572.5420000000004</v>
      </c>
      <c r="X56" s="782">
        <v>5337.39</v>
      </c>
      <c r="Y56" s="782">
        <v>5099.9830000000002</v>
      </c>
      <c r="Z56" s="782">
        <v>4915.6189999999997</v>
      </c>
      <c r="AA56" s="782">
        <v>4469.393607088401</v>
      </c>
    </row>
    <row r="57" spans="1:27" s="749" customFormat="1" x14ac:dyDescent="0.15">
      <c r="A57" s="760" t="s">
        <v>256</v>
      </c>
      <c r="B57" s="782">
        <v>1752.9190000000001</v>
      </c>
      <c r="C57" s="782">
        <v>2038.8720000000001</v>
      </c>
      <c r="D57" s="782">
        <v>2229.0079999999998</v>
      </c>
      <c r="E57" s="782">
        <v>2310.2469999999998</v>
      </c>
      <c r="F57" s="782">
        <v>2448.0230000000001</v>
      </c>
      <c r="G57" s="782">
        <v>2619.3879999999999</v>
      </c>
      <c r="H57" s="782">
        <v>2941.5360000000001</v>
      </c>
      <c r="I57" s="782">
        <v>3292.9380000000001</v>
      </c>
      <c r="J57" s="782">
        <v>3696.154</v>
      </c>
      <c r="K57" s="782">
        <v>4004.3519999999999</v>
      </c>
      <c r="L57" s="782">
        <v>4268.0630000000001</v>
      </c>
      <c r="M57" s="782">
        <v>4344.3530000000001</v>
      </c>
      <c r="N57" s="782">
        <v>4544.2160000000003</v>
      </c>
      <c r="O57" s="782">
        <v>7518.9049999999997</v>
      </c>
      <c r="P57" s="782">
        <v>8669.47091</v>
      </c>
      <c r="Q57" s="782">
        <v>8954.2829999999994</v>
      </c>
      <c r="R57" s="782">
        <v>8855.9750000000004</v>
      </c>
      <c r="S57" s="782">
        <v>8476.2860000000001</v>
      </c>
      <c r="T57" s="782">
        <v>8038.7529999999997</v>
      </c>
      <c r="U57" s="782">
        <v>7512.72</v>
      </c>
      <c r="V57" s="782">
        <v>6901.2</v>
      </c>
      <c r="W57" s="782">
        <v>6552.08</v>
      </c>
      <c r="X57" s="782">
        <v>6244.4440000000004</v>
      </c>
      <c r="Y57" s="782">
        <v>5936.5619999999999</v>
      </c>
      <c r="Z57" s="782">
        <v>5711.8090000000002</v>
      </c>
      <c r="AA57" s="782">
        <v>5116.0471230002377</v>
      </c>
    </row>
    <row r="58" spans="1:27" s="749" customFormat="1" x14ac:dyDescent="0.15">
      <c r="A58" s="760" t="s">
        <v>257</v>
      </c>
      <c r="B58" s="783">
        <v>4627.3748079999996</v>
      </c>
      <c r="C58" s="783">
        <v>5471.8766880000003</v>
      </c>
      <c r="D58" s="783">
        <v>6096.1714000000002</v>
      </c>
      <c r="E58" s="783">
        <v>6392.6584240000002</v>
      </c>
      <c r="F58" s="783">
        <v>7095.8187690000004</v>
      </c>
      <c r="G58" s="783">
        <v>7703.3353100000004</v>
      </c>
      <c r="H58" s="783">
        <v>8686.7799300000006</v>
      </c>
      <c r="I58" s="783">
        <v>9806.0749030000006</v>
      </c>
      <c r="J58" s="783">
        <v>11161.962266</v>
      </c>
      <c r="K58" s="783">
        <v>12304.707665</v>
      </c>
      <c r="L58" s="783">
        <v>13308.824043000001</v>
      </c>
      <c r="M58" s="783">
        <v>13642.417121</v>
      </c>
      <c r="N58" s="783">
        <v>14672.353612999999</v>
      </c>
      <c r="O58" s="783">
        <v>26126.746698999999</v>
      </c>
      <c r="P58" s="783">
        <v>30933.893244999999</v>
      </c>
      <c r="Q58" s="783">
        <v>30688.797731999999</v>
      </c>
      <c r="R58" s="783">
        <v>30492.581932000001</v>
      </c>
      <c r="S58" s="783">
        <v>29519.016303</v>
      </c>
      <c r="T58" s="783">
        <v>28008.719529000002</v>
      </c>
      <c r="U58" s="783">
        <v>26142.398474000001</v>
      </c>
      <c r="V58" s="783">
        <v>24090.667958999999</v>
      </c>
      <c r="W58" s="783">
        <v>22892.223205999999</v>
      </c>
      <c r="X58" s="783">
        <v>21650.768113999999</v>
      </c>
      <c r="Y58" s="783">
        <v>20687.991176</v>
      </c>
      <c r="Z58" s="783">
        <v>20322.766761999999</v>
      </c>
      <c r="AA58" s="783">
        <v>18437.207098034</v>
      </c>
    </row>
    <row r="59" spans="1:27" s="749" customFormat="1" x14ac:dyDescent="0.15">
      <c r="A59" s="760" t="s">
        <v>258</v>
      </c>
      <c r="B59" s="783">
        <v>7858.3694319769547</v>
      </c>
      <c r="C59" s="783">
        <v>9026.0157902993487</v>
      </c>
      <c r="D59" s="783">
        <v>9830.2567987875391</v>
      </c>
      <c r="E59" s="783">
        <v>10150.247358121864</v>
      </c>
      <c r="F59" s="783">
        <v>11023.265014547771</v>
      </c>
      <c r="G59" s="783">
        <v>11577.862455960569</v>
      </c>
      <c r="H59" s="783">
        <v>12694.71598228814</v>
      </c>
      <c r="I59" s="783">
        <v>14107.393283603849</v>
      </c>
      <c r="J59" s="783">
        <v>15700.209869705031</v>
      </c>
      <c r="K59" s="783">
        <v>16858.621998339408</v>
      </c>
      <c r="L59" s="783">
        <v>17636.815460280963</v>
      </c>
      <c r="M59" s="783">
        <v>17513.926674122675</v>
      </c>
      <c r="N59" s="783">
        <v>18314.507002605078</v>
      </c>
      <c r="O59" s="783">
        <v>31406.387462854156</v>
      </c>
      <c r="P59" s="783">
        <v>37317.72069448018</v>
      </c>
      <c r="Q59" s="783">
        <v>36424.580978357168</v>
      </c>
      <c r="R59" s="783">
        <v>35084.247828979642</v>
      </c>
      <c r="S59" s="783">
        <v>33275.460719338189</v>
      </c>
      <c r="T59" s="783">
        <v>31117.179179076051</v>
      </c>
      <c r="U59" s="783">
        <v>28580.107340896247</v>
      </c>
      <c r="V59" s="783">
        <v>26305.834033578809</v>
      </c>
      <c r="W59" s="783">
        <v>24685.776582216626</v>
      </c>
      <c r="X59" s="783">
        <v>22860.056080093233</v>
      </c>
      <c r="Y59" s="783">
        <v>21322.701813377309</v>
      </c>
      <c r="Z59" s="783">
        <v>20573.485523337837</v>
      </c>
      <c r="AA59" s="783">
        <v>18437.207098034</v>
      </c>
    </row>
    <row r="60" spans="1:27" s="749" customFormat="1" x14ac:dyDescent="0.15">
      <c r="A60" s="760" t="s">
        <v>253</v>
      </c>
      <c r="B60" s="762">
        <v>3005.2103463862459</v>
      </c>
      <c r="C60" s="762">
        <v>3110.4046220562896</v>
      </c>
      <c r="D60" s="762">
        <v>3166.7929330971469</v>
      </c>
      <c r="E60" s="762">
        <v>3207.5347345953091</v>
      </c>
      <c r="F60" s="762">
        <v>3299.7914646872373</v>
      </c>
      <c r="G60" s="762">
        <v>3361.1161186056274</v>
      </c>
      <c r="H60" s="762">
        <v>3403.6198827843077</v>
      </c>
      <c r="I60" s="762">
        <v>3457.5328590045374</v>
      </c>
      <c r="J60" s="762">
        <v>3517.8733170518472</v>
      </c>
      <c r="K60" s="762">
        <v>3578.9026934173089</v>
      </c>
      <c r="L60" s="762">
        <v>3637.0628526875794</v>
      </c>
      <c r="M60" s="762">
        <v>3655.7105321546383</v>
      </c>
      <c r="N60" s="762">
        <v>3767.9803893571502</v>
      </c>
      <c r="O60" s="762">
        <v>4485.6811519729581</v>
      </c>
      <c r="P60" s="762">
        <v>4330.553811847004</v>
      </c>
      <c r="Q60" s="762">
        <v>4265.5114167709689</v>
      </c>
      <c r="R60" s="762">
        <v>4216.9881874861621</v>
      </c>
      <c r="S60" s="762">
        <v>4250.9124650065669</v>
      </c>
      <c r="T60" s="762">
        <v>4241.545563414611</v>
      </c>
      <c r="U60" s="762">
        <v>4196.7977027289526</v>
      </c>
      <c r="V60" s="762">
        <v>4118.5317779767747</v>
      </c>
      <c r="W60" s="762">
        <v>4108.0395995220852</v>
      </c>
      <c r="X60" s="762">
        <v>4056.4335965706082</v>
      </c>
      <c r="Y60" s="762">
        <v>4056.4823796471474</v>
      </c>
      <c r="Z60" s="762">
        <v>4134.3250487883624</v>
      </c>
      <c r="AA60" s="762">
        <v>4125.21445164123</v>
      </c>
    </row>
    <row r="61" spans="1:27" s="749" customFormat="1" x14ac:dyDescent="0.15">
      <c r="A61" s="760" t="s">
        <v>254</v>
      </c>
      <c r="B61" s="766">
        <v>5103.5531165260545</v>
      </c>
      <c r="C61" s="766">
        <v>5130.7006414213529</v>
      </c>
      <c r="D61" s="766">
        <v>5106.5473259053315</v>
      </c>
      <c r="E61" s="766">
        <v>5092.9157803395483</v>
      </c>
      <c r="F61" s="766">
        <v>5126.1844463815632</v>
      </c>
      <c r="G61" s="766">
        <v>5051.6482216750337</v>
      </c>
      <c r="H61" s="766">
        <v>4973.9935939203242</v>
      </c>
      <c r="I61" s="766">
        <v>4974.1386146293662</v>
      </c>
      <c r="J61" s="766">
        <v>4948.1756035842691</v>
      </c>
      <c r="K61" s="766">
        <v>4903.4377182955368</v>
      </c>
      <c r="L61" s="766">
        <v>4819.8252635275203</v>
      </c>
      <c r="M61" s="766">
        <v>4693.1453300469948</v>
      </c>
      <c r="N61" s="766">
        <v>4703.3151631117335</v>
      </c>
      <c r="O61" s="766">
        <v>5392.1386354266924</v>
      </c>
      <c r="P61" s="766">
        <v>5224.2501880698201</v>
      </c>
      <c r="Q61" s="766">
        <v>5062.7420262955893</v>
      </c>
      <c r="R61" s="766">
        <v>4851.9951177496168</v>
      </c>
      <c r="S61" s="766">
        <v>4791.8626182775442</v>
      </c>
      <c r="T61" s="766">
        <v>4712.280158196143</v>
      </c>
      <c r="U61" s="766">
        <v>4588.1378845675481</v>
      </c>
      <c r="V61" s="766">
        <v>4497.2357594178775</v>
      </c>
      <c r="W61" s="766">
        <v>4429.8951146921145</v>
      </c>
      <c r="X61" s="766">
        <v>4283.0027560461631</v>
      </c>
      <c r="Y61" s="766">
        <v>4180.9358606444976</v>
      </c>
      <c r="Z61" s="766">
        <v>4185.3295634461983</v>
      </c>
      <c r="AA61" s="766">
        <v>4125.21445164123</v>
      </c>
    </row>
    <row r="62" spans="1:27" s="749" customFormat="1" x14ac:dyDescent="0.15">
      <c r="A62" s="756" t="s">
        <v>826</v>
      </c>
      <c r="B62" s="767"/>
      <c r="C62" s="757"/>
      <c r="D62" s="757"/>
      <c r="E62" s="757"/>
      <c r="F62" s="758"/>
      <c r="G62" s="759"/>
      <c r="H62" s="759"/>
      <c r="I62" s="759"/>
      <c r="J62" s="759"/>
      <c r="K62" s="759"/>
      <c r="L62" s="759"/>
      <c r="M62" s="759"/>
      <c r="N62" s="759"/>
      <c r="O62" s="759"/>
      <c r="P62" s="759"/>
      <c r="Q62" s="759"/>
      <c r="R62" s="759"/>
      <c r="S62" s="759"/>
      <c r="T62" s="759"/>
      <c r="U62" s="759"/>
      <c r="V62" s="759"/>
      <c r="W62" s="759"/>
      <c r="X62" s="759"/>
      <c r="Y62" s="759"/>
      <c r="Z62" s="759"/>
      <c r="AA62" s="759"/>
    </row>
    <row r="63" spans="1:27" s="749" customFormat="1" x14ac:dyDescent="0.15">
      <c r="A63" s="760" t="s">
        <v>250</v>
      </c>
      <c r="B63" s="782">
        <v>348.73899999999998</v>
      </c>
      <c r="C63" s="782">
        <v>376.13099999999997</v>
      </c>
      <c r="D63" s="782">
        <v>406.46199999999999</v>
      </c>
      <c r="E63" s="782">
        <v>436.47399999999999</v>
      </c>
      <c r="F63" s="782">
        <v>459.52600000000001</v>
      </c>
      <c r="G63" s="782">
        <v>482.82299999999998</v>
      </c>
      <c r="H63" s="782">
        <v>507.565</v>
      </c>
      <c r="I63" s="782">
        <v>562.83199999999999</v>
      </c>
      <c r="J63" s="782">
        <v>664.88699999999994</v>
      </c>
      <c r="K63" s="782">
        <v>730.27499999999998</v>
      </c>
      <c r="L63" s="782">
        <v>759.09</v>
      </c>
      <c r="M63" s="782">
        <v>721.68600000000004</v>
      </c>
      <c r="N63" s="782">
        <v>670.649</v>
      </c>
      <c r="O63" s="782">
        <v>659.46699999999998</v>
      </c>
      <c r="P63" s="782">
        <v>760.78</v>
      </c>
      <c r="Q63" s="782">
        <v>829.47799999999995</v>
      </c>
      <c r="R63" s="782">
        <v>809.68799999999999</v>
      </c>
      <c r="S63" s="782">
        <v>652.29899999999998</v>
      </c>
      <c r="T63" s="782">
        <v>659.89599999999996</v>
      </c>
      <c r="U63" s="782">
        <v>680.75800000000004</v>
      </c>
      <c r="V63" s="782">
        <v>785.17200000000003</v>
      </c>
      <c r="W63" s="782">
        <v>793.02099999999996</v>
      </c>
      <c r="X63" s="782">
        <v>776.95</v>
      </c>
      <c r="Y63" s="782">
        <v>748.077</v>
      </c>
      <c r="Z63" s="782">
        <v>698.03300000000002</v>
      </c>
      <c r="AA63" s="782">
        <v>561.40592200515994</v>
      </c>
    </row>
    <row r="64" spans="1:27" s="749" customFormat="1" x14ac:dyDescent="0.15">
      <c r="A64" s="760" t="s">
        <v>256</v>
      </c>
      <c r="B64" s="782">
        <v>373.94600000000003</v>
      </c>
      <c r="C64" s="782">
        <v>405.87299999999999</v>
      </c>
      <c r="D64" s="782">
        <v>441.58</v>
      </c>
      <c r="E64" s="782">
        <v>475.15300000000002</v>
      </c>
      <c r="F64" s="782">
        <v>501.25700000000001</v>
      </c>
      <c r="G64" s="782">
        <v>528.43100000000004</v>
      </c>
      <c r="H64" s="782">
        <v>559.10599999999999</v>
      </c>
      <c r="I64" s="782">
        <v>623.44500000000005</v>
      </c>
      <c r="J64" s="782">
        <v>741.87300000000005</v>
      </c>
      <c r="K64" s="782">
        <v>824.31799999999998</v>
      </c>
      <c r="L64" s="782">
        <v>859.29700000000003</v>
      </c>
      <c r="M64" s="782">
        <v>816.96</v>
      </c>
      <c r="N64" s="782">
        <v>757.50099999999998</v>
      </c>
      <c r="O64" s="782">
        <v>748.58100000000002</v>
      </c>
      <c r="P64" s="782">
        <v>861.279</v>
      </c>
      <c r="Q64" s="782">
        <v>1016.955</v>
      </c>
      <c r="R64" s="782">
        <v>980.44899999999996</v>
      </c>
      <c r="S64" s="782">
        <v>808.88699999999994</v>
      </c>
      <c r="T64" s="782">
        <v>821.17499999999995</v>
      </c>
      <c r="U64" s="782">
        <v>845.46400000000006</v>
      </c>
      <c r="V64" s="782">
        <v>970.99800000000005</v>
      </c>
      <c r="W64" s="782">
        <v>982.68799999999999</v>
      </c>
      <c r="X64" s="782">
        <v>964.173</v>
      </c>
      <c r="Y64" s="782">
        <v>935.72500000000002</v>
      </c>
      <c r="Z64" s="782">
        <v>864.26900000000001</v>
      </c>
      <c r="AA64" s="782">
        <v>688.59365103957009</v>
      </c>
    </row>
    <row r="65" spans="1:27" s="749" customFormat="1" x14ac:dyDescent="0.15">
      <c r="A65" s="760" t="s">
        <v>257</v>
      </c>
      <c r="B65" s="783">
        <v>2064.8559949999999</v>
      </c>
      <c r="C65" s="783">
        <v>2362.2952</v>
      </c>
      <c r="D65" s="783">
        <v>2677.5621609999998</v>
      </c>
      <c r="E65" s="783">
        <v>2956.7343559999999</v>
      </c>
      <c r="F65" s="783">
        <v>3285.2421039999999</v>
      </c>
      <c r="G65" s="783">
        <v>3691.2633080000001</v>
      </c>
      <c r="H65" s="783">
        <v>4122.0504570000003</v>
      </c>
      <c r="I65" s="783">
        <v>4864.0767750000005</v>
      </c>
      <c r="J65" s="783">
        <v>6232.7643749999997</v>
      </c>
      <c r="K65" s="783">
        <v>7363.0974809999998</v>
      </c>
      <c r="L65" s="783">
        <v>8183.361527</v>
      </c>
      <c r="M65" s="783">
        <v>8130.7850010000002</v>
      </c>
      <c r="N65" s="783">
        <v>7694.7759020000003</v>
      </c>
      <c r="O65" s="783">
        <v>7688.170384</v>
      </c>
      <c r="P65" s="783">
        <v>8902.8164620000007</v>
      </c>
      <c r="Q65" s="783">
        <v>10591.442356</v>
      </c>
      <c r="R65" s="783">
        <v>11076.472408</v>
      </c>
      <c r="S65" s="783">
        <v>9821.1706630000008</v>
      </c>
      <c r="T65" s="783">
        <v>10283.530865000001</v>
      </c>
      <c r="U65" s="783">
        <v>10716.397419999999</v>
      </c>
      <c r="V65" s="783">
        <v>11961.759368999999</v>
      </c>
      <c r="W65" s="783">
        <v>12567.249387</v>
      </c>
      <c r="X65" s="783">
        <v>12747.251227999999</v>
      </c>
      <c r="Y65" s="783">
        <v>12788.645694999999</v>
      </c>
      <c r="Z65" s="783">
        <v>12353.102132</v>
      </c>
      <c r="AA65" s="783">
        <v>9999.1873061075385</v>
      </c>
    </row>
    <row r="66" spans="1:27" s="749" customFormat="1" x14ac:dyDescent="0.15">
      <c r="A66" s="760" t="s">
        <v>258</v>
      </c>
      <c r="B66" s="783">
        <v>3506.6105309838904</v>
      </c>
      <c r="C66" s="783">
        <v>3896.6729318495854</v>
      </c>
      <c r="D66" s="783">
        <v>4317.6482271063614</v>
      </c>
      <c r="E66" s="783">
        <v>4694.6955546669687</v>
      </c>
      <c r="F66" s="783">
        <v>5103.5821979492439</v>
      </c>
      <c r="G66" s="783">
        <v>5547.8487108408126</v>
      </c>
      <c r="H66" s="783">
        <v>6023.8961085636747</v>
      </c>
      <c r="I66" s="783">
        <v>6997.6463269289861</v>
      </c>
      <c r="J66" s="783">
        <v>8766.8911992289413</v>
      </c>
      <c r="K66" s="783">
        <v>10088.145167575916</v>
      </c>
      <c r="L66" s="783">
        <v>10844.567230744478</v>
      </c>
      <c r="M66" s="783">
        <v>10438.177563957393</v>
      </c>
      <c r="N66" s="783">
        <v>9604.8685069716776</v>
      </c>
      <c r="O66" s="783">
        <v>9241.7804919273021</v>
      </c>
      <c r="P66" s="783">
        <v>10740.090666629447</v>
      </c>
      <c r="Q66" s="783">
        <v>12570.999135995871</v>
      </c>
      <c r="R66" s="783">
        <v>12744.401372758339</v>
      </c>
      <c r="S66" s="783">
        <v>11070.964400035247</v>
      </c>
      <c r="T66" s="783">
        <v>11424.816196557798</v>
      </c>
      <c r="U66" s="783">
        <v>11715.672870487042</v>
      </c>
      <c r="V66" s="783">
        <v>13061.657619707696</v>
      </c>
      <c r="W66" s="783">
        <v>13551.86465852603</v>
      </c>
      <c r="X66" s="783">
        <v>13459.239709407258</v>
      </c>
      <c r="Y66" s="783">
        <v>13181.003241521123</v>
      </c>
      <c r="Z66" s="783">
        <v>12505.500400478186</v>
      </c>
      <c r="AA66" s="783">
        <v>9999.1873061075385</v>
      </c>
    </row>
    <row r="67" spans="1:27" s="749" customFormat="1" x14ac:dyDescent="0.15">
      <c r="A67" s="749" t="s">
        <v>253</v>
      </c>
      <c r="B67" s="762">
        <v>5920.9207888994351</v>
      </c>
      <c r="C67" s="762">
        <v>6280.5118429483355</v>
      </c>
      <c r="D67" s="762">
        <v>6587.4845889652661</v>
      </c>
      <c r="E67" s="762">
        <v>6774.1362738674015</v>
      </c>
      <c r="F67" s="762">
        <v>7149.1974425821381</v>
      </c>
      <c r="G67" s="762">
        <v>7645.168742996917</v>
      </c>
      <c r="H67" s="762">
        <v>8121.2267532237256</v>
      </c>
      <c r="I67" s="762">
        <v>8642.1468129033183</v>
      </c>
      <c r="J67" s="762">
        <v>9374.1709117489154</v>
      </c>
      <c r="K67" s="762">
        <v>10082.636651946184</v>
      </c>
      <c r="L67" s="762">
        <v>10780.48917387925</v>
      </c>
      <c r="M67" s="762">
        <v>11266.374851389663</v>
      </c>
      <c r="N67" s="762">
        <v>11473.626147209645</v>
      </c>
      <c r="O67" s="762">
        <v>11658.157851719647</v>
      </c>
      <c r="P67" s="762">
        <v>11702.222011619655</v>
      </c>
      <c r="Q67" s="762">
        <v>12768.804423987134</v>
      </c>
      <c r="R67" s="762">
        <v>13679.926598887472</v>
      </c>
      <c r="S67" s="762">
        <v>15056.240562993353</v>
      </c>
      <c r="T67" s="762">
        <v>15583.562962951739</v>
      </c>
      <c r="U67" s="762">
        <v>15741.860426172001</v>
      </c>
      <c r="V67" s="762">
        <v>15234.572003331752</v>
      </c>
      <c r="W67" s="762">
        <v>15847.309701760736</v>
      </c>
      <c r="X67" s="762">
        <v>16406.784513803974</v>
      </c>
      <c r="Y67" s="762">
        <v>17095.360096621069</v>
      </c>
      <c r="Z67" s="762">
        <v>17697.017378834524</v>
      </c>
      <c r="AA67" s="762">
        <v>17810.97582724757</v>
      </c>
    </row>
    <row r="68" spans="1:27" s="749" customFormat="1" ht="14" thickBot="1" x14ac:dyDescent="0.2">
      <c r="A68" s="784" t="s">
        <v>254</v>
      </c>
      <c r="B68" s="778">
        <v>10055.114372020023</v>
      </c>
      <c r="C68" s="778">
        <v>10359.882412908231</v>
      </c>
      <c r="D68" s="778">
        <v>10622.513856415511</v>
      </c>
      <c r="E68" s="778">
        <v>10755.95695199936</v>
      </c>
      <c r="F68" s="778">
        <v>11106.188111117202</v>
      </c>
      <c r="G68" s="778">
        <v>11490.43999735061</v>
      </c>
      <c r="H68" s="778">
        <v>11868.225958377103</v>
      </c>
      <c r="I68" s="778">
        <v>12432.921949940634</v>
      </c>
      <c r="J68" s="778">
        <v>13185.53558609048</v>
      </c>
      <c r="K68" s="778">
        <v>13814.172972614311</v>
      </c>
      <c r="L68" s="778">
        <v>14286.273341427866</v>
      </c>
      <c r="M68" s="778">
        <v>14463.599909042703</v>
      </c>
      <c r="N68" s="778">
        <v>14321.751776222252</v>
      </c>
      <c r="O68" s="778">
        <v>14014.015093897498</v>
      </c>
      <c r="P68" s="778">
        <v>14117.20953052058</v>
      </c>
      <c r="Q68" s="778">
        <v>15155.313505597342</v>
      </c>
      <c r="R68" s="778">
        <v>15739.89162832886</v>
      </c>
      <c r="S68" s="778">
        <v>16972.22347425835</v>
      </c>
      <c r="T68" s="778">
        <v>17313.055688408171</v>
      </c>
      <c r="U68" s="778">
        <v>17209.746885805296</v>
      </c>
      <c r="V68" s="778">
        <v>16635.409336690172</v>
      </c>
      <c r="W68" s="778">
        <v>17088.910203545718</v>
      </c>
      <c r="X68" s="778">
        <v>17323.173575400295</v>
      </c>
      <c r="Y68" s="778">
        <v>17619.848279683938</v>
      </c>
      <c r="Z68" s="778">
        <v>17915.342685056705</v>
      </c>
      <c r="AA68" s="778">
        <v>17810.97582724757</v>
      </c>
    </row>
    <row r="70" spans="1:27" ht="14" thickBot="1" x14ac:dyDescent="0.2">
      <c r="A70" s="99"/>
      <c r="X70" s="99"/>
      <c r="Y70" s="99"/>
      <c r="Z70" s="99"/>
      <c r="AA70" s="99"/>
    </row>
    <row r="71" spans="1:27" s="749" customFormat="1" x14ac:dyDescent="0.15">
      <c r="A71" s="785"/>
      <c r="B71" s="779"/>
      <c r="C71" s="779"/>
      <c r="D71" s="779"/>
      <c r="E71" s="779"/>
      <c r="F71" s="779"/>
      <c r="G71" s="779"/>
      <c r="H71" s="779"/>
      <c r="I71" s="779"/>
      <c r="J71" s="779"/>
      <c r="K71" s="779"/>
      <c r="L71" s="779"/>
      <c r="M71" s="779"/>
      <c r="N71" s="779"/>
      <c r="O71" s="780"/>
      <c r="P71" s="780"/>
      <c r="Q71" s="780"/>
      <c r="R71" s="780"/>
      <c r="S71" s="780"/>
      <c r="T71" s="780"/>
      <c r="U71" s="780"/>
      <c r="V71" s="780"/>
      <c r="W71" s="780"/>
      <c r="X71" s="747"/>
      <c r="Y71" s="747"/>
      <c r="Z71" s="747"/>
      <c r="AA71" s="747"/>
    </row>
    <row r="72" spans="1:27" s="749" customFormat="1" x14ac:dyDescent="0.15">
      <c r="A72" s="751" t="s">
        <v>226</v>
      </c>
      <c r="B72" s="752" t="s">
        <v>97</v>
      </c>
      <c r="C72" s="752" t="s">
        <v>98</v>
      </c>
      <c r="D72" s="752" t="s">
        <v>99</v>
      </c>
      <c r="E72" s="752" t="s">
        <v>100</v>
      </c>
      <c r="F72" s="753" t="s">
        <v>101</v>
      </c>
      <c r="G72" s="754" t="s">
        <v>102</v>
      </c>
      <c r="H72" s="754" t="s">
        <v>103</v>
      </c>
      <c r="I72" s="754" t="s">
        <v>104</v>
      </c>
      <c r="J72" s="754" t="s">
        <v>105</v>
      </c>
      <c r="K72" s="754" t="s">
        <v>106</v>
      </c>
      <c r="L72" s="754" t="s">
        <v>107</v>
      </c>
      <c r="M72" s="754" t="s">
        <v>108</v>
      </c>
      <c r="N72" s="754" t="s">
        <v>109</v>
      </c>
      <c r="O72" s="754" t="s">
        <v>110</v>
      </c>
      <c r="P72" s="754" t="s">
        <v>111</v>
      </c>
      <c r="Q72" s="754" t="s">
        <v>112</v>
      </c>
      <c r="R72" s="754" t="s">
        <v>113</v>
      </c>
      <c r="S72" s="754" t="s">
        <v>114</v>
      </c>
      <c r="T72" s="754" t="s">
        <v>115</v>
      </c>
      <c r="U72" s="754" t="s">
        <v>116</v>
      </c>
      <c r="V72" s="754" t="s">
        <v>153</v>
      </c>
      <c r="W72" s="754" t="s">
        <v>239</v>
      </c>
      <c r="X72" s="754" t="s">
        <v>119</v>
      </c>
      <c r="Y72" s="754" t="s">
        <v>155</v>
      </c>
      <c r="Z72" s="754" t="s">
        <v>156</v>
      </c>
      <c r="AA72" s="755" t="s">
        <v>275</v>
      </c>
    </row>
    <row r="73" spans="1:27" s="749" customFormat="1" x14ac:dyDescent="0.15">
      <c r="A73" s="756" t="s">
        <v>249</v>
      </c>
      <c r="B73" s="757"/>
      <c r="C73" s="757"/>
      <c r="D73" s="757"/>
      <c r="E73" s="758"/>
      <c r="F73" s="759"/>
      <c r="G73" s="759"/>
      <c r="H73" s="759"/>
      <c r="I73" s="759"/>
      <c r="J73" s="759"/>
      <c r="K73" s="759"/>
      <c r="L73" s="759"/>
      <c r="M73" s="759"/>
      <c r="N73" s="759"/>
      <c r="O73" s="759"/>
      <c r="P73" s="759"/>
      <c r="Q73" s="759"/>
      <c r="R73" s="759"/>
      <c r="S73" s="759"/>
      <c r="T73" s="759"/>
      <c r="U73" s="759"/>
      <c r="V73" s="759"/>
      <c r="W73" s="759"/>
      <c r="X73" s="759"/>
      <c r="Y73" s="759"/>
      <c r="Z73" s="759"/>
      <c r="AA73" s="750"/>
    </row>
    <row r="74" spans="1:27" s="749" customFormat="1" x14ac:dyDescent="0.15">
      <c r="A74" s="760" t="s">
        <v>250</v>
      </c>
      <c r="B74" s="761">
        <v>657.21900000000005</v>
      </c>
      <c r="C74" s="761">
        <v>684.62400000000002</v>
      </c>
      <c r="D74" s="761">
        <v>671.36400000000003</v>
      </c>
      <c r="E74" s="761">
        <v>689.53599999999994</v>
      </c>
      <c r="F74" s="761">
        <v>699.73900000000003</v>
      </c>
      <c r="G74" s="761">
        <v>712.18599999999992</v>
      </c>
      <c r="H74" s="761">
        <v>770.63</v>
      </c>
      <c r="I74" s="761">
        <v>881.00700000000006</v>
      </c>
      <c r="J74" s="761">
        <v>998.83300000000008</v>
      </c>
      <c r="K74" s="761">
        <v>1084.9359999999999</v>
      </c>
      <c r="L74" s="761">
        <v>1134.9690000000001</v>
      </c>
      <c r="M74" s="761">
        <v>1177.0029999999999</v>
      </c>
      <c r="N74" s="761">
        <v>1271.5440000000001</v>
      </c>
      <c r="O74" s="761">
        <v>1366.989</v>
      </c>
      <c r="P74" s="761">
        <v>1595.5906040489735</v>
      </c>
      <c r="Q74" s="761">
        <v>1593.0618116160824</v>
      </c>
      <c r="R74" s="761">
        <v>1596.0040312242759</v>
      </c>
      <c r="S74" s="761">
        <v>1495.0519999999999</v>
      </c>
      <c r="T74" s="761">
        <v>1475.739</v>
      </c>
      <c r="U74" s="761">
        <v>1446.5239999999999</v>
      </c>
      <c r="V74" s="761">
        <v>1438.7560000000001</v>
      </c>
      <c r="W74" s="761">
        <v>1445.0239999999999</v>
      </c>
      <c r="X74" s="761">
        <v>1446.827</v>
      </c>
      <c r="Y74" s="761">
        <v>1449.2429999999999</v>
      </c>
      <c r="Z74" s="761">
        <v>1433.3510000000001</v>
      </c>
      <c r="AA74" s="761">
        <v>1453.8972573773769</v>
      </c>
    </row>
    <row r="75" spans="1:27" s="749" customFormat="1" x14ac:dyDescent="0.15">
      <c r="A75" s="760" t="s">
        <v>251</v>
      </c>
      <c r="B75" s="765">
        <v>7584.1865850000004</v>
      </c>
      <c r="C75" s="765">
        <v>8370.7299930000008</v>
      </c>
      <c r="D75" s="765">
        <v>8746.1041559999994</v>
      </c>
      <c r="E75" s="765">
        <v>9316.2959100000007</v>
      </c>
      <c r="F75" s="765">
        <v>9945.6441460000005</v>
      </c>
      <c r="G75" s="765">
        <v>10398.739506</v>
      </c>
      <c r="H75" s="765">
        <v>11312.955884999999</v>
      </c>
      <c r="I75" s="765">
        <v>13282.708968999999</v>
      </c>
      <c r="J75" s="765">
        <v>15383.520141000001</v>
      </c>
      <c r="K75" s="765">
        <v>17107.792561999999</v>
      </c>
      <c r="L75" s="765">
        <v>18184.979185</v>
      </c>
      <c r="M75" s="765">
        <v>18876.191133</v>
      </c>
      <c r="N75" s="765">
        <v>21449.426177000001</v>
      </c>
      <c r="O75" s="765">
        <v>23986.165386000001</v>
      </c>
      <c r="P75" s="765">
        <v>26513.351988999999</v>
      </c>
      <c r="Q75" s="765">
        <v>28159.296870999999</v>
      </c>
      <c r="R75" s="765">
        <v>28066.252794</v>
      </c>
      <c r="S75" s="765">
        <v>26975.169854</v>
      </c>
      <c r="T75" s="765">
        <v>27316.191835000001</v>
      </c>
      <c r="U75" s="765">
        <v>26586.148045999998</v>
      </c>
      <c r="V75" s="765">
        <v>26632.658753</v>
      </c>
      <c r="W75" s="765">
        <v>27025.284075</v>
      </c>
      <c r="X75" s="765">
        <v>27119.734186999998</v>
      </c>
      <c r="Y75" s="765">
        <v>27230.757504000001</v>
      </c>
      <c r="Z75" s="765">
        <v>27299.847022999998</v>
      </c>
      <c r="AA75" s="765">
        <v>27338.452513944052</v>
      </c>
    </row>
    <row r="76" spans="1:27" s="749" customFormat="1" x14ac:dyDescent="0.15">
      <c r="A76" s="760" t="s">
        <v>252</v>
      </c>
      <c r="B76" s="765">
        <v>12879.730408467418</v>
      </c>
      <c r="C76" s="765">
        <v>13807.756534214932</v>
      </c>
      <c r="D76" s="765">
        <v>14103.351792638729</v>
      </c>
      <c r="E76" s="765">
        <v>14792.391783822146</v>
      </c>
      <c r="F76" s="765">
        <v>15450.432815548655</v>
      </c>
      <c r="G76" s="765">
        <v>15628.967307127561</v>
      </c>
      <c r="H76" s="765">
        <v>16532.565926328258</v>
      </c>
      <c r="I76" s="765">
        <v>19109.011622989761</v>
      </c>
      <c r="J76" s="765">
        <v>21638.175169632344</v>
      </c>
      <c r="K76" s="765">
        <v>23439.305986044368</v>
      </c>
      <c r="L76" s="765">
        <v>24098.682272652506</v>
      </c>
      <c r="M76" s="765">
        <v>24232.965790291975</v>
      </c>
      <c r="N76" s="765">
        <v>26773.868479591911</v>
      </c>
      <c r="O76" s="765">
        <v>28833.241755646904</v>
      </c>
      <c r="P76" s="765">
        <v>31984.912353696927</v>
      </c>
      <c r="Q76" s="765">
        <v>33422.312536597841</v>
      </c>
      <c r="R76" s="765">
        <v>32292.554656453231</v>
      </c>
      <c r="S76" s="765">
        <v>30407.896918402021</v>
      </c>
      <c r="T76" s="765">
        <v>30347.79347694289</v>
      </c>
      <c r="U76" s="765">
        <v>29065.235375833443</v>
      </c>
      <c r="V76" s="765">
        <v>29081.563957533352</v>
      </c>
      <c r="W76" s="765">
        <v>29142.653325673098</v>
      </c>
      <c r="X76" s="765">
        <v>28634.487290599118</v>
      </c>
      <c r="Y76" s="765">
        <v>28066.201182634264</v>
      </c>
      <c r="Z76" s="765">
        <v>27636.640920724458</v>
      </c>
      <c r="AA76" s="765">
        <v>27338.452513944052</v>
      </c>
    </row>
    <row r="77" spans="1:27" s="749" customFormat="1" x14ac:dyDescent="0.15">
      <c r="A77" s="760" t="s">
        <v>253</v>
      </c>
      <c r="B77" s="762">
        <v>11539.816385405778</v>
      </c>
      <c r="C77" s="762">
        <v>12226.755113755873</v>
      </c>
      <c r="D77" s="762">
        <v>13027.365417269913</v>
      </c>
      <c r="E77" s="762">
        <v>13510.963764038428</v>
      </c>
      <c r="F77" s="762">
        <v>14213.362619490981</v>
      </c>
      <c r="G77" s="762">
        <v>14601.156869132505</v>
      </c>
      <c r="H77" s="762">
        <v>14680.139476791715</v>
      </c>
      <c r="I77" s="762">
        <v>15076.734882923743</v>
      </c>
      <c r="J77" s="762">
        <v>15401.493684129378</v>
      </c>
      <c r="K77" s="762">
        <v>15768.480870761041</v>
      </c>
      <c r="L77" s="762">
        <v>16022.445709970931</v>
      </c>
      <c r="M77" s="762">
        <v>16037.504690302405</v>
      </c>
      <c r="N77" s="762">
        <v>16868.803735458623</v>
      </c>
      <c r="O77" s="762">
        <v>17546.714264708786</v>
      </c>
      <c r="P77" s="762">
        <v>16616.638329230362</v>
      </c>
      <c r="Q77" s="762">
        <v>17676.211095935938</v>
      </c>
      <c r="R77" s="762">
        <v>17585.327007269967</v>
      </c>
      <c r="S77" s="762">
        <v>18042.964294218527</v>
      </c>
      <c r="T77" s="762">
        <v>18510.178178526152</v>
      </c>
      <c r="U77" s="762">
        <v>18379.334214987099</v>
      </c>
      <c r="V77" s="762">
        <v>18510.893266822168</v>
      </c>
      <c r="W77" s="762">
        <v>18702.30811045353</v>
      </c>
      <c r="X77" s="762">
        <v>18744.282617755958</v>
      </c>
      <c r="Y77" s="762">
        <v>18789.642250471457</v>
      </c>
      <c r="Z77" s="762">
        <v>19046.170144647054</v>
      </c>
      <c r="AA77" s="762">
        <v>18803.565640710207</v>
      </c>
    </row>
    <row r="78" spans="1:27" s="749" customFormat="1" x14ac:dyDescent="0.15">
      <c r="A78" s="760" t="s">
        <v>254</v>
      </c>
      <c r="B78" s="762">
        <v>19597.319019181454</v>
      </c>
      <c r="C78" s="762">
        <v>20168.379335540285</v>
      </c>
      <c r="D78" s="762">
        <v>21007.012280430183</v>
      </c>
      <c r="E78" s="762">
        <v>21452.675108800915</v>
      </c>
      <c r="F78" s="762">
        <v>22080.279669346219</v>
      </c>
      <c r="G78" s="762">
        <v>21945.063939936426</v>
      </c>
      <c r="H78" s="762">
        <v>21453.312129463244</v>
      </c>
      <c r="I78" s="762">
        <v>21689.965713087138</v>
      </c>
      <c r="J78" s="762">
        <v>21663.456423278309</v>
      </c>
      <c r="K78" s="762">
        <v>21604.321348028243</v>
      </c>
      <c r="L78" s="762">
        <v>21232.899112356819</v>
      </c>
      <c r="M78" s="762">
        <v>20588.703503977456</v>
      </c>
      <c r="N78" s="762">
        <v>21056.187186280546</v>
      </c>
      <c r="O78" s="762">
        <v>21092.519219720791</v>
      </c>
      <c r="P78" s="762">
        <v>20045.813927790725</v>
      </c>
      <c r="Q78" s="762">
        <v>20979.921992287644</v>
      </c>
      <c r="R78" s="762">
        <v>20233.379129802066</v>
      </c>
      <c r="S78" s="762">
        <v>20339.02293592599</v>
      </c>
      <c r="T78" s="762">
        <v>20564.472089538114</v>
      </c>
      <c r="U78" s="762">
        <v>20093.158064320709</v>
      </c>
      <c r="V78" s="762">
        <v>20212.992305528769</v>
      </c>
      <c r="W78" s="762">
        <v>20167.59121348372</v>
      </c>
      <c r="X78" s="762">
        <v>19791.230942330436</v>
      </c>
      <c r="Y78" s="762">
        <v>19366.111261282109</v>
      </c>
      <c r="Z78" s="762">
        <v>19281.139735294742</v>
      </c>
      <c r="AA78" s="762">
        <v>18803.565640710207</v>
      </c>
    </row>
    <row r="79" spans="1:27" s="749" customFormat="1" x14ac:dyDescent="0.15">
      <c r="A79" s="756" t="s">
        <v>255</v>
      </c>
      <c r="B79" s="764"/>
      <c r="C79" s="757"/>
      <c r="D79" s="757"/>
      <c r="E79" s="757"/>
      <c r="F79" s="758"/>
      <c r="G79" s="759"/>
      <c r="H79" s="759"/>
      <c r="I79" s="759"/>
      <c r="J79" s="759"/>
      <c r="K79" s="759"/>
      <c r="L79" s="759"/>
      <c r="M79" s="759"/>
      <c r="N79" s="759"/>
      <c r="O79" s="759"/>
      <c r="P79" s="759"/>
      <c r="Q79" s="759"/>
      <c r="R79" s="759"/>
      <c r="S79" s="759"/>
      <c r="T79" s="759"/>
      <c r="U79" s="759"/>
      <c r="V79" s="759"/>
      <c r="W79" s="759"/>
      <c r="X79" s="759"/>
      <c r="Y79" s="759"/>
      <c r="Z79" s="759"/>
      <c r="AA79" s="759"/>
    </row>
    <row r="80" spans="1:27" s="749" customFormat="1" x14ac:dyDescent="0.15">
      <c r="A80" s="760" t="s">
        <v>250</v>
      </c>
      <c r="B80" s="734">
        <v>624.16800000000001</v>
      </c>
      <c r="C80" s="734">
        <v>644.31799999999998</v>
      </c>
      <c r="D80" s="734">
        <v>628.601</v>
      </c>
      <c r="E80" s="734">
        <v>642.69200000000001</v>
      </c>
      <c r="F80" s="734">
        <v>644.27099999999996</v>
      </c>
      <c r="G80" s="734">
        <v>655.96500000000003</v>
      </c>
      <c r="H80" s="734">
        <v>704.86699999999996</v>
      </c>
      <c r="I80" s="734">
        <v>802.78499999999997</v>
      </c>
      <c r="J80" s="734">
        <v>912.45</v>
      </c>
      <c r="K80" s="734">
        <v>989.101</v>
      </c>
      <c r="L80" s="734">
        <v>1029.616</v>
      </c>
      <c r="M80" s="734">
        <v>1069.4359999999999</v>
      </c>
      <c r="N80" s="734">
        <v>1142.076</v>
      </c>
      <c r="O80" s="734">
        <v>1247.3510000000001</v>
      </c>
      <c r="P80" s="734">
        <v>1456.5229709999999</v>
      </c>
      <c r="Q80" s="734">
        <v>1491.692</v>
      </c>
      <c r="R80" s="734">
        <v>1485.41</v>
      </c>
      <c r="S80" s="786">
        <v>0</v>
      </c>
      <c r="T80" s="786">
        <v>0</v>
      </c>
      <c r="U80" s="786">
        <v>0</v>
      </c>
      <c r="V80" s="786">
        <v>0</v>
      </c>
      <c r="W80" s="786">
        <v>0</v>
      </c>
      <c r="X80" s="786">
        <v>0</v>
      </c>
      <c r="Y80" s="786">
        <v>0</v>
      </c>
      <c r="Z80" s="786">
        <v>0</v>
      </c>
      <c r="AA80" s="786">
        <v>0</v>
      </c>
    </row>
    <row r="81" spans="1:27" s="749" customFormat="1" x14ac:dyDescent="0.15">
      <c r="A81" s="760" t="s">
        <v>256</v>
      </c>
      <c r="B81" s="734">
        <v>731.13699999999994</v>
      </c>
      <c r="C81" s="734">
        <v>765.73099999999999</v>
      </c>
      <c r="D81" s="734">
        <v>743.66600000000005</v>
      </c>
      <c r="E81" s="734">
        <v>758.27300000000002</v>
      </c>
      <c r="F81" s="734">
        <v>758.99800000000005</v>
      </c>
      <c r="G81" s="734">
        <v>777.86</v>
      </c>
      <c r="H81" s="734">
        <v>837.41</v>
      </c>
      <c r="I81" s="734">
        <v>962.077</v>
      </c>
      <c r="J81" s="734">
        <v>1087.6099999999999</v>
      </c>
      <c r="K81" s="734">
        <v>1171.6559999999999</v>
      </c>
      <c r="L81" s="734">
        <v>1220.163</v>
      </c>
      <c r="M81" s="734">
        <v>1262.2909999999999</v>
      </c>
      <c r="N81" s="734">
        <v>1347.011</v>
      </c>
      <c r="O81" s="734">
        <v>1502.7249999999999</v>
      </c>
      <c r="P81" s="734">
        <v>1685.463035</v>
      </c>
      <c r="Q81" s="734">
        <v>1810.789</v>
      </c>
      <c r="R81" s="734">
        <v>1792.336</v>
      </c>
      <c r="S81" s="775">
        <v>0</v>
      </c>
      <c r="T81" s="775">
        <v>0</v>
      </c>
      <c r="U81" s="775">
        <v>0</v>
      </c>
      <c r="V81" s="775">
        <v>0</v>
      </c>
      <c r="W81" s="775">
        <v>0</v>
      </c>
      <c r="X81" s="775">
        <v>0</v>
      </c>
      <c r="Y81" s="775">
        <v>0</v>
      </c>
      <c r="Z81" s="775">
        <v>0</v>
      </c>
      <c r="AA81" s="775">
        <v>0</v>
      </c>
    </row>
    <row r="82" spans="1:27" s="749" customFormat="1" x14ac:dyDescent="0.15">
      <c r="A82" s="760" t="s">
        <v>257</v>
      </c>
      <c r="B82" s="765">
        <v>4463.7903409999999</v>
      </c>
      <c r="C82" s="765">
        <v>4705.9486189999998</v>
      </c>
      <c r="D82" s="765">
        <v>4667.8001480000003</v>
      </c>
      <c r="E82" s="765">
        <v>4808.7635319999999</v>
      </c>
      <c r="F82" s="765">
        <v>4875.3445830000001</v>
      </c>
      <c r="G82" s="765">
        <v>4994.3862419999996</v>
      </c>
      <c r="H82" s="765">
        <v>5318.6955180000004</v>
      </c>
      <c r="I82" s="765">
        <v>6092.5647989999998</v>
      </c>
      <c r="J82" s="765">
        <v>6946.3285619999997</v>
      </c>
      <c r="K82" s="765">
        <v>7567.4343989999998</v>
      </c>
      <c r="L82" s="765">
        <v>7884.9483689999997</v>
      </c>
      <c r="M82" s="765">
        <v>8169.8121250000004</v>
      </c>
      <c r="N82" s="765">
        <v>8732.1588449999999</v>
      </c>
      <c r="O82" s="765">
        <v>9688.689832</v>
      </c>
      <c r="P82" s="765">
        <v>10879.671729</v>
      </c>
      <c r="Q82" s="765">
        <v>11666.746945000001</v>
      </c>
      <c r="R82" s="765">
        <v>11601.375362999999</v>
      </c>
      <c r="S82" s="775">
        <v>0</v>
      </c>
      <c r="T82" s="775">
        <v>0</v>
      </c>
      <c r="U82" s="775">
        <v>0</v>
      </c>
      <c r="V82" s="775">
        <v>0</v>
      </c>
      <c r="W82" s="775">
        <v>0</v>
      </c>
      <c r="X82" s="775">
        <v>0</v>
      </c>
      <c r="Y82" s="775">
        <v>0</v>
      </c>
      <c r="Z82" s="775">
        <v>0</v>
      </c>
      <c r="AA82" s="775">
        <v>0</v>
      </c>
    </row>
    <row r="83" spans="1:27" s="749" customFormat="1" x14ac:dyDescent="0.15">
      <c r="A83" s="760" t="s">
        <v>258</v>
      </c>
      <c r="B83" s="765">
        <v>7580.5645796886538</v>
      </c>
      <c r="C83" s="765">
        <v>7762.5957172212175</v>
      </c>
      <c r="D83" s="765">
        <v>7526.9658822680867</v>
      </c>
      <c r="E83" s="765">
        <v>7635.3429354628943</v>
      </c>
      <c r="F83" s="765">
        <v>7573.7863557671844</v>
      </c>
      <c r="G83" s="765">
        <v>7506.4001026612195</v>
      </c>
      <c r="H83" s="765">
        <v>7772.6533354550984</v>
      </c>
      <c r="I83" s="765">
        <v>8764.9960433240067</v>
      </c>
      <c r="J83" s="765">
        <v>9770.5773992379454</v>
      </c>
      <c r="K83" s="765">
        <v>10368.106216196869</v>
      </c>
      <c r="L83" s="765">
        <v>10449.110969427849</v>
      </c>
      <c r="M83" s="765">
        <v>10488.279989500867</v>
      </c>
      <c r="N83" s="765">
        <v>10899.763496220228</v>
      </c>
      <c r="O83" s="765">
        <v>11646.560912340989</v>
      </c>
      <c r="P83" s="765">
        <v>13124.909548722218</v>
      </c>
      <c r="Q83" s="765">
        <v>13847.279797769354</v>
      </c>
      <c r="R83" s="765">
        <v>13348.34581408023</v>
      </c>
      <c r="S83" s="775">
        <v>0</v>
      </c>
      <c r="T83" s="775">
        <v>0</v>
      </c>
      <c r="U83" s="775">
        <v>0</v>
      </c>
      <c r="V83" s="775">
        <v>0</v>
      </c>
      <c r="W83" s="775">
        <v>0</v>
      </c>
      <c r="X83" s="775">
        <v>0</v>
      </c>
      <c r="Y83" s="775">
        <v>0</v>
      </c>
      <c r="Z83" s="775">
        <v>0</v>
      </c>
      <c r="AA83" s="775">
        <v>0</v>
      </c>
    </row>
    <row r="84" spans="1:27" s="749" customFormat="1" x14ac:dyDescent="0.15">
      <c r="A84" s="760" t="s">
        <v>253</v>
      </c>
      <c r="B84" s="762">
        <v>7151.5847351994971</v>
      </c>
      <c r="C84" s="762">
        <v>7303.7671134439825</v>
      </c>
      <c r="D84" s="762">
        <v>7425.6963447401449</v>
      </c>
      <c r="E84" s="762">
        <v>7482.2209269759069</v>
      </c>
      <c r="F84" s="762">
        <v>7567.2264978557159</v>
      </c>
      <c r="G84" s="762">
        <v>7613.7998856646309</v>
      </c>
      <c r="H84" s="762">
        <v>7545.6724715442779</v>
      </c>
      <c r="I84" s="762">
        <v>7589.2857975672187</v>
      </c>
      <c r="J84" s="762">
        <v>7612.8320039454211</v>
      </c>
      <c r="K84" s="762">
        <v>7650.8206937410841</v>
      </c>
      <c r="L84" s="762">
        <v>7658.1447539665278</v>
      </c>
      <c r="M84" s="762">
        <v>7639.3651653768911</v>
      </c>
      <c r="N84" s="762">
        <v>7645.8649380601646</v>
      </c>
      <c r="O84" s="762">
        <v>7767.4125663105251</v>
      </c>
      <c r="P84" s="762">
        <v>7469.6190486651794</v>
      </c>
      <c r="Q84" s="762">
        <v>7821.1500396864767</v>
      </c>
      <c r="R84" s="762">
        <v>7810.2176254367478</v>
      </c>
      <c r="S84" s="775">
        <v>0</v>
      </c>
      <c r="T84" s="775">
        <v>0</v>
      </c>
      <c r="U84" s="775">
        <v>0</v>
      </c>
      <c r="V84" s="775">
        <v>0</v>
      </c>
      <c r="W84" s="775">
        <v>0</v>
      </c>
      <c r="X84" s="775">
        <v>0</v>
      </c>
      <c r="Y84" s="775">
        <v>0</v>
      </c>
      <c r="Z84" s="775">
        <v>0</v>
      </c>
      <c r="AA84" s="775">
        <v>0</v>
      </c>
    </row>
    <row r="85" spans="1:27" s="749" customFormat="1" x14ac:dyDescent="0.15">
      <c r="A85" s="760" t="s">
        <v>254</v>
      </c>
      <c r="B85" s="766">
        <v>12145.07084581179</v>
      </c>
      <c r="C85" s="766">
        <v>12047.771003171132</v>
      </c>
      <c r="D85" s="766">
        <v>11974.155119492472</v>
      </c>
      <c r="E85" s="766">
        <v>11880.252026573995</v>
      </c>
      <c r="F85" s="766">
        <v>11755.5909792109</v>
      </c>
      <c r="G85" s="766">
        <v>11443.293624905626</v>
      </c>
      <c r="H85" s="766">
        <v>11027.12048578682</v>
      </c>
      <c r="I85" s="766">
        <v>10918.235945270535</v>
      </c>
      <c r="J85" s="766">
        <v>10708.068824853905</v>
      </c>
      <c r="K85" s="766">
        <v>10482.353385748138</v>
      </c>
      <c r="L85" s="766">
        <v>10148.551469118438</v>
      </c>
      <c r="M85" s="766">
        <v>9807.3002867874911</v>
      </c>
      <c r="N85" s="766">
        <v>9543.8162576047707</v>
      </c>
      <c r="O85" s="766">
        <v>9337.0357760894804</v>
      </c>
      <c r="P85" s="766">
        <v>9011.1243077142099</v>
      </c>
      <c r="Q85" s="766">
        <v>9282.9349475423569</v>
      </c>
      <c r="R85" s="766">
        <v>8986.3039928910075</v>
      </c>
      <c r="S85" s="787">
        <v>0</v>
      </c>
      <c r="T85" s="787">
        <v>0</v>
      </c>
      <c r="U85" s="787">
        <v>0</v>
      </c>
      <c r="V85" s="787">
        <v>0</v>
      </c>
      <c r="W85" s="787">
        <v>0</v>
      </c>
      <c r="X85" s="787">
        <v>0</v>
      </c>
      <c r="Y85" s="787">
        <v>0</v>
      </c>
      <c r="Z85" s="787">
        <v>0</v>
      </c>
      <c r="AA85" s="787">
        <v>0</v>
      </c>
    </row>
    <row r="86" spans="1:27" s="749" customFormat="1" x14ac:dyDescent="0.15">
      <c r="A86" s="756" t="s">
        <v>259</v>
      </c>
      <c r="B86" s="767"/>
      <c r="C86" s="757"/>
      <c r="D86" s="757"/>
      <c r="E86" s="757"/>
      <c r="F86" s="758"/>
      <c r="G86" s="759"/>
      <c r="H86" s="759"/>
      <c r="I86" s="759"/>
      <c r="J86" s="759"/>
      <c r="K86" s="759"/>
      <c r="L86" s="759"/>
      <c r="M86" s="759"/>
      <c r="N86" s="759"/>
      <c r="O86" s="759"/>
      <c r="P86" s="759"/>
      <c r="Q86" s="759"/>
      <c r="R86" s="759"/>
      <c r="S86" s="774"/>
      <c r="T86" s="774"/>
      <c r="U86" s="774"/>
      <c r="V86" s="774"/>
      <c r="W86" s="774"/>
      <c r="X86" s="774"/>
      <c r="Y86" s="774"/>
      <c r="Z86" s="774"/>
      <c r="AA86" s="774"/>
    </row>
    <row r="87" spans="1:27" s="749" customFormat="1" x14ac:dyDescent="0.15">
      <c r="A87" s="760" t="s">
        <v>250</v>
      </c>
      <c r="B87" s="788">
        <v>428.10899999999998</v>
      </c>
      <c r="C87" s="788">
        <v>469.91300000000001</v>
      </c>
      <c r="D87" s="788">
        <v>480.55399999999997</v>
      </c>
      <c r="E87" s="788">
        <v>502.68400000000003</v>
      </c>
      <c r="F87" s="788">
        <v>529.678</v>
      </c>
      <c r="G87" s="788">
        <v>546.59100000000001</v>
      </c>
      <c r="H87" s="788">
        <v>601.197</v>
      </c>
      <c r="I87" s="788">
        <v>703.68100000000004</v>
      </c>
      <c r="J87" s="788">
        <v>815.83600000000001</v>
      </c>
      <c r="K87" s="788">
        <v>902.14499999999998</v>
      </c>
      <c r="L87" s="788">
        <v>952.976</v>
      </c>
      <c r="M87" s="788">
        <v>986.32</v>
      </c>
      <c r="N87" s="788">
        <v>1074</v>
      </c>
      <c r="O87" s="788">
        <v>1158.375</v>
      </c>
      <c r="P87" s="788">
        <v>1348.7434189999999</v>
      </c>
      <c r="Q87" s="788">
        <v>1354.69</v>
      </c>
      <c r="R87" s="788">
        <v>1356.817</v>
      </c>
      <c r="S87" s="788">
        <v>1495.0519999999999</v>
      </c>
      <c r="T87" s="788">
        <v>1475.739</v>
      </c>
      <c r="U87" s="788">
        <v>1446.5239999999999</v>
      </c>
      <c r="V87" s="788">
        <v>1438.7560000000001</v>
      </c>
      <c r="W87" s="788">
        <v>1445.0239999999999</v>
      </c>
      <c r="X87" s="788">
        <v>1446.827</v>
      </c>
      <c r="Y87" s="788">
        <v>1449.2429999999999</v>
      </c>
      <c r="Z87" s="788">
        <v>1433.3510000000001</v>
      </c>
      <c r="AA87" s="788">
        <v>1453.8972573773769</v>
      </c>
    </row>
    <row r="88" spans="1:27" s="749" customFormat="1" x14ac:dyDescent="0.15">
      <c r="A88" s="760" t="s">
        <v>256</v>
      </c>
      <c r="B88" s="788">
        <v>517.44399999999996</v>
      </c>
      <c r="C88" s="788">
        <v>592.245</v>
      </c>
      <c r="D88" s="788">
        <v>607.00400000000002</v>
      </c>
      <c r="E88" s="788">
        <v>634.06500000000005</v>
      </c>
      <c r="F88" s="788">
        <v>667.80200000000002</v>
      </c>
      <c r="G88" s="788">
        <v>690.81</v>
      </c>
      <c r="H88" s="788">
        <v>766.005</v>
      </c>
      <c r="I88" s="788">
        <v>906.53200000000004</v>
      </c>
      <c r="J88" s="788">
        <v>1048.547</v>
      </c>
      <c r="K88" s="788">
        <v>1150.5619999999999</v>
      </c>
      <c r="L88" s="788">
        <v>1214.4359999999999</v>
      </c>
      <c r="M88" s="788">
        <v>1247.155</v>
      </c>
      <c r="N88" s="788">
        <v>1395.2070000000001</v>
      </c>
      <c r="O88" s="788">
        <v>1506.248</v>
      </c>
      <c r="P88" s="788">
        <v>1666.3460899999998</v>
      </c>
      <c r="Q88" s="788">
        <v>1762.7860000000001</v>
      </c>
      <c r="R88" s="788">
        <v>1752.0340000000001</v>
      </c>
      <c r="S88" s="788">
        <v>1983.991</v>
      </c>
      <c r="T88" s="788">
        <v>1960.9829999999999</v>
      </c>
      <c r="U88" s="788">
        <v>1904.222</v>
      </c>
      <c r="V88" s="788">
        <v>1890.6579999999999</v>
      </c>
      <c r="W88" s="788">
        <v>1907.671</v>
      </c>
      <c r="X88" s="788">
        <v>1889.521</v>
      </c>
      <c r="Y88" s="788">
        <v>1891.4079999999999</v>
      </c>
      <c r="Z88" s="788">
        <v>1878.7619999999999</v>
      </c>
      <c r="AA88" s="788">
        <v>1865.674242468682</v>
      </c>
    </row>
    <row r="89" spans="1:27" s="749" customFormat="1" x14ac:dyDescent="0.15">
      <c r="A89" s="760" t="s">
        <v>257</v>
      </c>
      <c r="B89" s="789">
        <v>3120.396244</v>
      </c>
      <c r="C89" s="789">
        <v>3664.7813740000001</v>
      </c>
      <c r="D89" s="789">
        <v>4078.3040080000001</v>
      </c>
      <c r="E89" s="789">
        <v>4507.5323779999999</v>
      </c>
      <c r="F89" s="789">
        <v>5070.2995629999996</v>
      </c>
      <c r="G89" s="789">
        <v>5404.3532640000003</v>
      </c>
      <c r="H89" s="789">
        <v>5994.2603669999999</v>
      </c>
      <c r="I89" s="789">
        <v>7190.1441699999996</v>
      </c>
      <c r="J89" s="789">
        <v>8437.1915790000003</v>
      </c>
      <c r="K89" s="789">
        <v>9540.3581630000008</v>
      </c>
      <c r="L89" s="789">
        <v>10300.030816</v>
      </c>
      <c r="M89" s="789">
        <v>10706.379008</v>
      </c>
      <c r="N89" s="789">
        <v>12717.267331999999</v>
      </c>
      <c r="O89" s="789">
        <v>14297.475554000001</v>
      </c>
      <c r="P89" s="789">
        <v>15633.680259999999</v>
      </c>
      <c r="Q89" s="789">
        <v>16492.549926</v>
      </c>
      <c r="R89" s="789">
        <v>16464.877431000001</v>
      </c>
      <c r="S89" s="789">
        <v>26975.169854</v>
      </c>
      <c r="T89" s="789">
        <v>27316.191835000001</v>
      </c>
      <c r="U89" s="789">
        <v>26586.148045999998</v>
      </c>
      <c r="V89" s="789">
        <v>26632.658753</v>
      </c>
      <c r="W89" s="789">
        <v>27025.284075</v>
      </c>
      <c r="X89" s="789">
        <v>27119.734186999998</v>
      </c>
      <c r="Y89" s="789">
        <v>27230.757504000001</v>
      </c>
      <c r="Z89" s="789">
        <v>27299.847022999998</v>
      </c>
      <c r="AA89" s="789">
        <v>27338.452513944052</v>
      </c>
    </row>
    <row r="90" spans="1:27" s="749" customFormat="1" x14ac:dyDescent="0.15">
      <c r="A90" s="760" t="s">
        <v>258</v>
      </c>
      <c r="B90" s="789">
        <v>5299.1658287787659</v>
      </c>
      <c r="C90" s="789">
        <v>6045.1608169937153</v>
      </c>
      <c r="D90" s="789">
        <v>6576.3859103706418</v>
      </c>
      <c r="E90" s="789">
        <v>7157.0488483592508</v>
      </c>
      <c r="F90" s="789">
        <v>7876.6464597814702</v>
      </c>
      <c r="G90" s="789">
        <v>8122.5672044663406</v>
      </c>
      <c r="H90" s="789">
        <v>8759.9125908731621</v>
      </c>
      <c r="I90" s="789">
        <v>10344.015579665756</v>
      </c>
      <c r="J90" s="789">
        <v>11867.597770394395</v>
      </c>
      <c r="K90" s="789">
        <v>13071.199769847501</v>
      </c>
      <c r="L90" s="789">
        <v>13649.571303224657</v>
      </c>
      <c r="M90" s="789">
        <v>13744.685800791109</v>
      </c>
      <c r="N90" s="789">
        <v>15874.104983371682</v>
      </c>
      <c r="O90" s="789">
        <v>17186.680843305916</v>
      </c>
      <c r="P90" s="789">
        <v>18860.002804974709</v>
      </c>
      <c r="Q90" s="789">
        <v>19575.03273882849</v>
      </c>
      <c r="R90" s="789">
        <v>18944.208842373002</v>
      </c>
      <c r="S90" s="789">
        <v>30407.896918402021</v>
      </c>
      <c r="T90" s="789">
        <v>30347.79347694289</v>
      </c>
      <c r="U90" s="789">
        <v>29065.235375833443</v>
      </c>
      <c r="V90" s="789">
        <v>29081.563957533352</v>
      </c>
      <c r="W90" s="789">
        <v>29142.653325673098</v>
      </c>
      <c r="X90" s="789">
        <v>28634.487290599118</v>
      </c>
      <c r="Y90" s="789">
        <v>28066.201182634264</v>
      </c>
      <c r="Z90" s="789">
        <v>27636.640920724458</v>
      </c>
      <c r="AA90" s="789">
        <v>27338.452513944052</v>
      </c>
    </row>
    <row r="91" spans="1:27" s="749" customFormat="1" x14ac:dyDescent="0.15">
      <c r="A91" s="760" t="s">
        <v>253</v>
      </c>
      <c r="B91" s="762">
        <v>7288.7891728508393</v>
      </c>
      <c r="C91" s="762">
        <v>7798.8507957856036</v>
      </c>
      <c r="D91" s="762">
        <v>8486.6716498041842</v>
      </c>
      <c r="E91" s="762">
        <v>8966.9302742876225</v>
      </c>
      <c r="F91" s="762">
        <v>9572.4186449125682</v>
      </c>
      <c r="G91" s="762">
        <v>9887.380626464761</v>
      </c>
      <c r="H91" s="762">
        <v>9970.5427122889832</v>
      </c>
      <c r="I91" s="762">
        <v>10217.902956026948</v>
      </c>
      <c r="J91" s="762">
        <v>10341.774056305434</v>
      </c>
      <c r="K91" s="762">
        <v>10575.193747124909</v>
      </c>
      <c r="L91" s="762">
        <v>10808.279343865952</v>
      </c>
      <c r="M91" s="762">
        <v>10854.8736799416</v>
      </c>
      <c r="N91" s="762">
        <v>11841.031035381749</v>
      </c>
      <c r="O91" s="762">
        <v>12342.700381137371</v>
      </c>
      <c r="P91" s="762">
        <v>11591.293080481752</v>
      </c>
      <c r="Q91" s="762">
        <v>12174.408850733376</v>
      </c>
      <c r="R91" s="762">
        <v>12134.928609385055</v>
      </c>
      <c r="S91" s="762">
        <v>18042.964294218527</v>
      </c>
      <c r="T91" s="762">
        <v>18510.178178526148</v>
      </c>
      <c r="U91" s="762">
        <v>18379.334214987102</v>
      </c>
      <c r="V91" s="762">
        <v>18510.893266822168</v>
      </c>
      <c r="W91" s="762">
        <v>18702.30811045353</v>
      </c>
      <c r="X91" s="762">
        <v>18744.282617755958</v>
      </c>
      <c r="Y91" s="762">
        <v>18789.642250471454</v>
      </c>
      <c r="Z91" s="762">
        <v>19046.170144647051</v>
      </c>
      <c r="AA91" s="762">
        <v>18803.565640710207</v>
      </c>
    </row>
    <row r="92" spans="1:27" s="749" customFormat="1" x14ac:dyDescent="0.15">
      <c r="A92" s="768" t="s">
        <v>254</v>
      </c>
      <c r="B92" s="769">
        <v>12378.076211382537</v>
      </c>
      <c r="C92" s="769">
        <v>12864.425578763974</v>
      </c>
      <c r="D92" s="769">
        <v>13685.009198488915</v>
      </c>
      <c r="E92" s="769">
        <v>14237.669884777017</v>
      </c>
      <c r="F92" s="769">
        <v>14870.631704132455</v>
      </c>
      <c r="G92" s="769">
        <v>14860.411540743153</v>
      </c>
      <c r="H92" s="769">
        <v>14570.785600848243</v>
      </c>
      <c r="I92" s="769">
        <v>14699.864824637521</v>
      </c>
      <c r="J92" s="769">
        <v>14546.548289600356</v>
      </c>
      <c r="K92" s="769">
        <v>14489.023128042058</v>
      </c>
      <c r="L92" s="769">
        <v>14323.100795009168</v>
      </c>
      <c r="M92" s="769">
        <v>13935.320991961136</v>
      </c>
      <c r="N92" s="769">
        <v>14780.358457515533</v>
      </c>
      <c r="O92" s="769">
        <v>14836.888609738569</v>
      </c>
      <c r="P92" s="769">
        <v>13983.388196220521</v>
      </c>
      <c r="Q92" s="769">
        <v>14449.824490347228</v>
      </c>
      <c r="R92" s="769">
        <v>13962.243134021022</v>
      </c>
      <c r="S92" s="769">
        <v>20339.02293592599</v>
      </c>
      <c r="T92" s="769">
        <v>20564.472089538114</v>
      </c>
      <c r="U92" s="769">
        <v>20093.158064320709</v>
      </c>
      <c r="V92" s="769">
        <v>20212.992305528769</v>
      </c>
      <c r="W92" s="769">
        <v>20167.591213483724</v>
      </c>
      <c r="X92" s="766">
        <v>19791.230942330436</v>
      </c>
      <c r="Y92" s="766">
        <v>19366.111261282109</v>
      </c>
      <c r="Z92" s="766">
        <v>19281.139735294742</v>
      </c>
      <c r="AA92" s="766">
        <v>18803.565640710207</v>
      </c>
    </row>
    <row r="93" spans="1:27" s="749" customFormat="1" x14ac:dyDescent="0.15">
      <c r="A93" s="770" t="s">
        <v>138</v>
      </c>
      <c r="B93" s="771"/>
      <c r="C93" s="772"/>
      <c r="D93" s="772"/>
      <c r="E93" s="772"/>
      <c r="F93" s="773"/>
      <c r="G93" s="774"/>
      <c r="H93" s="774"/>
      <c r="I93" s="774"/>
      <c r="J93" s="774"/>
      <c r="K93" s="774"/>
      <c r="L93" s="774"/>
      <c r="M93" s="774"/>
      <c r="N93" s="774"/>
      <c r="O93" s="774"/>
      <c r="P93" s="774"/>
      <c r="Q93" s="774"/>
      <c r="R93" s="774"/>
      <c r="S93" s="774"/>
      <c r="T93" s="774"/>
      <c r="U93" s="774"/>
      <c r="V93" s="774"/>
      <c r="W93" s="774"/>
      <c r="X93" s="759"/>
      <c r="Y93" s="759"/>
      <c r="Z93" s="759"/>
      <c r="AA93" s="759"/>
    </row>
    <row r="94" spans="1:27" s="749" customFormat="1" x14ac:dyDescent="0.15">
      <c r="A94" s="760" t="s">
        <v>250</v>
      </c>
      <c r="B94" s="775">
        <v>0</v>
      </c>
      <c r="C94" s="775">
        <v>0</v>
      </c>
      <c r="D94" s="775">
        <v>0</v>
      </c>
      <c r="E94" s="775">
        <v>0</v>
      </c>
      <c r="F94" s="775">
        <v>0</v>
      </c>
      <c r="G94" s="775">
        <v>0</v>
      </c>
      <c r="H94" s="775">
        <v>0</v>
      </c>
      <c r="I94" s="775">
        <v>0</v>
      </c>
      <c r="J94" s="775">
        <v>0</v>
      </c>
      <c r="K94" s="775">
        <v>0</v>
      </c>
      <c r="L94" s="775">
        <v>0</v>
      </c>
      <c r="M94" s="788">
        <v>127.375</v>
      </c>
      <c r="N94" s="788">
        <v>181.24799999999999</v>
      </c>
      <c r="O94" s="788">
        <v>235.00399999999999</v>
      </c>
      <c r="P94" s="788">
        <v>306.96499999999997</v>
      </c>
      <c r="Q94" s="788">
        <v>347.20100000000002</v>
      </c>
      <c r="R94" s="788">
        <v>354.62</v>
      </c>
      <c r="S94" s="788">
        <v>346.01900000000001</v>
      </c>
      <c r="T94" s="788">
        <v>353.28899999999999</v>
      </c>
      <c r="U94" s="788">
        <v>361.05799999999999</v>
      </c>
      <c r="V94" s="788">
        <v>379.37700000000001</v>
      </c>
      <c r="W94" s="788">
        <v>402.76499999999999</v>
      </c>
      <c r="X94" s="788">
        <v>415.48200000000003</v>
      </c>
      <c r="Y94" s="788">
        <v>422.709</v>
      </c>
      <c r="Z94" s="788">
        <v>424.44400000000002</v>
      </c>
      <c r="AA94" s="788">
        <v>432.47844235133778</v>
      </c>
    </row>
    <row r="95" spans="1:27" s="749" customFormat="1" x14ac:dyDescent="0.15">
      <c r="A95" s="760" t="s">
        <v>256</v>
      </c>
      <c r="B95" s="775">
        <v>0</v>
      </c>
      <c r="C95" s="775">
        <v>0</v>
      </c>
      <c r="D95" s="775">
        <v>0</v>
      </c>
      <c r="E95" s="775">
        <v>0</v>
      </c>
      <c r="F95" s="775">
        <v>0</v>
      </c>
      <c r="G95" s="775">
        <v>0</v>
      </c>
      <c r="H95" s="775">
        <v>0</v>
      </c>
      <c r="I95" s="775">
        <v>0</v>
      </c>
      <c r="J95" s="775">
        <v>0</v>
      </c>
      <c r="K95" s="775">
        <v>0</v>
      </c>
      <c r="L95" s="775">
        <v>0</v>
      </c>
      <c r="M95" s="788">
        <v>162.67099999999999</v>
      </c>
      <c r="N95" s="788">
        <v>239.404</v>
      </c>
      <c r="O95" s="788">
        <v>325.14</v>
      </c>
      <c r="P95" s="788">
        <v>415.52499999999998</v>
      </c>
      <c r="Q95" s="788">
        <v>481.74400000000003</v>
      </c>
      <c r="R95" s="788">
        <v>497.08300000000003</v>
      </c>
      <c r="S95" s="788">
        <v>487.827</v>
      </c>
      <c r="T95" s="788">
        <v>500.70100000000002</v>
      </c>
      <c r="U95" s="788">
        <v>512.00099999999998</v>
      </c>
      <c r="V95" s="788">
        <v>538.71199999999999</v>
      </c>
      <c r="W95" s="788">
        <v>575.12199999999996</v>
      </c>
      <c r="X95" s="788">
        <v>597.29600000000005</v>
      </c>
      <c r="Y95" s="788">
        <v>610.23699999999997</v>
      </c>
      <c r="Z95" s="788">
        <v>616.67100000000005</v>
      </c>
      <c r="AA95" s="788">
        <v>605.74971328991433</v>
      </c>
    </row>
    <row r="96" spans="1:27" s="749" customFormat="1" x14ac:dyDescent="0.15">
      <c r="A96" s="760" t="s">
        <v>257</v>
      </c>
      <c r="B96" s="775">
        <v>0</v>
      </c>
      <c r="C96" s="775">
        <v>0</v>
      </c>
      <c r="D96" s="775">
        <v>0</v>
      </c>
      <c r="E96" s="775">
        <v>0</v>
      </c>
      <c r="F96" s="775">
        <v>0</v>
      </c>
      <c r="G96" s="775">
        <v>0</v>
      </c>
      <c r="H96" s="775">
        <v>0</v>
      </c>
      <c r="I96" s="775">
        <v>0</v>
      </c>
      <c r="J96" s="775">
        <v>0</v>
      </c>
      <c r="K96" s="775">
        <v>0</v>
      </c>
      <c r="L96" s="775">
        <v>0</v>
      </c>
      <c r="M96" s="789">
        <v>2090.5302809999998</v>
      </c>
      <c r="N96" s="789">
        <v>3078.9312920000002</v>
      </c>
      <c r="O96" s="789">
        <v>4326.5579109999999</v>
      </c>
      <c r="P96" s="789">
        <v>5684.0968810000004</v>
      </c>
      <c r="Q96" s="789">
        <v>6959.2758709999998</v>
      </c>
      <c r="R96" s="789">
        <v>7479.4088380000003</v>
      </c>
      <c r="S96" s="789">
        <v>7603.7954060000002</v>
      </c>
      <c r="T96" s="789">
        <v>8107.8260010000004</v>
      </c>
      <c r="U96" s="789">
        <v>8350.9492900000005</v>
      </c>
      <c r="V96" s="789">
        <v>8842.9630479999996</v>
      </c>
      <c r="W96" s="789">
        <v>9645.3354080000008</v>
      </c>
      <c r="X96" s="789">
        <v>10294.544039</v>
      </c>
      <c r="Y96" s="789">
        <v>10739.031016000001</v>
      </c>
      <c r="Z96" s="789">
        <v>11214.744901</v>
      </c>
      <c r="AA96" s="789">
        <v>11623.961964843103</v>
      </c>
    </row>
    <row r="97" spans="1:27" s="749" customFormat="1" x14ac:dyDescent="0.15">
      <c r="A97" s="760" t="s">
        <v>258</v>
      </c>
      <c r="B97" s="775">
        <v>0</v>
      </c>
      <c r="C97" s="775">
        <v>0</v>
      </c>
      <c r="D97" s="775">
        <v>0</v>
      </c>
      <c r="E97" s="775">
        <v>0</v>
      </c>
      <c r="F97" s="775">
        <v>0</v>
      </c>
      <c r="G97" s="775">
        <v>0</v>
      </c>
      <c r="H97" s="775">
        <v>0</v>
      </c>
      <c r="I97" s="775">
        <v>0</v>
      </c>
      <c r="J97" s="775">
        <v>0</v>
      </c>
      <c r="K97" s="775">
        <v>0</v>
      </c>
      <c r="L97" s="775">
        <v>0</v>
      </c>
      <c r="M97" s="789">
        <v>2683.7908360907286</v>
      </c>
      <c r="N97" s="789">
        <v>3843.2217621794521</v>
      </c>
      <c r="O97" s="789">
        <v>5200.8600878939023</v>
      </c>
      <c r="P97" s="789">
        <v>6857.1239360506142</v>
      </c>
      <c r="Q97" s="789">
        <v>8259.9751781624018</v>
      </c>
      <c r="R97" s="789">
        <v>8605.6810102810905</v>
      </c>
      <c r="S97" s="789">
        <v>8571.416904719923</v>
      </c>
      <c r="T97" s="789">
        <v>9007.6475707740537</v>
      </c>
      <c r="U97" s="789">
        <v>9129.6530172605362</v>
      </c>
      <c r="V97" s="789">
        <v>9656.0842024661852</v>
      </c>
      <c r="W97" s="789">
        <v>10401.025396258809</v>
      </c>
      <c r="X97" s="789">
        <v>10869.538337457689</v>
      </c>
      <c r="Y97" s="789">
        <v>11068.506080204756</v>
      </c>
      <c r="Z97" s="789">
        <v>11353.099436247436</v>
      </c>
      <c r="AA97" s="789">
        <v>11623.961964843103</v>
      </c>
    </row>
    <row r="98" spans="1:27" s="749" customFormat="1" x14ac:dyDescent="0.15">
      <c r="A98" s="760" t="s">
        <v>253</v>
      </c>
      <c r="B98" s="775">
        <v>0</v>
      </c>
      <c r="C98" s="775">
        <v>0</v>
      </c>
      <c r="D98" s="775">
        <v>0</v>
      </c>
      <c r="E98" s="775">
        <v>0</v>
      </c>
      <c r="F98" s="775">
        <v>0</v>
      </c>
      <c r="G98" s="775">
        <v>0</v>
      </c>
      <c r="H98" s="775">
        <v>0</v>
      </c>
      <c r="I98" s="775">
        <v>0</v>
      </c>
      <c r="J98" s="775">
        <v>0</v>
      </c>
      <c r="K98" s="775">
        <v>0</v>
      </c>
      <c r="L98" s="775">
        <v>0</v>
      </c>
      <c r="M98" s="766">
        <v>16412.406524043177</v>
      </c>
      <c r="N98" s="766">
        <v>16987.394575388422</v>
      </c>
      <c r="O98" s="766">
        <v>18410.571356232238</v>
      </c>
      <c r="P98" s="766">
        <v>18517.084622025315</v>
      </c>
      <c r="Q98" s="766">
        <v>20043.93959406799</v>
      </c>
      <c r="R98" s="766">
        <v>21091.33392927641</v>
      </c>
      <c r="S98" s="766">
        <v>21975.080576500135</v>
      </c>
      <c r="T98" s="766">
        <v>22949.556881193585</v>
      </c>
      <c r="U98" s="766">
        <v>23129.107484116124</v>
      </c>
      <c r="V98" s="766">
        <v>23309.170160552698</v>
      </c>
      <c r="W98" s="766">
        <v>23947.799356945121</v>
      </c>
      <c r="X98" s="766">
        <v>24777.352662690562</v>
      </c>
      <c r="Y98" s="766">
        <v>25405.257555434117</v>
      </c>
      <c r="Z98" s="766">
        <v>26422.20151775028</v>
      </c>
      <c r="AA98" s="766">
        <v>26877.552327567821</v>
      </c>
    </row>
    <row r="99" spans="1:27" s="749" customFormat="1" ht="14" thickBot="1" x14ac:dyDescent="0.2">
      <c r="A99" s="776" t="s">
        <v>254</v>
      </c>
      <c r="B99" s="777">
        <v>0</v>
      </c>
      <c r="C99" s="777">
        <v>0</v>
      </c>
      <c r="D99" s="777">
        <v>0</v>
      </c>
      <c r="E99" s="777">
        <v>0</v>
      </c>
      <c r="F99" s="777">
        <v>0</v>
      </c>
      <c r="G99" s="777">
        <v>0</v>
      </c>
      <c r="H99" s="777">
        <v>0</v>
      </c>
      <c r="I99" s="777">
        <v>0</v>
      </c>
      <c r="J99" s="777">
        <v>0</v>
      </c>
      <c r="K99" s="777">
        <v>0</v>
      </c>
      <c r="L99" s="777">
        <v>0</v>
      </c>
      <c r="M99" s="778">
        <v>21069.996750466958</v>
      </c>
      <c r="N99" s="778">
        <v>21204.216113719613</v>
      </c>
      <c r="O99" s="778">
        <v>22130.942826053611</v>
      </c>
      <c r="P99" s="778">
        <v>22338.455315917498</v>
      </c>
      <c r="Q99" s="778">
        <v>23790.182569066335</v>
      </c>
      <c r="R99" s="778">
        <v>24267.331256784979</v>
      </c>
      <c r="S99" s="778">
        <v>24771.520941682171</v>
      </c>
      <c r="T99" s="778">
        <v>25496.541275765889</v>
      </c>
      <c r="U99" s="778">
        <v>25285.8350106092</v>
      </c>
      <c r="V99" s="778">
        <v>25452.47656675598</v>
      </c>
      <c r="W99" s="778">
        <v>25824.054712447232</v>
      </c>
      <c r="X99" s="778">
        <v>26161.273743405702</v>
      </c>
      <c r="Y99" s="778">
        <v>26184.694624918691</v>
      </c>
      <c r="Z99" s="778">
        <v>26748.168041596618</v>
      </c>
      <c r="AA99" s="778">
        <v>26877.552327567821</v>
      </c>
    </row>
    <row r="101" spans="1:27" ht="28.5" customHeight="1" x14ac:dyDescent="0.15">
      <c r="A101" s="101" t="s">
        <v>260</v>
      </c>
    </row>
    <row r="102" spans="1:27" ht="36" customHeight="1" x14ac:dyDescent="0.15">
      <c r="A102" s="101" t="s">
        <v>151</v>
      </c>
      <c r="B102" s="100"/>
      <c r="C102" s="100"/>
      <c r="D102" s="100"/>
      <c r="E102" s="100"/>
      <c r="F102" s="100"/>
      <c r="G102" s="100"/>
      <c r="H102" s="100"/>
      <c r="I102" s="100"/>
      <c r="J102" s="100"/>
      <c r="K102" s="100"/>
      <c r="L102" s="100"/>
      <c r="M102" s="100"/>
      <c r="N102" s="100"/>
      <c r="O102" s="100"/>
      <c r="P102" s="100"/>
      <c r="Q102" s="100"/>
      <c r="R102" s="100"/>
      <c r="S102" s="100"/>
      <c r="T102" s="100"/>
      <c r="U102" s="100"/>
      <c r="V102" s="102"/>
    </row>
    <row r="103" spans="1:27" x14ac:dyDescent="0.15">
      <c r="B103" s="100"/>
      <c r="C103" s="100"/>
      <c r="D103" s="100"/>
      <c r="E103" s="100"/>
      <c r="F103" s="100"/>
      <c r="G103" s="100"/>
      <c r="H103" s="100"/>
      <c r="I103" s="100"/>
      <c r="J103" s="100"/>
      <c r="K103" s="100"/>
      <c r="L103" s="100"/>
      <c r="M103" s="100"/>
      <c r="N103" s="100"/>
      <c r="O103" s="100"/>
      <c r="P103" s="100"/>
      <c r="Q103" s="100"/>
      <c r="R103" s="100"/>
      <c r="S103" s="100"/>
      <c r="T103" s="100"/>
      <c r="U103" s="100"/>
    </row>
    <row r="104" spans="1:27" x14ac:dyDescent="0.15">
      <c r="B104" s="103"/>
      <c r="F104" s="103"/>
    </row>
    <row r="105" spans="1:27" x14ac:dyDescent="0.15">
      <c r="B105" s="103"/>
      <c r="C105" s="103"/>
      <c r="D105" s="103"/>
      <c r="E105" s="103"/>
      <c r="F105" s="103"/>
      <c r="G105" s="103"/>
      <c r="H105" s="103"/>
      <c r="I105" s="103"/>
      <c r="J105" s="103"/>
      <c r="K105" s="103"/>
      <c r="L105" s="103"/>
      <c r="M105" s="103"/>
      <c r="N105" s="103"/>
      <c r="O105" s="103"/>
      <c r="P105" s="103"/>
      <c r="Q105" s="103"/>
      <c r="R105" s="103"/>
      <c r="S105" s="103"/>
      <c r="T105" s="103"/>
      <c r="U105" s="103"/>
    </row>
    <row r="106" spans="1:27" x14ac:dyDescent="0.15">
      <c r="B106" s="103"/>
      <c r="C106" s="103"/>
      <c r="D106" s="103"/>
      <c r="E106" s="103"/>
      <c r="F106" s="103"/>
      <c r="G106" s="103"/>
      <c r="H106" s="103"/>
      <c r="I106" s="103"/>
      <c r="J106" s="103"/>
      <c r="K106" s="103"/>
      <c r="L106" s="103"/>
      <c r="M106" s="103"/>
      <c r="N106" s="103"/>
      <c r="O106" s="103"/>
      <c r="P106" s="103"/>
      <c r="Q106" s="103"/>
      <c r="R106" s="103"/>
      <c r="S106" s="103"/>
      <c r="T106" s="103"/>
      <c r="U106" s="103"/>
    </row>
    <row r="107" spans="1:27" x14ac:dyDescent="0.15">
      <c r="B107" s="103"/>
      <c r="F107" s="103"/>
    </row>
    <row r="108" spans="1:27" x14ac:dyDescent="0.15">
      <c r="B108" s="103"/>
      <c r="F108" s="103"/>
    </row>
    <row r="109" spans="1:27" x14ac:dyDescent="0.15">
      <c r="B109" s="103"/>
      <c r="F109" s="103"/>
    </row>
    <row r="110" spans="1:27" x14ac:dyDescent="0.15">
      <c r="B110" s="103"/>
      <c r="F110" s="103"/>
    </row>
    <row r="111" spans="1:27" x14ac:dyDescent="0.15">
      <c r="B111" s="103"/>
      <c r="F111" s="103"/>
    </row>
    <row r="112" spans="1:27" x14ac:dyDescent="0.15">
      <c r="B112" s="103"/>
      <c r="F112" s="103"/>
    </row>
    <row r="113" spans="2:6" x14ac:dyDescent="0.15">
      <c r="B113" s="103"/>
      <c r="F113" s="103"/>
    </row>
    <row r="114" spans="2:6" x14ac:dyDescent="0.15">
      <c r="B114" s="103"/>
      <c r="F114" s="103"/>
    </row>
    <row r="115" spans="2:6" x14ac:dyDescent="0.15">
      <c r="B115" s="103"/>
      <c r="F115" s="103"/>
    </row>
    <row r="116" spans="2:6" x14ac:dyDescent="0.15">
      <c r="B116" s="103"/>
      <c r="F116" s="103"/>
    </row>
    <row r="117" spans="2:6" x14ac:dyDescent="0.15">
      <c r="B117" s="103"/>
      <c r="F117" s="103"/>
    </row>
    <row r="118" spans="2:6" x14ac:dyDescent="0.15">
      <c r="B118" s="103"/>
      <c r="F118" s="103"/>
    </row>
    <row r="119" spans="2:6" x14ac:dyDescent="0.15">
      <c r="B119" s="103"/>
      <c r="F119" s="103"/>
    </row>
    <row r="120" spans="2:6" x14ac:dyDescent="0.15">
      <c r="B120" s="103"/>
      <c r="F120" s="103"/>
    </row>
    <row r="121" spans="2:6" x14ac:dyDescent="0.15">
      <c r="B121" s="103"/>
      <c r="F121" s="103"/>
    </row>
    <row r="122" spans="2:6" x14ac:dyDescent="0.15">
      <c r="B122" s="103"/>
      <c r="F122" s="103"/>
    </row>
    <row r="123" spans="2:6" x14ac:dyDescent="0.15">
      <c r="B123" s="103"/>
      <c r="F123" s="103"/>
    </row>
  </sheetData>
  <mergeCells count="1">
    <mergeCell ref="A1:W1"/>
  </mergeCells>
  <phoneticPr fontId="19" type="noConversion"/>
  <pageMargins left="0.2" right="0.2" top="0.25" bottom="0.25" header="0.3" footer="0.3"/>
  <pageSetup orientation="portrait"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9C7B-2044-427C-BE67-41ABF40E7E2C}">
  <sheetPr>
    <tabColor theme="5" tint="0.39997558519241921"/>
  </sheetPr>
  <dimension ref="A1:AL46"/>
  <sheetViews>
    <sheetView zoomScale="80" zoomScaleNormal="80" workbookViewId="0">
      <selection activeCell="A7" sqref="A7:B7"/>
    </sheetView>
  </sheetViews>
  <sheetFormatPr baseColWidth="10" defaultColWidth="5.6640625" defaultRowHeight="13" x14ac:dyDescent="0.15"/>
  <cols>
    <col min="1" max="1" width="1.5" style="163" customWidth="1"/>
    <col min="2" max="2" width="30.5" style="163" customWidth="1"/>
    <col min="3" max="3" width="10.33203125" style="172" customWidth="1"/>
    <col min="4" max="30" width="7.1640625" style="172" customWidth="1"/>
    <col min="31" max="31" width="5.6640625" style="163"/>
    <col min="32" max="32" width="6.83203125" style="163" customWidth="1"/>
    <col min="33" max="33" width="5.6640625" style="163"/>
    <col min="34" max="34" width="7.6640625" style="163" customWidth="1"/>
    <col min="35" max="35" width="8.5" style="163" customWidth="1"/>
    <col min="36" max="36" width="9" style="163" customWidth="1"/>
    <col min="37" max="244" width="5.6640625" style="163"/>
    <col min="245" max="245" width="1.5" style="163" customWidth="1"/>
    <col min="246" max="246" width="15.6640625" style="163" customWidth="1"/>
    <col min="247" max="247" width="10.33203125" style="163" customWidth="1"/>
    <col min="248" max="274" width="7.1640625" style="163" customWidth="1"/>
    <col min="275" max="275" width="5.6640625" style="163"/>
    <col min="276" max="276" width="6.83203125" style="163" customWidth="1"/>
    <col min="277" max="500" width="5.6640625" style="163"/>
    <col min="501" max="501" width="1.5" style="163" customWidth="1"/>
    <col min="502" max="502" width="15.6640625" style="163" customWidth="1"/>
    <col min="503" max="503" width="10.33203125" style="163" customWidth="1"/>
    <col min="504" max="530" width="7.1640625" style="163" customWidth="1"/>
    <col min="531" max="531" width="5.6640625" style="163"/>
    <col min="532" max="532" width="6.83203125" style="163" customWidth="1"/>
    <col min="533" max="756" width="5.6640625" style="163"/>
    <col min="757" max="757" width="1.5" style="163" customWidth="1"/>
    <col min="758" max="758" width="15.6640625" style="163" customWidth="1"/>
    <col min="759" max="759" width="10.33203125" style="163" customWidth="1"/>
    <col min="760" max="786" width="7.1640625" style="163" customWidth="1"/>
    <col min="787" max="787" width="5.6640625" style="163"/>
    <col min="788" max="788" width="6.83203125" style="163" customWidth="1"/>
    <col min="789" max="1012" width="5.6640625" style="163"/>
    <col min="1013" max="1013" width="1.5" style="163" customWidth="1"/>
    <col min="1014" max="1014" width="15.6640625" style="163" customWidth="1"/>
    <col min="1015" max="1015" width="10.33203125" style="163" customWidth="1"/>
    <col min="1016" max="1042" width="7.1640625" style="163" customWidth="1"/>
    <col min="1043" max="1043" width="5.6640625" style="163"/>
    <col min="1044" max="1044" width="6.83203125" style="163" customWidth="1"/>
    <col min="1045" max="1268" width="5.6640625" style="163"/>
    <col min="1269" max="1269" width="1.5" style="163" customWidth="1"/>
    <col min="1270" max="1270" width="15.6640625" style="163" customWidth="1"/>
    <col min="1271" max="1271" width="10.33203125" style="163" customWidth="1"/>
    <col min="1272" max="1298" width="7.1640625" style="163" customWidth="1"/>
    <col min="1299" max="1299" width="5.6640625" style="163"/>
    <col min="1300" max="1300" width="6.83203125" style="163" customWidth="1"/>
    <col min="1301" max="1524" width="5.6640625" style="163"/>
    <col min="1525" max="1525" width="1.5" style="163" customWidth="1"/>
    <col min="1526" max="1526" width="15.6640625" style="163" customWidth="1"/>
    <col min="1527" max="1527" width="10.33203125" style="163" customWidth="1"/>
    <col min="1528" max="1554" width="7.1640625" style="163" customWidth="1"/>
    <col min="1555" max="1555" width="5.6640625" style="163"/>
    <col min="1556" max="1556" width="6.83203125" style="163" customWidth="1"/>
    <col min="1557" max="1780" width="5.6640625" style="163"/>
    <col min="1781" max="1781" width="1.5" style="163" customWidth="1"/>
    <col min="1782" max="1782" width="15.6640625" style="163" customWidth="1"/>
    <col min="1783" max="1783" width="10.33203125" style="163" customWidth="1"/>
    <col min="1784" max="1810" width="7.1640625" style="163" customWidth="1"/>
    <col min="1811" max="1811" width="5.6640625" style="163"/>
    <col min="1812" max="1812" width="6.83203125" style="163" customWidth="1"/>
    <col min="1813" max="2036" width="5.6640625" style="163"/>
    <col min="2037" max="2037" width="1.5" style="163" customWidth="1"/>
    <col min="2038" max="2038" width="15.6640625" style="163" customWidth="1"/>
    <col min="2039" max="2039" width="10.33203125" style="163" customWidth="1"/>
    <col min="2040" max="2066" width="7.1640625" style="163" customWidth="1"/>
    <col min="2067" max="2067" width="5.6640625" style="163"/>
    <col min="2068" max="2068" width="6.83203125" style="163" customWidth="1"/>
    <col min="2069" max="2292" width="5.6640625" style="163"/>
    <col min="2293" max="2293" width="1.5" style="163" customWidth="1"/>
    <col min="2294" max="2294" width="15.6640625" style="163" customWidth="1"/>
    <col min="2295" max="2295" width="10.33203125" style="163" customWidth="1"/>
    <col min="2296" max="2322" width="7.1640625" style="163" customWidth="1"/>
    <col min="2323" max="2323" width="5.6640625" style="163"/>
    <col min="2324" max="2324" width="6.83203125" style="163" customWidth="1"/>
    <col min="2325" max="2548" width="5.6640625" style="163"/>
    <col min="2549" max="2549" width="1.5" style="163" customWidth="1"/>
    <col min="2550" max="2550" width="15.6640625" style="163" customWidth="1"/>
    <col min="2551" max="2551" width="10.33203125" style="163" customWidth="1"/>
    <col min="2552" max="2578" width="7.1640625" style="163" customWidth="1"/>
    <col min="2579" max="2579" width="5.6640625" style="163"/>
    <col min="2580" max="2580" width="6.83203125" style="163" customWidth="1"/>
    <col min="2581" max="2804" width="5.6640625" style="163"/>
    <col min="2805" max="2805" width="1.5" style="163" customWidth="1"/>
    <col min="2806" max="2806" width="15.6640625" style="163" customWidth="1"/>
    <col min="2807" max="2807" width="10.33203125" style="163" customWidth="1"/>
    <col min="2808" max="2834" width="7.1640625" style="163" customWidth="1"/>
    <col min="2835" max="2835" width="5.6640625" style="163"/>
    <col min="2836" max="2836" width="6.83203125" style="163" customWidth="1"/>
    <col min="2837" max="3060" width="5.6640625" style="163"/>
    <col min="3061" max="3061" width="1.5" style="163" customWidth="1"/>
    <col min="3062" max="3062" width="15.6640625" style="163" customWidth="1"/>
    <col min="3063" max="3063" width="10.33203125" style="163" customWidth="1"/>
    <col min="3064" max="3090" width="7.1640625" style="163" customWidth="1"/>
    <col min="3091" max="3091" width="5.6640625" style="163"/>
    <col min="3092" max="3092" width="6.83203125" style="163" customWidth="1"/>
    <col min="3093" max="3316" width="5.6640625" style="163"/>
    <col min="3317" max="3317" width="1.5" style="163" customWidth="1"/>
    <col min="3318" max="3318" width="15.6640625" style="163" customWidth="1"/>
    <col min="3319" max="3319" width="10.33203125" style="163" customWidth="1"/>
    <col min="3320" max="3346" width="7.1640625" style="163" customWidth="1"/>
    <col min="3347" max="3347" width="5.6640625" style="163"/>
    <col min="3348" max="3348" width="6.83203125" style="163" customWidth="1"/>
    <col min="3349" max="3572" width="5.6640625" style="163"/>
    <col min="3573" max="3573" width="1.5" style="163" customWidth="1"/>
    <col min="3574" max="3574" width="15.6640625" style="163" customWidth="1"/>
    <col min="3575" max="3575" width="10.33203125" style="163" customWidth="1"/>
    <col min="3576" max="3602" width="7.1640625" style="163" customWidth="1"/>
    <col min="3603" max="3603" width="5.6640625" style="163"/>
    <col min="3604" max="3604" width="6.83203125" style="163" customWidth="1"/>
    <col min="3605" max="3828" width="5.6640625" style="163"/>
    <col min="3829" max="3829" width="1.5" style="163" customWidth="1"/>
    <col min="3830" max="3830" width="15.6640625" style="163" customWidth="1"/>
    <col min="3831" max="3831" width="10.33203125" style="163" customWidth="1"/>
    <col min="3832" max="3858" width="7.1640625" style="163" customWidth="1"/>
    <col min="3859" max="3859" width="5.6640625" style="163"/>
    <col min="3860" max="3860" width="6.83203125" style="163" customWidth="1"/>
    <col min="3861" max="4084" width="5.6640625" style="163"/>
    <col min="4085" max="4085" width="1.5" style="163" customWidth="1"/>
    <col min="4086" max="4086" width="15.6640625" style="163" customWidth="1"/>
    <col min="4087" max="4087" width="10.33203125" style="163" customWidth="1"/>
    <col min="4088" max="4114" width="7.1640625" style="163" customWidth="1"/>
    <col min="4115" max="4115" width="5.6640625" style="163"/>
    <col min="4116" max="4116" width="6.83203125" style="163" customWidth="1"/>
    <col min="4117" max="4340" width="5.6640625" style="163"/>
    <col min="4341" max="4341" width="1.5" style="163" customWidth="1"/>
    <col min="4342" max="4342" width="15.6640625" style="163" customWidth="1"/>
    <col min="4343" max="4343" width="10.33203125" style="163" customWidth="1"/>
    <col min="4344" max="4370" width="7.1640625" style="163" customWidth="1"/>
    <col min="4371" max="4371" width="5.6640625" style="163"/>
    <col min="4372" max="4372" width="6.83203125" style="163" customWidth="1"/>
    <col min="4373" max="4596" width="5.6640625" style="163"/>
    <col min="4597" max="4597" width="1.5" style="163" customWidth="1"/>
    <col min="4598" max="4598" width="15.6640625" style="163" customWidth="1"/>
    <col min="4599" max="4599" width="10.33203125" style="163" customWidth="1"/>
    <col min="4600" max="4626" width="7.1640625" style="163" customWidth="1"/>
    <col min="4627" max="4627" width="5.6640625" style="163"/>
    <col min="4628" max="4628" width="6.83203125" style="163" customWidth="1"/>
    <col min="4629" max="4852" width="5.6640625" style="163"/>
    <col min="4853" max="4853" width="1.5" style="163" customWidth="1"/>
    <col min="4854" max="4854" width="15.6640625" style="163" customWidth="1"/>
    <col min="4855" max="4855" width="10.33203125" style="163" customWidth="1"/>
    <col min="4856" max="4882" width="7.1640625" style="163" customWidth="1"/>
    <col min="4883" max="4883" width="5.6640625" style="163"/>
    <col min="4884" max="4884" width="6.83203125" style="163" customWidth="1"/>
    <col min="4885" max="5108" width="5.6640625" style="163"/>
    <col min="5109" max="5109" width="1.5" style="163" customWidth="1"/>
    <col min="5110" max="5110" width="15.6640625" style="163" customWidth="1"/>
    <col min="5111" max="5111" width="10.33203125" style="163" customWidth="1"/>
    <col min="5112" max="5138" width="7.1640625" style="163" customWidth="1"/>
    <col min="5139" max="5139" width="5.6640625" style="163"/>
    <col min="5140" max="5140" width="6.83203125" style="163" customWidth="1"/>
    <col min="5141" max="5364" width="5.6640625" style="163"/>
    <col min="5365" max="5365" width="1.5" style="163" customWidth="1"/>
    <col min="5366" max="5366" width="15.6640625" style="163" customWidth="1"/>
    <col min="5367" max="5367" width="10.33203125" style="163" customWidth="1"/>
    <col min="5368" max="5394" width="7.1640625" style="163" customWidth="1"/>
    <col min="5395" max="5395" width="5.6640625" style="163"/>
    <col min="5396" max="5396" width="6.83203125" style="163" customWidth="1"/>
    <col min="5397" max="5620" width="5.6640625" style="163"/>
    <col min="5621" max="5621" width="1.5" style="163" customWidth="1"/>
    <col min="5622" max="5622" width="15.6640625" style="163" customWidth="1"/>
    <col min="5623" max="5623" width="10.33203125" style="163" customWidth="1"/>
    <col min="5624" max="5650" width="7.1640625" style="163" customWidth="1"/>
    <col min="5651" max="5651" width="5.6640625" style="163"/>
    <col min="5652" max="5652" width="6.83203125" style="163" customWidth="1"/>
    <col min="5653" max="5876" width="5.6640625" style="163"/>
    <col min="5877" max="5877" width="1.5" style="163" customWidth="1"/>
    <col min="5878" max="5878" width="15.6640625" style="163" customWidth="1"/>
    <col min="5879" max="5879" width="10.33203125" style="163" customWidth="1"/>
    <col min="5880" max="5906" width="7.1640625" style="163" customWidth="1"/>
    <col min="5907" max="5907" width="5.6640625" style="163"/>
    <col min="5908" max="5908" width="6.83203125" style="163" customWidth="1"/>
    <col min="5909" max="6132" width="5.6640625" style="163"/>
    <col min="6133" max="6133" width="1.5" style="163" customWidth="1"/>
    <col min="6134" max="6134" width="15.6640625" style="163" customWidth="1"/>
    <col min="6135" max="6135" width="10.33203125" style="163" customWidth="1"/>
    <col min="6136" max="6162" width="7.1640625" style="163" customWidth="1"/>
    <col min="6163" max="6163" width="5.6640625" style="163"/>
    <col min="6164" max="6164" width="6.83203125" style="163" customWidth="1"/>
    <col min="6165" max="6388" width="5.6640625" style="163"/>
    <col min="6389" max="6389" width="1.5" style="163" customWidth="1"/>
    <col min="6390" max="6390" width="15.6640625" style="163" customWidth="1"/>
    <col min="6391" max="6391" width="10.33203125" style="163" customWidth="1"/>
    <col min="6392" max="6418" width="7.1640625" style="163" customWidth="1"/>
    <col min="6419" max="6419" width="5.6640625" style="163"/>
    <col min="6420" max="6420" width="6.83203125" style="163" customWidth="1"/>
    <col min="6421" max="6644" width="5.6640625" style="163"/>
    <col min="6645" max="6645" width="1.5" style="163" customWidth="1"/>
    <col min="6646" max="6646" width="15.6640625" style="163" customWidth="1"/>
    <col min="6647" max="6647" width="10.33203125" style="163" customWidth="1"/>
    <col min="6648" max="6674" width="7.1640625" style="163" customWidth="1"/>
    <col min="6675" max="6675" width="5.6640625" style="163"/>
    <col min="6676" max="6676" width="6.83203125" style="163" customWidth="1"/>
    <col min="6677" max="6900" width="5.6640625" style="163"/>
    <col min="6901" max="6901" width="1.5" style="163" customWidth="1"/>
    <col min="6902" max="6902" width="15.6640625" style="163" customWidth="1"/>
    <col min="6903" max="6903" width="10.33203125" style="163" customWidth="1"/>
    <col min="6904" max="6930" width="7.1640625" style="163" customWidth="1"/>
    <col min="6931" max="6931" width="5.6640625" style="163"/>
    <col min="6932" max="6932" width="6.83203125" style="163" customWidth="1"/>
    <col min="6933" max="7156" width="5.6640625" style="163"/>
    <col min="7157" max="7157" width="1.5" style="163" customWidth="1"/>
    <col min="7158" max="7158" width="15.6640625" style="163" customWidth="1"/>
    <col min="7159" max="7159" width="10.33203125" style="163" customWidth="1"/>
    <col min="7160" max="7186" width="7.1640625" style="163" customWidth="1"/>
    <col min="7187" max="7187" width="5.6640625" style="163"/>
    <col min="7188" max="7188" width="6.83203125" style="163" customWidth="1"/>
    <col min="7189" max="7412" width="5.6640625" style="163"/>
    <col min="7413" max="7413" width="1.5" style="163" customWidth="1"/>
    <col min="7414" max="7414" width="15.6640625" style="163" customWidth="1"/>
    <col min="7415" max="7415" width="10.33203125" style="163" customWidth="1"/>
    <col min="7416" max="7442" width="7.1640625" style="163" customWidth="1"/>
    <col min="7443" max="7443" width="5.6640625" style="163"/>
    <col min="7444" max="7444" width="6.83203125" style="163" customWidth="1"/>
    <col min="7445" max="7668" width="5.6640625" style="163"/>
    <col min="7669" max="7669" width="1.5" style="163" customWidth="1"/>
    <col min="7670" max="7670" width="15.6640625" style="163" customWidth="1"/>
    <col min="7671" max="7671" width="10.33203125" style="163" customWidth="1"/>
    <col min="7672" max="7698" width="7.1640625" style="163" customWidth="1"/>
    <col min="7699" max="7699" width="5.6640625" style="163"/>
    <col min="7700" max="7700" width="6.83203125" style="163" customWidth="1"/>
    <col min="7701" max="7924" width="5.6640625" style="163"/>
    <col min="7925" max="7925" width="1.5" style="163" customWidth="1"/>
    <col min="7926" max="7926" width="15.6640625" style="163" customWidth="1"/>
    <col min="7927" max="7927" width="10.33203125" style="163" customWidth="1"/>
    <col min="7928" max="7954" width="7.1640625" style="163" customWidth="1"/>
    <col min="7955" max="7955" width="5.6640625" style="163"/>
    <col min="7956" max="7956" width="6.83203125" style="163" customWidth="1"/>
    <col min="7957" max="8180" width="5.6640625" style="163"/>
    <col min="8181" max="8181" width="1.5" style="163" customWidth="1"/>
    <col min="8182" max="8182" width="15.6640625" style="163" customWidth="1"/>
    <col min="8183" max="8183" width="10.33203125" style="163" customWidth="1"/>
    <col min="8184" max="8210" width="7.1640625" style="163" customWidth="1"/>
    <col min="8211" max="8211" width="5.6640625" style="163"/>
    <col min="8212" max="8212" width="6.83203125" style="163" customWidth="1"/>
    <col min="8213" max="8436" width="5.6640625" style="163"/>
    <col min="8437" max="8437" width="1.5" style="163" customWidth="1"/>
    <col min="8438" max="8438" width="15.6640625" style="163" customWidth="1"/>
    <col min="8439" max="8439" width="10.33203125" style="163" customWidth="1"/>
    <col min="8440" max="8466" width="7.1640625" style="163" customWidth="1"/>
    <col min="8467" max="8467" width="5.6640625" style="163"/>
    <col min="8468" max="8468" width="6.83203125" style="163" customWidth="1"/>
    <col min="8469" max="8692" width="5.6640625" style="163"/>
    <col min="8693" max="8693" width="1.5" style="163" customWidth="1"/>
    <col min="8694" max="8694" width="15.6640625" style="163" customWidth="1"/>
    <col min="8695" max="8695" width="10.33203125" style="163" customWidth="1"/>
    <col min="8696" max="8722" width="7.1640625" style="163" customWidth="1"/>
    <col min="8723" max="8723" width="5.6640625" style="163"/>
    <col min="8724" max="8724" width="6.83203125" style="163" customWidth="1"/>
    <col min="8725" max="8948" width="5.6640625" style="163"/>
    <col min="8949" max="8949" width="1.5" style="163" customWidth="1"/>
    <col min="8950" max="8950" width="15.6640625" style="163" customWidth="1"/>
    <col min="8951" max="8951" width="10.33203125" style="163" customWidth="1"/>
    <col min="8952" max="8978" width="7.1640625" style="163" customWidth="1"/>
    <col min="8979" max="8979" width="5.6640625" style="163"/>
    <col min="8980" max="8980" width="6.83203125" style="163" customWidth="1"/>
    <col min="8981" max="9204" width="5.6640625" style="163"/>
    <col min="9205" max="9205" width="1.5" style="163" customWidth="1"/>
    <col min="9206" max="9206" width="15.6640625" style="163" customWidth="1"/>
    <col min="9207" max="9207" width="10.33203125" style="163" customWidth="1"/>
    <col min="9208" max="9234" width="7.1640625" style="163" customWidth="1"/>
    <col min="9235" max="9235" width="5.6640625" style="163"/>
    <col min="9236" max="9236" width="6.83203125" style="163" customWidth="1"/>
    <col min="9237" max="9460" width="5.6640625" style="163"/>
    <col min="9461" max="9461" width="1.5" style="163" customWidth="1"/>
    <col min="9462" max="9462" width="15.6640625" style="163" customWidth="1"/>
    <col min="9463" max="9463" width="10.33203125" style="163" customWidth="1"/>
    <col min="9464" max="9490" width="7.1640625" style="163" customWidth="1"/>
    <col min="9491" max="9491" width="5.6640625" style="163"/>
    <col min="9492" max="9492" width="6.83203125" style="163" customWidth="1"/>
    <col min="9493" max="9716" width="5.6640625" style="163"/>
    <col min="9717" max="9717" width="1.5" style="163" customWidth="1"/>
    <col min="9718" max="9718" width="15.6640625" style="163" customWidth="1"/>
    <col min="9719" max="9719" width="10.33203125" style="163" customWidth="1"/>
    <col min="9720" max="9746" width="7.1640625" style="163" customWidth="1"/>
    <col min="9747" max="9747" width="5.6640625" style="163"/>
    <col min="9748" max="9748" width="6.83203125" style="163" customWidth="1"/>
    <col min="9749" max="9972" width="5.6640625" style="163"/>
    <col min="9973" max="9973" width="1.5" style="163" customWidth="1"/>
    <col min="9974" max="9974" width="15.6640625" style="163" customWidth="1"/>
    <col min="9975" max="9975" width="10.33203125" style="163" customWidth="1"/>
    <col min="9976" max="10002" width="7.1640625" style="163" customWidth="1"/>
    <col min="10003" max="10003" width="5.6640625" style="163"/>
    <col min="10004" max="10004" width="6.83203125" style="163" customWidth="1"/>
    <col min="10005" max="10228" width="5.6640625" style="163"/>
    <col min="10229" max="10229" width="1.5" style="163" customWidth="1"/>
    <col min="10230" max="10230" width="15.6640625" style="163" customWidth="1"/>
    <col min="10231" max="10231" width="10.33203125" style="163" customWidth="1"/>
    <col min="10232" max="10258" width="7.1640625" style="163" customWidth="1"/>
    <col min="10259" max="10259" width="5.6640625" style="163"/>
    <col min="10260" max="10260" width="6.83203125" style="163" customWidth="1"/>
    <col min="10261" max="10484" width="5.6640625" style="163"/>
    <col min="10485" max="10485" width="1.5" style="163" customWidth="1"/>
    <col min="10486" max="10486" width="15.6640625" style="163" customWidth="1"/>
    <col min="10487" max="10487" width="10.33203125" style="163" customWidth="1"/>
    <col min="10488" max="10514" width="7.1640625" style="163" customWidth="1"/>
    <col min="10515" max="10515" width="5.6640625" style="163"/>
    <col min="10516" max="10516" width="6.83203125" style="163" customWidth="1"/>
    <col min="10517" max="10740" width="5.6640625" style="163"/>
    <col min="10741" max="10741" width="1.5" style="163" customWidth="1"/>
    <col min="10742" max="10742" width="15.6640625" style="163" customWidth="1"/>
    <col min="10743" max="10743" width="10.33203125" style="163" customWidth="1"/>
    <col min="10744" max="10770" width="7.1640625" style="163" customWidth="1"/>
    <col min="10771" max="10771" width="5.6640625" style="163"/>
    <col min="10772" max="10772" width="6.83203125" style="163" customWidth="1"/>
    <col min="10773" max="10996" width="5.6640625" style="163"/>
    <col min="10997" max="10997" width="1.5" style="163" customWidth="1"/>
    <col min="10998" max="10998" width="15.6640625" style="163" customWidth="1"/>
    <col min="10999" max="10999" width="10.33203125" style="163" customWidth="1"/>
    <col min="11000" max="11026" width="7.1640625" style="163" customWidth="1"/>
    <col min="11027" max="11027" width="5.6640625" style="163"/>
    <col min="11028" max="11028" width="6.83203125" style="163" customWidth="1"/>
    <col min="11029" max="11252" width="5.6640625" style="163"/>
    <col min="11253" max="11253" width="1.5" style="163" customWidth="1"/>
    <col min="11254" max="11254" width="15.6640625" style="163" customWidth="1"/>
    <col min="11255" max="11255" width="10.33203125" style="163" customWidth="1"/>
    <col min="11256" max="11282" width="7.1640625" style="163" customWidth="1"/>
    <col min="11283" max="11283" width="5.6640625" style="163"/>
    <col min="11284" max="11284" width="6.83203125" style="163" customWidth="1"/>
    <col min="11285" max="11508" width="5.6640625" style="163"/>
    <col min="11509" max="11509" width="1.5" style="163" customWidth="1"/>
    <col min="11510" max="11510" width="15.6640625" style="163" customWidth="1"/>
    <col min="11511" max="11511" width="10.33203125" style="163" customWidth="1"/>
    <col min="11512" max="11538" width="7.1640625" style="163" customWidth="1"/>
    <col min="11539" max="11539" width="5.6640625" style="163"/>
    <col min="11540" max="11540" width="6.83203125" style="163" customWidth="1"/>
    <col min="11541" max="11764" width="5.6640625" style="163"/>
    <col min="11765" max="11765" width="1.5" style="163" customWidth="1"/>
    <col min="11766" max="11766" width="15.6640625" style="163" customWidth="1"/>
    <col min="11767" max="11767" width="10.33203125" style="163" customWidth="1"/>
    <col min="11768" max="11794" width="7.1640625" style="163" customWidth="1"/>
    <col min="11795" max="11795" width="5.6640625" style="163"/>
    <col min="11796" max="11796" width="6.83203125" style="163" customWidth="1"/>
    <col min="11797" max="12020" width="5.6640625" style="163"/>
    <col min="12021" max="12021" width="1.5" style="163" customWidth="1"/>
    <col min="12022" max="12022" width="15.6640625" style="163" customWidth="1"/>
    <col min="12023" max="12023" width="10.33203125" style="163" customWidth="1"/>
    <col min="12024" max="12050" width="7.1640625" style="163" customWidth="1"/>
    <col min="12051" max="12051" width="5.6640625" style="163"/>
    <col min="12052" max="12052" width="6.83203125" style="163" customWidth="1"/>
    <col min="12053" max="12276" width="5.6640625" style="163"/>
    <col min="12277" max="12277" width="1.5" style="163" customWidth="1"/>
    <col min="12278" max="12278" width="15.6640625" style="163" customWidth="1"/>
    <col min="12279" max="12279" width="10.33203125" style="163" customWidth="1"/>
    <col min="12280" max="12306" width="7.1640625" style="163" customWidth="1"/>
    <col min="12307" max="12307" width="5.6640625" style="163"/>
    <col min="12308" max="12308" width="6.83203125" style="163" customWidth="1"/>
    <col min="12309" max="12532" width="5.6640625" style="163"/>
    <col min="12533" max="12533" width="1.5" style="163" customWidth="1"/>
    <col min="12534" max="12534" width="15.6640625" style="163" customWidth="1"/>
    <col min="12535" max="12535" width="10.33203125" style="163" customWidth="1"/>
    <col min="12536" max="12562" width="7.1640625" style="163" customWidth="1"/>
    <col min="12563" max="12563" width="5.6640625" style="163"/>
    <col min="12564" max="12564" width="6.83203125" style="163" customWidth="1"/>
    <col min="12565" max="12788" width="5.6640625" style="163"/>
    <col min="12789" max="12789" width="1.5" style="163" customWidth="1"/>
    <col min="12790" max="12790" width="15.6640625" style="163" customWidth="1"/>
    <col min="12791" max="12791" width="10.33203125" style="163" customWidth="1"/>
    <col min="12792" max="12818" width="7.1640625" style="163" customWidth="1"/>
    <col min="12819" max="12819" width="5.6640625" style="163"/>
    <col min="12820" max="12820" width="6.83203125" style="163" customWidth="1"/>
    <col min="12821" max="13044" width="5.6640625" style="163"/>
    <col min="13045" max="13045" width="1.5" style="163" customWidth="1"/>
    <col min="13046" max="13046" width="15.6640625" style="163" customWidth="1"/>
    <col min="13047" max="13047" width="10.33203125" style="163" customWidth="1"/>
    <col min="13048" max="13074" width="7.1640625" style="163" customWidth="1"/>
    <col min="13075" max="13075" width="5.6640625" style="163"/>
    <col min="13076" max="13076" width="6.83203125" style="163" customWidth="1"/>
    <col min="13077" max="13300" width="5.6640625" style="163"/>
    <col min="13301" max="13301" width="1.5" style="163" customWidth="1"/>
    <col min="13302" max="13302" width="15.6640625" style="163" customWidth="1"/>
    <col min="13303" max="13303" width="10.33203125" style="163" customWidth="1"/>
    <col min="13304" max="13330" width="7.1640625" style="163" customWidth="1"/>
    <col min="13331" max="13331" width="5.6640625" style="163"/>
    <col min="13332" max="13332" width="6.83203125" style="163" customWidth="1"/>
    <col min="13333" max="13556" width="5.6640625" style="163"/>
    <col min="13557" max="13557" width="1.5" style="163" customWidth="1"/>
    <col min="13558" max="13558" width="15.6640625" style="163" customWidth="1"/>
    <col min="13559" max="13559" width="10.33203125" style="163" customWidth="1"/>
    <col min="13560" max="13586" width="7.1640625" style="163" customWidth="1"/>
    <col min="13587" max="13587" width="5.6640625" style="163"/>
    <col min="13588" max="13588" width="6.83203125" style="163" customWidth="1"/>
    <col min="13589" max="13812" width="5.6640625" style="163"/>
    <col min="13813" max="13813" width="1.5" style="163" customWidth="1"/>
    <col min="13814" max="13814" width="15.6640625" style="163" customWidth="1"/>
    <col min="13815" max="13815" width="10.33203125" style="163" customWidth="1"/>
    <col min="13816" max="13842" width="7.1640625" style="163" customWidth="1"/>
    <col min="13843" max="13843" width="5.6640625" style="163"/>
    <col min="13844" max="13844" width="6.83203125" style="163" customWidth="1"/>
    <col min="13845" max="14068" width="5.6640625" style="163"/>
    <col min="14069" max="14069" width="1.5" style="163" customWidth="1"/>
    <col min="14070" max="14070" width="15.6640625" style="163" customWidth="1"/>
    <col min="14071" max="14071" width="10.33203125" style="163" customWidth="1"/>
    <col min="14072" max="14098" width="7.1640625" style="163" customWidth="1"/>
    <col min="14099" max="14099" width="5.6640625" style="163"/>
    <col min="14100" max="14100" width="6.83203125" style="163" customWidth="1"/>
    <col min="14101" max="14324" width="5.6640625" style="163"/>
    <col min="14325" max="14325" width="1.5" style="163" customWidth="1"/>
    <col min="14326" max="14326" width="15.6640625" style="163" customWidth="1"/>
    <col min="14327" max="14327" width="10.33203125" style="163" customWidth="1"/>
    <col min="14328" max="14354" width="7.1640625" style="163" customWidth="1"/>
    <col min="14355" max="14355" width="5.6640625" style="163"/>
    <col min="14356" max="14356" width="6.83203125" style="163" customWidth="1"/>
    <col min="14357" max="14580" width="5.6640625" style="163"/>
    <col min="14581" max="14581" width="1.5" style="163" customWidth="1"/>
    <col min="14582" max="14582" width="15.6640625" style="163" customWidth="1"/>
    <col min="14583" max="14583" width="10.33203125" style="163" customWidth="1"/>
    <col min="14584" max="14610" width="7.1640625" style="163" customWidth="1"/>
    <col min="14611" max="14611" width="5.6640625" style="163"/>
    <col min="14612" max="14612" width="6.83203125" style="163" customWidth="1"/>
    <col min="14613" max="14836" width="5.6640625" style="163"/>
    <col min="14837" max="14837" width="1.5" style="163" customWidth="1"/>
    <col min="14838" max="14838" width="15.6640625" style="163" customWidth="1"/>
    <col min="14839" max="14839" width="10.33203125" style="163" customWidth="1"/>
    <col min="14840" max="14866" width="7.1640625" style="163" customWidth="1"/>
    <col min="14867" max="14867" width="5.6640625" style="163"/>
    <col min="14868" max="14868" width="6.83203125" style="163" customWidth="1"/>
    <col min="14869" max="15092" width="5.6640625" style="163"/>
    <col min="15093" max="15093" width="1.5" style="163" customWidth="1"/>
    <col min="15094" max="15094" width="15.6640625" style="163" customWidth="1"/>
    <col min="15095" max="15095" width="10.33203125" style="163" customWidth="1"/>
    <col min="15096" max="15122" width="7.1640625" style="163" customWidth="1"/>
    <col min="15123" max="15123" width="5.6640625" style="163"/>
    <col min="15124" max="15124" width="6.83203125" style="163" customWidth="1"/>
    <col min="15125" max="15348" width="5.6640625" style="163"/>
    <col min="15349" max="15349" width="1.5" style="163" customWidth="1"/>
    <col min="15350" max="15350" width="15.6640625" style="163" customWidth="1"/>
    <col min="15351" max="15351" width="10.33203125" style="163" customWidth="1"/>
    <col min="15352" max="15378" width="7.1640625" style="163" customWidth="1"/>
    <col min="15379" max="15379" width="5.6640625" style="163"/>
    <col min="15380" max="15380" width="6.83203125" style="163" customWidth="1"/>
    <col min="15381" max="15604" width="5.6640625" style="163"/>
    <col min="15605" max="15605" width="1.5" style="163" customWidth="1"/>
    <col min="15606" max="15606" width="15.6640625" style="163" customWidth="1"/>
    <col min="15607" max="15607" width="10.33203125" style="163" customWidth="1"/>
    <col min="15608" max="15634" width="7.1640625" style="163" customWidth="1"/>
    <col min="15635" max="15635" width="5.6640625" style="163"/>
    <col min="15636" max="15636" width="6.83203125" style="163" customWidth="1"/>
    <col min="15637" max="15860" width="5.6640625" style="163"/>
    <col min="15861" max="15861" width="1.5" style="163" customWidth="1"/>
    <col min="15862" max="15862" width="15.6640625" style="163" customWidth="1"/>
    <col min="15863" max="15863" width="10.33203125" style="163" customWidth="1"/>
    <col min="15864" max="15890" width="7.1640625" style="163" customWidth="1"/>
    <col min="15891" max="15891" width="5.6640625" style="163"/>
    <col min="15892" max="15892" width="6.83203125" style="163" customWidth="1"/>
    <col min="15893" max="16116" width="5.6640625" style="163"/>
    <col min="16117" max="16117" width="1.5" style="163" customWidth="1"/>
    <col min="16118" max="16118" width="15.6640625" style="163" customWidth="1"/>
    <col min="16119" max="16119" width="10.33203125" style="163" customWidth="1"/>
    <col min="16120" max="16146" width="7.1640625" style="163" customWidth="1"/>
    <col min="16147" max="16147" width="5.6640625" style="163"/>
    <col min="16148" max="16148" width="6.83203125" style="163" customWidth="1"/>
    <col min="16149" max="16384" width="5.6640625" style="163"/>
  </cols>
  <sheetData>
    <row r="1" spans="1:38" ht="33" customHeight="1" x14ac:dyDescent="0.15">
      <c r="A1" s="859" t="s">
        <v>310</v>
      </c>
      <c r="B1" s="859"/>
      <c r="C1" s="859"/>
      <c r="D1" s="859"/>
      <c r="E1" s="859"/>
      <c r="F1" s="859"/>
      <c r="G1" s="859"/>
      <c r="H1" s="859"/>
      <c r="I1" s="859"/>
      <c r="J1" s="859"/>
      <c r="K1" s="859"/>
      <c r="L1" s="161"/>
      <c r="M1" s="161"/>
      <c r="N1" s="161"/>
      <c r="O1" s="161"/>
      <c r="P1" s="161"/>
      <c r="Q1" s="161"/>
      <c r="R1" s="161"/>
      <c r="S1" s="161"/>
      <c r="T1" s="161"/>
      <c r="U1" s="161"/>
      <c r="V1" s="161"/>
      <c r="W1" s="161"/>
      <c r="X1" s="161"/>
      <c r="Y1" s="161"/>
      <c r="Z1" s="161"/>
      <c r="AA1" s="161"/>
      <c r="AB1" s="161"/>
      <c r="AC1" s="161"/>
      <c r="AD1" s="161"/>
      <c r="AE1" s="162"/>
      <c r="AF1" s="162"/>
      <c r="AG1" s="162"/>
      <c r="AH1" s="162"/>
      <c r="AI1" s="162"/>
      <c r="AJ1" s="162"/>
    </row>
    <row r="2" spans="1:38" s="166" customFormat="1" ht="30" customHeight="1" x14ac:dyDescent="0.15">
      <c r="A2" s="860" t="s">
        <v>296</v>
      </c>
      <c r="B2" s="860"/>
      <c r="C2" s="164" t="s">
        <v>88</v>
      </c>
      <c r="D2" s="164" t="s">
        <v>89</v>
      </c>
      <c r="E2" s="164" t="s">
        <v>90</v>
      </c>
      <c r="F2" s="164" t="s">
        <v>91</v>
      </c>
      <c r="G2" s="164" t="s">
        <v>92</v>
      </c>
      <c r="H2" s="164" t="s">
        <v>93</v>
      </c>
      <c r="I2" s="164" t="s">
        <v>94</v>
      </c>
      <c r="J2" s="164" t="s">
        <v>95</v>
      </c>
      <c r="K2" s="164" t="s">
        <v>96</v>
      </c>
      <c r="L2" s="164" t="s">
        <v>97</v>
      </c>
      <c r="M2" s="164" t="s">
        <v>98</v>
      </c>
      <c r="N2" s="164" t="s">
        <v>99</v>
      </c>
      <c r="O2" s="164" t="s">
        <v>100</v>
      </c>
      <c r="P2" s="164" t="s">
        <v>101</v>
      </c>
      <c r="Q2" s="164" t="s">
        <v>102</v>
      </c>
      <c r="R2" s="164" t="s">
        <v>103</v>
      </c>
      <c r="S2" s="164" t="s">
        <v>104</v>
      </c>
      <c r="T2" s="164" t="s">
        <v>105</v>
      </c>
      <c r="U2" s="164" t="s">
        <v>106</v>
      </c>
      <c r="V2" s="164" t="s">
        <v>107</v>
      </c>
      <c r="W2" s="164" t="s">
        <v>108</v>
      </c>
      <c r="X2" s="164" t="s">
        <v>109</v>
      </c>
      <c r="Y2" s="164" t="s">
        <v>110</v>
      </c>
      <c r="Z2" s="164" t="s">
        <v>111</v>
      </c>
      <c r="AA2" s="164" t="s">
        <v>112</v>
      </c>
      <c r="AB2" s="164" t="s">
        <v>113</v>
      </c>
      <c r="AC2" s="164" t="s">
        <v>114</v>
      </c>
      <c r="AD2" s="164" t="s">
        <v>297</v>
      </c>
      <c r="AE2" s="164" t="s">
        <v>116</v>
      </c>
      <c r="AF2" s="164" t="s">
        <v>153</v>
      </c>
      <c r="AG2" s="164" t="s">
        <v>239</v>
      </c>
      <c r="AH2" s="165" t="s">
        <v>119</v>
      </c>
      <c r="AI2" s="165" t="s">
        <v>155</v>
      </c>
      <c r="AJ2" s="165" t="s">
        <v>156</v>
      </c>
    </row>
    <row r="3" spans="1:38" s="612" customFormat="1" x14ac:dyDescent="0.15">
      <c r="A3" s="167"/>
      <c r="B3" s="168" t="s">
        <v>298</v>
      </c>
      <c r="C3" s="169">
        <v>0.187</v>
      </c>
      <c r="D3" s="169">
        <v>0.185</v>
      </c>
      <c r="E3" s="169">
        <v>0.19700000000000001</v>
      </c>
      <c r="F3" s="169">
        <v>0.21099999999999999</v>
      </c>
      <c r="G3" s="169">
        <v>0.22600000000000001</v>
      </c>
      <c r="H3" s="169">
        <v>0.24299999999999999</v>
      </c>
      <c r="I3" s="169">
        <v>0.25700000000000001</v>
      </c>
      <c r="J3" s="169">
        <v>0.3</v>
      </c>
      <c r="K3" s="169">
        <v>0.32700000000000001</v>
      </c>
      <c r="L3" s="169">
        <v>0.32700000000000001</v>
      </c>
      <c r="M3" s="169">
        <v>0.33</v>
      </c>
      <c r="N3" s="169">
        <v>0.32800000000000001</v>
      </c>
      <c r="O3" s="169">
        <v>0.32400000000000001</v>
      </c>
      <c r="P3" s="169">
        <v>0.33400000000000002</v>
      </c>
      <c r="Q3" s="169">
        <v>0.33700000000000002</v>
      </c>
      <c r="R3" s="169">
        <v>0.35</v>
      </c>
      <c r="S3" s="169">
        <v>0.34699999999999998</v>
      </c>
      <c r="T3" s="169">
        <v>0.32800000000000001</v>
      </c>
      <c r="U3" s="169">
        <v>0.32400000000000001</v>
      </c>
      <c r="V3" s="169">
        <v>0.32700000000000001</v>
      </c>
      <c r="W3" s="169">
        <v>0.309</v>
      </c>
      <c r="X3" s="169">
        <f>'[6]2007-08'!B41</f>
        <v>0.32833293746744768</v>
      </c>
      <c r="Y3" s="169">
        <f>'[6]2008-09'!B40</f>
        <v>0.33606848519857824</v>
      </c>
      <c r="Z3" s="169">
        <f>'[6]2009-10'!B40</f>
        <v>0.34963000165681596</v>
      </c>
      <c r="AA3" s="169">
        <f>'[6]2010-11'!B31</f>
        <v>0.35414295786732858</v>
      </c>
      <c r="AB3" s="169">
        <f>'[6]2011-12'!B32</f>
        <v>0.37124452337355318</v>
      </c>
      <c r="AC3" s="169">
        <v>0.36754002872054015</v>
      </c>
      <c r="AD3" s="169">
        <v>0.36337933801925754</v>
      </c>
      <c r="AE3" s="790">
        <v>0.35486549297078185</v>
      </c>
      <c r="AF3" s="790">
        <v>0.34067629637220426</v>
      </c>
      <c r="AG3" s="790">
        <v>0.3382969108243109</v>
      </c>
      <c r="AH3" s="171">
        <v>0.33320403832019335</v>
      </c>
      <c r="AI3" s="171">
        <v>0.32434881638111163</v>
      </c>
      <c r="AJ3" s="171">
        <v>0.32793737449499466</v>
      </c>
    </row>
    <row r="4" spans="1:38" s="612" customFormat="1" x14ac:dyDescent="0.15">
      <c r="A4" s="167"/>
      <c r="B4" s="168" t="s">
        <v>299</v>
      </c>
      <c r="C4" s="169">
        <v>0.35699999999999998</v>
      </c>
      <c r="D4" s="169">
        <v>0.34799999999999998</v>
      </c>
      <c r="E4" s="169">
        <v>0.35599999999999998</v>
      </c>
      <c r="F4" s="169">
        <v>0.35799999999999998</v>
      </c>
      <c r="G4" s="169">
        <v>0.35499999999999998</v>
      </c>
      <c r="H4" s="169">
        <v>0.35499999999999998</v>
      </c>
      <c r="I4" s="169">
        <v>0.36299999999999999</v>
      </c>
      <c r="J4" s="169">
        <v>0.35899999999999999</v>
      </c>
      <c r="K4" s="169">
        <v>0.35099999999999998</v>
      </c>
      <c r="L4" s="169">
        <v>0.36</v>
      </c>
      <c r="M4" s="169">
        <v>0.36</v>
      </c>
      <c r="N4" s="169">
        <v>0.36399999999999999</v>
      </c>
      <c r="O4" s="169">
        <v>0.36399999999999999</v>
      </c>
      <c r="P4" s="169">
        <v>0.34799999999999998</v>
      </c>
      <c r="Q4" s="169">
        <v>0.34399999999999997</v>
      </c>
      <c r="R4" s="169">
        <v>0.33</v>
      </c>
      <c r="S4" s="169">
        <v>0.33</v>
      </c>
      <c r="T4" s="169">
        <v>0.34</v>
      </c>
      <c r="U4" s="169">
        <v>0.33600000000000002</v>
      </c>
      <c r="V4" s="169">
        <v>0.33600000000000002</v>
      </c>
      <c r="W4" s="169">
        <v>0.33700000000000002</v>
      </c>
      <c r="X4" s="169">
        <f>'[6]2007-08'!B42</f>
        <v>0.30669139270322715</v>
      </c>
      <c r="Y4" s="169">
        <f>'[6]2008-09'!B41</f>
        <v>0.28299674625065474</v>
      </c>
      <c r="Z4" s="169">
        <f>'[6]2009-10'!B41</f>
        <v>0.26688583499278984</v>
      </c>
      <c r="AA4" s="169">
        <f>'[6]2010-11'!B32</f>
        <v>0.26611250850314666</v>
      </c>
      <c r="AB4" s="169">
        <f>'[6]2011-12'!B33</f>
        <v>0.27803570070864625</v>
      </c>
      <c r="AC4" s="169">
        <v>0.28763920121019643</v>
      </c>
      <c r="AD4" s="169">
        <v>0.29697976104122431</v>
      </c>
      <c r="AE4" s="790">
        <v>0.31338076606028409</v>
      </c>
      <c r="AF4" s="790">
        <v>0.33485365021351521</v>
      </c>
      <c r="AG4" s="790">
        <v>0.35092672564801169</v>
      </c>
      <c r="AH4" s="171">
        <v>0.36393187938588833</v>
      </c>
      <c r="AI4" s="171">
        <v>0.37283540946226867</v>
      </c>
      <c r="AJ4" s="171">
        <v>0.37002805513556125</v>
      </c>
      <c r="AL4" s="791"/>
    </row>
    <row r="5" spans="1:38" s="612" customFormat="1" x14ac:dyDescent="0.15">
      <c r="A5" s="167"/>
      <c r="B5" s="168" t="s">
        <v>300</v>
      </c>
      <c r="C5" s="169">
        <v>0.20799999999999999</v>
      </c>
      <c r="D5" s="169">
        <v>0.20100000000000001</v>
      </c>
      <c r="E5" s="169">
        <v>0.20200000000000001</v>
      </c>
      <c r="F5" s="169">
        <v>0.2</v>
      </c>
      <c r="G5" s="169">
        <v>0.19800000000000001</v>
      </c>
      <c r="H5" s="169">
        <v>0.19600000000000001</v>
      </c>
      <c r="I5" s="169">
        <v>0.19500000000000001</v>
      </c>
      <c r="J5" s="169">
        <v>0.188</v>
      </c>
      <c r="K5" s="169">
        <v>0.19</v>
      </c>
      <c r="L5" s="169">
        <v>0.188</v>
      </c>
      <c r="M5" s="169">
        <v>0.185</v>
      </c>
      <c r="N5" s="169">
        <v>0.186</v>
      </c>
      <c r="O5" s="169">
        <v>0.186</v>
      </c>
      <c r="P5" s="169">
        <v>0.186</v>
      </c>
      <c r="Q5" s="169">
        <v>0.183</v>
      </c>
      <c r="R5" s="169">
        <v>0.17899999999999999</v>
      </c>
      <c r="S5" s="169">
        <v>0.16900000000000001</v>
      </c>
      <c r="T5" s="169">
        <v>0.16700000000000001</v>
      </c>
      <c r="U5" s="169">
        <v>0.16300000000000001</v>
      </c>
      <c r="V5" s="169">
        <v>0.161</v>
      </c>
      <c r="W5" s="169">
        <v>0.16</v>
      </c>
      <c r="X5" s="169">
        <f>'[6]2007-08'!B43</f>
        <v>0.15449616779376535</v>
      </c>
      <c r="Y5" s="169">
        <f>'[6]2008-09'!B42</f>
        <v>0.14401595157022212</v>
      </c>
      <c r="Z5" s="169">
        <f>'[6]2009-10'!B42</f>
        <v>0.13183333993236729</v>
      </c>
      <c r="AA5" s="169">
        <f>'[6]2010-11'!B33</f>
        <v>0.12931985104594043</v>
      </c>
      <c r="AB5" s="169">
        <f>'[6]2011-12'!B34</f>
        <v>0.13689623905825171</v>
      </c>
      <c r="AC5" s="169">
        <v>0.13946492615042155</v>
      </c>
      <c r="AD5" s="169">
        <v>0.14369146701042032</v>
      </c>
      <c r="AE5" s="790">
        <v>0.14785869131821314</v>
      </c>
      <c r="AF5" s="790">
        <v>0.16078704098032132</v>
      </c>
      <c r="AG5" s="790">
        <v>0.1639031147310408</v>
      </c>
      <c r="AH5" s="171">
        <v>0.16811935887117532</v>
      </c>
      <c r="AI5" s="171">
        <v>0.17105578442831534</v>
      </c>
      <c r="AJ5" s="171">
        <v>0.16849137021859109</v>
      </c>
      <c r="AL5" s="791"/>
    </row>
    <row r="6" spans="1:38" s="612" customFormat="1" x14ac:dyDescent="0.15">
      <c r="A6" s="167"/>
      <c r="B6" s="168" t="s">
        <v>301</v>
      </c>
      <c r="C6" s="169">
        <v>0.248</v>
      </c>
      <c r="D6" s="169">
        <v>0.26600000000000001</v>
      </c>
      <c r="E6" s="169">
        <v>0.245</v>
      </c>
      <c r="F6" s="169">
        <v>0.23100000000000001</v>
      </c>
      <c r="G6" s="169">
        <v>0.221</v>
      </c>
      <c r="H6" s="169">
        <v>0.20699999999999999</v>
      </c>
      <c r="I6" s="169">
        <v>0.185</v>
      </c>
      <c r="J6" s="169">
        <v>0.153</v>
      </c>
      <c r="K6" s="169">
        <v>0.13200000000000001</v>
      </c>
      <c r="L6" s="169">
        <v>0.125</v>
      </c>
      <c r="M6" s="169">
        <v>0.125</v>
      </c>
      <c r="N6" s="169">
        <v>0.122</v>
      </c>
      <c r="O6" s="169">
        <v>0.125</v>
      </c>
      <c r="P6" s="169">
        <v>0.13100000000000001</v>
      </c>
      <c r="Q6" s="169">
        <v>0.13600000000000001</v>
      </c>
      <c r="R6" s="169">
        <v>0.14199999999999999</v>
      </c>
      <c r="S6" s="169">
        <v>0.154</v>
      </c>
      <c r="T6" s="169">
        <v>0.16500000000000001</v>
      </c>
      <c r="U6" s="169">
        <v>0.17699999999999999</v>
      </c>
      <c r="V6" s="169">
        <v>0.186</v>
      </c>
      <c r="W6" s="169">
        <v>0.19400000000000001</v>
      </c>
      <c r="X6" s="169">
        <f>'[6]2007-08'!B44</f>
        <v>0.2104795020355596</v>
      </c>
      <c r="Y6" s="169">
        <f>'[6]2008-09'!B43</f>
        <v>0.23691881698054479</v>
      </c>
      <c r="Z6" s="169">
        <f>'[6]2009-10'!B43</f>
        <v>0.25165082341802686</v>
      </c>
      <c r="AA6" s="169">
        <f>'[6]2010-11'!B34</f>
        <v>0.25042468258358436</v>
      </c>
      <c r="AB6" s="169">
        <f>'[6]2011-12'!B35</f>
        <v>0.21382353685954883</v>
      </c>
      <c r="AC6" s="169">
        <v>0.20535584391884185</v>
      </c>
      <c r="AD6" s="169">
        <v>0.19594943392909797</v>
      </c>
      <c r="AE6" s="790">
        <v>0.18389504965072087</v>
      </c>
      <c r="AF6" s="790">
        <v>0.16368301243395919</v>
      </c>
      <c r="AG6" s="790">
        <v>0.14687324879663669</v>
      </c>
      <c r="AH6" s="171">
        <v>0.13474472342274296</v>
      </c>
      <c r="AI6" s="171">
        <v>0.13175998972830433</v>
      </c>
      <c r="AJ6" s="171">
        <v>0.13354320015085308</v>
      </c>
      <c r="AL6" s="791"/>
    </row>
    <row r="7" spans="1:38" s="166" customFormat="1" ht="15.75" customHeight="1" x14ac:dyDescent="0.15">
      <c r="A7" s="860" t="s">
        <v>302</v>
      </c>
      <c r="B7" s="860"/>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65"/>
      <c r="AF7" s="165"/>
      <c r="AG7" s="165"/>
      <c r="AH7" s="165"/>
      <c r="AI7" s="165"/>
      <c r="AJ7" s="165"/>
      <c r="AL7" s="791"/>
    </row>
    <row r="8" spans="1:38" s="612" customFormat="1" x14ac:dyDescent="0.15">
      <c r="A8" s="167"/>
      <c r="B8" s="168" t="s">
        <v>298</v>
      </c>
      <c r="C8" s="174" t="s">
        <v>242</v>
      </c>
      <c r="D8" s="174" t="s">
        <v>242</v>
      </c>
      <c r="E8" s="174" t="s">
        <v>242</v>
      </c>
      <c r="F8" s="174" t="s">
        <v>242</v>
      </c>
      <c r="G8" s="174" t="s">
        <v>242</v>
      </c>
      <c r="H8" s="174" t="s">
        <v>242</v>
      </c>
      <c r="I8" s="174" t="s">
        <v>242</v>
      </c>
      <c r="J8" s="174" t="s">
        <v>242</v>
      </c>
      <c r="K8" s="174" t="s">
        <v>242</v>
      </c>
      <c r="L8" s="174" t="s">
        <v>242</v>
      </c>
      <c r="M8" s="174" t="s">
        <v>242</v>
      </c>
      <c r="N8" s="174" t="s">
        <v>242</v>
      </c>
      <c r="O8" s="169">
        <v>0.16800000000000001</v>
      </c>
      <c r="P8" s="169">
        <v>0.16700000000000001</v>
      </c>
      <c r="Q8" s="169">
        <v>0.16800000000000001</v>
      </c>
      <c r="R8" s="169">
        <v>0.17199999999999999</v>
      </c>
      <c r="S8" s="169">
        <v>0.17199999999999999</v>
      </c>
      <c r="T8" s="169">
        <v>0.17</v>
      </c>
      <c r="U8" s="169">
        <v>0.16700000000000001</v>
      </c>
      <c r="V8" s="169">
        <v>0.16800000000000001</v>
      </c>
      <c r="W8" s="169">
        <v>0.16200000000000001</v>
      </c>
      <c r="X8" s="169">
        <f>'[6]2007-08'!AQ41</f>
        <v>0.16931464964806026</v>
      </c>
      <c r="Y8" s="169">
        <f>'[6]2008-09'!AQ40</f>
        <v>0.17805114188614557</v>
      </c>
      <c r="Z8" s="169">
        <f>'[6]2009-10'!AQ40</f>
        <v>0.18004053992266</v>
      </c>
      <c r="AA8" s="169">
        <v>0.18634569920543956</v>
      </c>
      <c r="AB8" s="169">
        <v>0.21475548974242534</v>
      </c>
      <c r="AC8" s="169">
        <v>0.22982505880479828</v>
      </c>
      <c r="AD8" s="169">
        <v>0.23245899058134434</v>
      </c>
      <c r="AE8" s="790">
        <v>0.24154898169724701</v>
      </c>
      <c r="AF8" s="790">
        <v>0.24220940355380391</v>
      </c>
      <c r="AG8" s="790">
        <v>0.24229826695968343</v>
      </c>
      <c r="AH8" s="171">
        <v>0.24098097701360818</v>
      </c>
      <c r="AI8" s="171">
        <v>0.24631976223368934</v>
      </c>
      <c r="AJ8" s="171">
        <v>0.24273846027106497</v>
      </c>
    </row>
    <row r="9" spans="1:38" s="612" customFormat="1" x14ac:dyDescent="0.15">
      <c r="A9" s="167"/>
      <c r="B9" s="168" t="s">
        <v>299</v>
      </c>
      <c r="C9" s="174" t="s">
        <v>242</v>
      </c>
      <c r="D9" s="174" t="s">
        <v>242</v>
      </c>
      <c r="E9" s="174" t="s">
        <v>242</v>
      </c>
      <c r="F9" s="174" t="s">
        <v>242</v>
      </c>
      <c r="G9" s="174" t="s">
        <v>242</v>
      </c>
      <c r="H9" s="174" t="s">
        <v>242</v>
      </c>
      <c r="I9" s="174" t="s">
        <v>242</v>
      </c>
      <c r="J9" s="174" t="s">
        <v>242</v>
      </c>
      <c r="K9" s="174" t="s">
        <v>242</v>
      </c>
      <c r="L9" s="174" t="s">
        <v>242</v>
      </c>
      <c r="M9" s="174" t="s">
        <v>242</v>
      </c>
      <c r="N9" s="174" t="s">
        <v>242</v>
      </c>
      <c r="O9" s="169">
        <v>0.35399999999999998</v>
      </c>
      <c r="P9" s="169">
        <v>0.35</v>
      </c>
      <c r="Q9" s="169">
        <v>0.34100000000000003</v>
      </c>
      <c r="R9" s="169">
        <v>0.32600000000000001</v>
      </c>
      <c r="S9" s="169">
        <v>0.31900000000000001</v>
      </c>
      <c r="T9" s="169">
        <v>0.308</v>
      </c>
      <c r="U9" s="169">
        <v>0.308</v>
      </c>
      <c r="V9" s="169">
        <v>0.31</v>
      </c>
      <c r="W9" s="169">
        <v>0.312</v>
      </c>
      <c r="X9" s="169">
        <f>'[6]2007-08'!AQ42</f>
        <v>0.2987395380812497</v>
      </c>
      <c r="Y9" s="169">
        <f>'[6]2008-09'!AQ41</f>
        <v>0.29560938132215991</v>
      </c>
      <c r="Z9" s="169">
        <f>'[6]2009-10'!AQ41</f>
        <v>0.28948107283355612</v>
      </c>
      <c r="AA9" s="169">
        <v>0.28630791697162411</v>
      </c>
      <c r="AB9" s="169">
        <v>0.27598431954497515</v>
      </c>
      <c r="AC9" s="169">
        <v>0.27731316412936841</v>
      </c>
      <c r="AD9" s="169">
        <v>0.29130015405322185</v>
      </c>
      <c r="AE9" s="790">
        <v>0.29217705573318131</v>
      </c>
      <c r="AF9" s="790">
        <v>0.2999476744548859</v>
      </c>
      <c r="AG9" s="790">
        <v>0.31058321390661914</v>
      </c>
      <c r="AH9" s="171">
        <v>0.32140910978235671</v>
      </c>
      <c r="AI9" s="171">
        <v>0.3264016148068663</v>
      </c>
      <c r="AJ9" s="171">
        <v>0.34024658066865676</v>
      </c>
    </row>
    <row r="10" spans="1:38" s="612" customFormat="1" x14ac:dyDescent="0.15">
      <c r="A10" s="167"/>
      <c r="B10" s="168" t="s">
        <v>300</v>
      </c>
      <c r="C10" s="174" t="s">
        <v>242</v>
      </c>
      <c r="D10" s="174" t="s">
        <v>242</v>
      </c>
      <c r="E10" s="174" t="s">
        <v>242</v>
      </c>
      <c r="F10" s="174" t="s">
        <v>242</v>
      </c>
      <c r="G10" s="174" t="s">
        <v>242</v>
      </c>
      <c r="H10" s="174" t="s">
        <v>242</v>
      </c>
      <c r="I10" s="174" t="s">
        <v>242</v>
      </c>
      <c r="J10" s="174" t="s">
        <v>242</v>
      </c>
      <c r="K10" s="174" t="s">
        <v>242</v>
      </c>
      <c r="L10" s="174" t="s">
        <v>242</v>
      </c>
      <c r="M10" s="174" t="s">
        <v>242</v>
      </c>
      <c r="N10" s="174" t="s">
        <v>242</v>
      </c>
      <c r="O10" s="169">
        <v>0.40100000000000002</v>
      </c>
      <c r="P10" s="169">
        <v>0.40200000000000002</v>
      </c>
      <c r="Q10" s="169">
        <v>0.40400000000000003</v>
      </c>
      <c r="R10" s="169">
        <v>0.40400000000000003</v>
      </c>
      <c r="S10" s="169">
        <v>0.4</v>
      </c>
      <c r="T10" s="169">
        <v>0.40100000000000002</v>
      </c>
      <c r="U10" s="169">
        <v>0.39200000000000002</v>
      </c>
      <c r="V10" s="169">
        <v>0.38100000000000001</v>
      </c>
      <c r="W10" s="169">
        <v>0.373</v>
      </c>
      <c r="X10" s="169">
        <f>'[6]2007-08'!AQ43</f>
        <v>0.37326615288629711</v>
      </c>
      <c r="Y10" s="169">
        <f>'[6]2008-09'!AQ42</f>
        <v>0.36853149422757137</v>
      </c>
      <c r="Z10" s="169">
        <f>'[6]2009-10'!AQ42</f>
        <v>0.35831667910615439</v>
      </c>
      <c r="AA10" s="169">
        <v>0.34886972753460926</v>
      </c>
      <c r="AB10" s="169">
        <v>0.33551891408151191</v>
      </c>
      <c r="AC10" s="169">
        <v>0.3299709098887918</v>
      </c>
      <c r="AD10" s="169">
        <v>0.33013345952645945</v>
      </c>
      <c r="AE10" s="790">
        <v>0.32372947329294038</v>
      </c>
      <c r="AF10" s="790">
        <v>0.33497893819750552</v>
      </c>
      <c r="AG10" s="790">
        <v>0.32898497060904591</v>
      </c>
      <c r="AH10" s="171">
        <v>0.3342400295591253</v>
      </c>
      <c r="AI10" s="171">
        <v>0.3296105596092348</v>
      </c>
      <c r="AJ10" s="171">
        <v>0.32764881172225446</v>
      </c>
    </row>
    <row r="11" spans="1:38" s="612" customFormat="1" x14ac:dyDescent="0.15">
      <c r="A11" s="167"/>
      <c r="B11" s="168" t="s">
        <v>301</v>
      </c>
      <c r="C11" s="174" t="s">
        <v>242</v>
      </c>
      <c r="D11" s="174" t="s">
        <v>242</v>
      </c>
      <c r="E11" s="174" t="s">
        <v>242</v>
      </c>
      <c r="F11" s="174" t="s">
        <v>242</v>
      </c>
      <c r="G11" s="174" t="s">
        <v>242</v>
      </c>
      <c r="H11" s="174" t="s">
        <v>242</v>
      </c>
      <c r="I11" s="174" t="s">
        <v>242</v>
      </c>
      <c r="J11" s="174" t="s">
        <v>242</v>
      </c>
      <c r="K11" s="174" t="s">
        <v>242</v>
      </c>
      <c r="L11" s="174" t="s">
        <v>242</v>
      </c>
      <c r="M11" s="174" t="s">
        <v>242</v>
      </c>
      <c r="N11" s="174" t="s">
        <v>242</v>
      </c>
      <c r="O11" s="169">
        <v>7.8E-2</v>
      </c>
      <c r="P11" s="169">
        <v>8.1000000000000003E-2</v>
      </c>
      <c r="Q11" s="169">
        <v>8.6999999999999994E-2</v>
      </c>
      <c r="R11" s="169">
        <v>9.8000000000000004E-2</v>
      </c>
      <c r="S11" s="169">
        <v>0.108</v>
      </c>
      <c r="T11" s="169">
        <v>0.121</v>
      </c>
      <c r="U11" s="169">
        <v>0.13200000000000001</v>
      </c>
      <c r="V11" s="169">
        <v>0.14099999999999999</v>
      </c>
      <c r="W11" s="169">
        <v>0.153</v>
      </c>
      <c r="X11" s="169">
        <f>'[6]2007-08'!AQ44</f>
        <v>0.15867965938439293</v>
      </c>
      <c r="Y11" s="169">
        <f>'[6]2008-09'!AQ43</f>
        <v>0.15780798256412315</v>
      </c>
      <c r="Z11" s="169">
        <f>'[6]2009-10'!AQ43</f>
        <v>0.17216170813762952</v>
      </c>
      <c r="AA11" s="169">
        <v>0.1784766562883271</v>
      </c>
      <c r="AB11" s="169">
        <v>0.1737412766310876</v>
      </c>
      <c r="AC11" s="169">
        <v>0.16289086717704149</v>
      </c>
      <c r="AD11" s="169">
        <v>0.14610739583897436</v>
      </c>
      <c r="AE11" s="790">
        <v>0.14254448927663127</v>
      </c>
      <c r="AF11" s="790">
        <v>0.12286398379380471</v>
      </c>
      <c r="AG11" s="790">
        <v>0.11813354852465155</v>
      </c>
      <c r="AH11" s="171">
        <v>0.10336988364490984</v>
      </c>
      <c r="AI11" s="171">
        <v>9.7668063350209541E-2</v>
      </c>
      <c r="AJ11" s="171">
        <v>8.9366147338023796E-2</v>
      </c>
    </row>
    <row r="12" spans="1:38" s="612" customFormat="1" ht="29.25" customHeight="1" x14ac:dyDescent="0.15">
      <c r="A12" s="861" t="s">
        <v>303</v>
      </c>
      <c r="B12" s="861"/>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792"/>
      <c r="AF12" s="792"/>
      <c r="AG12" s="792"/>
      <c r="AH12" s="792"/>
      <c r="AI12" s="792"/>
      <c r="AJ12" s="792"/>
    </row>
    <row r="13" spans="1:38" s="612" customFormat="1" x14ac:dyDescent="0.15">
      <c r="A13" s="167"/>
      <c r="B13" s="168" t="s">
        <v>298</v>
      </c>
      <c r="C13" s="174" t="s">
        <v>242</v>
      </c>
      <c r="D13" s="174" t="s">
        <v>242</v>
      </c>
      <c r="E13" s="174" t="s">
        <v>242</v>
      </c>
      <c r="F13" s="174" t="s">
        <v>242</v>
      </c>
      <c r="G13" s="174" t="s">
        <v>242</v>
      </c>
      <c r="H13" s="174" t="s">
        <v>242</v>
      </c>
      <c r="I13" s="174" t="s">
        <v>242</v>
      </c>
      <c r="J13" s="174" t="s">
        <v>242</v>
      </c>
      <c r="K13" s="174" t="s">
        <v>242</v>
      </c>
      <c r="L13" s="174" t="s">
        <v>242</v>
      </c>
      <c r="M13" s="174" t="s">
        <v>242</v>
      </c>
      <c r="N13" s="174" t="s">
        <v>242</v>
      </c>
      <c r="O13" s="169">
        <v>0.15511132074337469</v>
      </c>
      <c r="P13" s="169">
        <v>0.15429521294693882</v>
      </c>
      <c r="Q13" s="169">
        <v>0.15473441249294725</v>
      </c>
      <c r="R13" s="169">
        <v>0.15032536556302387</v>
      </c>
      <c r="S13" s="169">
        <v>0.15406334347717468</v>
      </c>
      <c r="T13" s="169">
        <v>0.15927897470238647</v>
      </c>
      <c r="U13" s="169">
        <v>0.16081616690985098</v>
      </c>
      <c r="V13" s="169">
        <v>0.15899940750812119</v>
      </c>
      <c r="W13" s="169">
        <v>0.15492738714946908</v>
      </c>
      <c r="X13" s="169">
        <f>'[6]2007-08'!AK41</f>
        <v>0.15725271017931713</v>
      </c>
      <c r="Y13" s="169">
        <f>'[6]2008-09'!AK40</f>
        <v>0.15644562285799885</v>
      </c>
      <c r="Z13" s="169">
        <f>'[6]2009-10'!AK40</f>
        <v>0.1597961972812543</v>
      </c>
      <c r="AA13" s="169">
        <v>0.16595788622586366</v>
      </c>
      <c r="AB13" s="169">
        <v>0.1792712278402297</v>
      </c>
      <c r="AC13" s="169">
        <v>0.17912993697558743</v>
      </c>
      <c r="AD13" s="169">
        <v>0.17637038862370177</v>
      </c>
      <c r="AE13" s="790">
        <v>0.18359477761099194</v>
      </c>
      <c r="AF13" s="790">
        <v>0.18055965427398896</v>
      </c>
      <c r="AG13" s="790">
        <v>0.18223354490021168</v>
      </c>
      <c r="AH13" s="171">
        <v>0.17392478029047945</v>
      </c>
      <c r="AI13" s="171">
        <v>0.17546904050495854</v>
      </c>
      <c r="AJ13" s="171">
        <v>0.16932022679074485</v>
      </c>
    </row>
    <row r="14" spans="1:38" s="612" customFormat="1" x14ac:dyDescent="0.15">
      <c r="A14" s="167"/>
      <c r="B14" s="168" t="s">
        <v>299</v>
      </c>
      <c r="C14" s="174" t="s">
        <v>242</v>
      </c>
      <c r="D14" s="174" t="s">
        <v>242</v>
      </c>
      <c r="E14" s="174" t="s">
        <v>242</v>
      </c>
      <c r="F14" s="174" t="s">
        <v>242</v>
      </c>
      <c r="G14" s="174" t="s">
        <v>242</v>
      </c>
      <c r="H14" s="174" t="s">
        <v>242</v>
      </c>
      <c r="I14" s="174" t="s">
        <v>242</v>
      </c>
      <c r="J14" s="174" t="s">
        <v>242</v>
      </c>
      <c r="K14" s="174" t="s">
        <v>242</v>
      </c>
      <c r="L14" s="174" t="s">
        <v>242</v>
      </c>
      <c r="M14" s="174" t="s">
        <v>242</v>
      </c>
      <c r="N14" s="174" t="s">
        <v>242</v>
      </c>
      <c r="O14" s="169">
        <v>0.39340946310723274</v>
      </c>
      <c r="P14" s="169">
        <v>0.38981246838912603</v>
      </c>
      <c r="Q14" s="169">
        <v>0.37405039782909644</v>
      </c>
      <c r="R14" s="169">
        <v>0.36929903687459165</v>
      </c>
      <c r="S14" s="169">
        <v>0.36419675020323922</v>
      </c>
      <c r="T14" s="169">
        <v>0.36181178446247814</v>
      </c>
      <c r="U14" s="169">
        <v>0.35997307743214702</v>
      </c>
      <c r="V14" s="169">
        <v>0.36029105474362855</v>
      </c>
      <c r="W14" s="169">
        <v>0.36075588355311344</v>
      </c>
      <c r="X14" s="169">
        <f>'[6]2007-08'!AK42</f>
        <v>0.34886544738394359</v>
      </c>
      <c r="Y14" s="169">
        <f>'[6]2008-09'!AK41</f>
        <v>0.34647590737919892</v>
      </c>
      <c r="Z14" s="169">
        <f>'[6]2009-10'!AK41</f>
        <v>0.32856621975620942</v>
      </c>
      <c r="AA14" s="169">
        <v>0.33886955355693943</v>
      </c>
      <c r="AB14" s="169">
        <v>0.33663708948185211</v>
      </c>
      <c r="AC14" s="169">
        <v>0.34289267640670468</v>
      </c>
      <c r="AD14" s="169">
        <v>0.35478994591230578</v>
      </c>
      <c r="AE14" s="790">
        <v>0.35770945326991099</v>
      </c>
      <c r="AF14" s="790">
        <v>0.36161622231909368</v>
      </c>
      <c r="AG14" s="790">
        <v>0.36071096428693494</v>
      </c>
      <c r="AH14" s="171">
        <v>0.36653966154863404</v>
      </c>
      <c r="AI14" s="171">
        <v>0.36555229028997921</v>
      </c>
      <c r="AJ14" s="171">
        <v>0.38272238628353816</v>
      </c>
    </row>
    <row r="15" spans="1:38" s="612" customFormat="1" x14ac:dyDescent="0.15">
      <c r="A15" s="167"/>
      <c r="B15" s="168" t="s">
        <v>300</v>
      </c>
      <c r="C15" s="174" t="s">
        <v>242</v>
      </c>
      <c r="D15" s="174" t="s">
        <v>242</v>
      </c>
      <c r="E15" s="174" t="s">
        <v>242</v>
      </c>
      <c r="F15" s="174" t="s">
        <v>242</v>
      </c>
      <c r="G15" s="174" t="s">
        <v>242</v>
      </c>
      <c r="H15" s="174" t="s">
        <v>242</v>
      </c>
      <c r="I15" s="174" t="s">
        <v>242</v>
      </c>
      <c r="J15" s="174" t="s">
        <v>242</v>
      </c>
      <c r="K15" s="174" t="s">
        <v>242</v>
      </c>
      <c r="L15" s="174" t="s">
        <v>242</v>
      </c>
      <c r="M15" s="174" t="s">
        <v>242</v>
      </c>
      <c r="N15" s="174" t="s">
        <v>242</v>
      </c>
      <c r="O15" s="169">
        <v>0.42099615047436595</v>
      </c>
      <c r="P15" s="169">
        <v>0.4242484482918415</v>
      </c>
      <c r="Q15" s="169">
        <v>0.43525586894747448</v>
      </c>
      <c r="R15" s="169">
        <v>0.43767915632798104</v>
      </c>
      <c r="S15" s="169">
        <v>0.43753245373445809</v>
      </c>
      <c r="T15" s="169">
        <v>0.43286079060141736</v>
      </c>
      <c r="U15" s="169">
        <v>0.42911152150395582</v>
      </c>
      <c r="V15" s="169">
        <v>0.42670537740307818</v>
      </c>
      <c r="W15" s="169">
        <v>0.42851214605742838</v>
      </c>
      <c r="X15" s="169">
        <f>'[6]2007-08'!AK43</f>
        <v>0.43789179459440658</v>
      </c>
      <c r="Y15" s="169">
        <f>'[6]2008-09'!AK42</f>
        <v>0.4376165485293963</v>
      </c>
      <c r="Z15" s="169">
        <f>'[6]2009-10'!AK42</f>
        <v>0.44425026413994617</v>
      </c>
      <c r="AA15" s="169">
        <v>0.42731384215581775</v>
      </c>
      <c r="AB15" s="169">
        <v>0.41693075271191027</v>
      </c>
      <c r="AC15" s="169">
        <v>0.40998615644644881</v>
      </c>
      <c r="AD15" s="169">
        <v>0.40714618838156519</v>
      </c>
      <c r="AE15" s="790">
        <v>0.40252447827118704</v>
      </c>
      <c r="AF15" s="790">
        <v>0.40760225962557722</v>
      </c>
      <c r="AG15" s="790">
        <v>0.40808890974336998</v>
      </c>
      <c r="AH15" s="171">
        <v>0.41690633399248989</v>
      </c>
      <c r="AI15" s="171">
        <v>0.42421012189636143</v>
      </c>
      <c r="AJ15" s="171">
        <v>0.41371495299011896</v>
      </c>
    </row>
    <row r="16" spans="1:38" s="612" customFormat="1" x14ac:dyDescent="0.15">
      <c r="A16" s="167"/>
      <c r="B16" s="168" t="s">
        <v>301</v>
      </c>
      <c r="C16" s="174" t="s">
        <v>242</v>
      </c>
      <c r="D16" s="174" t="s">
        <v>242</v>
      </c>
      <c r="E16" s="174" t="s">
        <v>242</v>
      </c>
      <c r="F16" s="174" t="s">
        <v>242</v>
      </c>
      <c r="G16" s="174" t="s">
        <v>242</v>
      </c>
      <c r="H16" s="174" t="s">
        <v>242</v>
      </c>
      <c r="I16" s="174" t="s">
        <v>242</v>
      </c>
      <c r="J16" s="174" t="s">
        <v>242</v>
      </c>
      <c r="K16" s="174" t="s">
        <v>242</v>
      </c>
      <c r="L16" s="174" t="s">
        <v>242</v>
      </c>
      <c r="M16" s="174" t="s">
        <v>242</v>
      </c>
      <c r="N16" s="174" t="s">
        <v>242</v>
      </c>
      <c r="O16" s="169">
        <v>3.0483065675026618E-2</v>
      </c>
      <c r="P16" s="169">
        <v>3.1643870372093652E-2</v>
      </c>
      <c r="Q16" s="169">
        <v>3.5959320730481831E-2</v>
      </c>
      <c r="R16" s="169">
        <v>4.2696441234403394E-2</v>
      </c>
      <c r="S16" s="169">
        <v>4.420745258512801E-2</v>
      </c>
      <c r="T16" s="169">
        <v>4.6048450233718029E-2</v>
      </c>
      <c r="U16" s="169">
        <v>5.0099234154046234E-2</v>
      </c>
      <c r="V16" s="169">
        <v>5.4004160345172088E-2</v>
      </c>
      <c r="W16" s="169">
        <v>5.5804583239989131E-2</v>
      </c>
      <c r="X16" s="169">
        <f>'[6]2007-08'!AK44</f>
        <v>5.5990047842332698E-2</v>
      </c>
      <c r="Y16" s="169">
        <f>'[6]2008-09'!AK43</f>
        <v>5.9461921233405955E-2</v>
      </c>
      <c r="Z16" s="169">
        <f>'[6]2009-10'!AK43</f>
        <v>6.7387318822590137E-2</v>
      </c>
      <c r="AA16" s="169">
        <v>6.7858718061379109E-2</v>
      </c>
      <c r="AB16" s="169">
        <v>6.7160929966007879E-2</v>
      </c>
      <c r="AC16" s="169">
        <v>6.7991230171259076E-2</v>
      </c>
      <c r="AD16" s="169">
        <v>6.1693477082427242E-2</v>
      </c>
      <c r="AE16" s="790">
        <v>5.6171290847910026E-2</v>
      </c>
      <c r="AF16" s="790">
        <v>5.0221863781340144E-2</v>
      </c>
      <c r="AG16" s="790">
        <v>4.89665810694834E-2</v>
      </c>
      <c r="AH16" s="171">
        <v>4.2629224168396603E-2</v>
      </c>
      <c r="AI16" s="171">
        <v>3.4768547308700798E-2</v>
      </c>
      <c r="AJ16" s="171">
        <v>3.4242433935598005E-2</v>
      </c>
    </row>
    <row r="17" spans="1:36" s="612" customFormat="1" ht="21.75" customHeight="1" x14ac:dyDescent="0.15">
      <c r="A17" s="857" t="s">
        <v>134</v>
      </c>
      <c r="B17" s="857"/>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792"/>
      <c r="AF17" s="792"/>
      <c r="AG17" s="792"/>
      <c r="AH17" s="792"/>
      <c r="AI17" s="792"/>
      <c r="AJ17" s="792"/>
    </row>
    <row r="18" spans="1:36" s="612" customFormat="1" x14ac:dyDescent="0.15">
      <c r="A18" s="167"/>
      <c r="B18" s="168" t="s">
        <v>298</v>
      </c>
      <c r="C18" s="174" t="s">
        <v>242</v>
      </c>
      <c r="D18" s="174" t="s">
        <v>242</v>
      </c>
      <c r="E18" s="174" t="s">
        <v>242</v>
      </c>
      <c r="F18" s="174" t="s">
        <v>242</v>
      </c>
      <c r="G18" s="174" t="s">
        <v>242</v>
      </c>
      <c r="H18" s="174" t="s">
        <v>242</v>
      </c>
      <c r="I18" s="174" t="s">
        <v>242</v>
      </c>
      <c r="J18" s="174" t="s">
        <v>242</v>
      </c>
      <c r="K18" s="174" t="s">
        <v>242</v>
      </c>
      <c r="L18" s="174" t="s">
        <v>242</v>
      </c>
      <c r="M18" s="174" t="s">
        <v>242</v>
      </c>
      <c r="N18" s="174">
        <v>2.1109994831002114E-2</v>
      </c>
      <c r="O18" s="169">
        <v>2.078147126008539E-2</v>
      </c>
      <c r="P18" s="169">
        <v>1.820562864260887E-2</v>
      </c>
      <c r="Q18" s="169">
        <v>1.9733873009684769E-2</v>
      </c>
      <c r="R18" s="169">
        <v>1.7295585878072464E-2</v>
      </c>
      <c r="S18" s="169">
        <v>1.3666057773598188E-2</v>
      </c>
      <c r="T18" s="169">
        <v>1.1977885031856674E-2</v>
      </c>
      <c r="U18" s="169">
        <v>1.1131168239491689E-2</v>
      </c>
      <c r="V18" s="169">
        <v>1.010963879889817E-2</v>
      </c>
      <c r="W18" s="169">
        <v>9.8442843174201579E-3</v>
      </c>
      <c r="X18" s="169">
        <f>'[6]2007-08'!AO41</f>
        <v>1.381670721221657E-2</v>
      </c>
      <c r="Y18" s="169">
        <f>'[6]2008-09'!AO40</f>
        <v>1.8658843653068916E-2</v>
      </c>
      <c r="Z18" s="169">
        <f>'[6]2009-10'!AO40</f>
        <v>1.5624194093277045E-2</v>
      </c>
      <c r="AA18" s="169">
        <v>1.1119970571288541E-2</v>
      </c>
      <c r="AB18" s="169">
        <v>9.1029576260153473E-3</v>
      </c>
      <c r="AC18" s="169">
        <v>9.3862449225289146E-3</v>
      </c>
      <c r="AD18" s="169">
        <v>9.8379018820396943E-3</v>
      </c>
      <c r="AE18" s="790">
        <v>1.0547332427905802E-2</v>
      </c>
      <c r="AF18" s="790">
        <v>6.6288261457395315E-3</v>
      </c>
      <c r="AG18" s="790">
        <v>5.3085221066547766E-3</v>
      </c>
      <c r="AH18" s="791">
        <v>4.3835569884721013E-3</v>
      </c>
      <c r="AI18" s="174" t="s">
        <v>242</v>
      </c>
      <c r="AJ18" s="174" t="s">
        <v>242</v>
      </c>
    </row>
    <row r="19" spans="1:36" s="612" customFormat="1" x14ac:dyDescent="0.15">
      <c r="A19" s="167"/>
      <c r="B19" s="168" t="s">
        <v>299</v>
      </c>
      <c r="C19" s="174" t="s">
        <v>242</v>
      </c>
      <c r="D19" s="174" t="s">
        <v>242</v>
      </c>
      <c r="E19" s="174" t="s">
        <v>242</v>
      </c>
      <c r="F19" s="174" t="s">
        <v>242</v>
      </c>
      <c r="G19" s="174" t="s">
        <v>242</v>
      </c>
      <c r="H19" s="174" t="s">
        <v>242</v>
      </c>
      <c r="I19" s="174" t="s">
        <v>242</v>
      </c>
      <c r="J19" s="174" t="s">
        <v>242</v>
      </c>
      <c r="K19" s="174" t="s">
        <v>242</v>
      </c>
      <c r="L19" s="174" t="s">
        <v>242</v>
      </c>
      <c r="M19" s="174" t="s">
        <v>242</v>
      </c>
      <c r="N19" s="174">
        <v>0.46063570342913518</v>
      </c>
      <c r="O19" s="169">
        <v>0.46098310647471691</v>
      </c>
      <c r="P19" s="169">
        <v>0.46256131476199097</v>
      </c>
      <c r="Q19" s="169">
        <v>0.46498850054525825</v>
      </c>
      <c r="R19" s="169">
        <v>0.46007601801171771</v>
      </c>
      <c r="S19" s="169">
        <v>0.4739317941831992</v>
      </c>
      <c r="T19" s="169">
        <v>0.46046779313391489</v>
      </c>
      <c r="U19" s="169">
        <v>0.45009521439366212</v>
      </c>
      <c r="V19" s="169">
        <v>0.45791372071289543</v>
      </c>
      <c r="W19" s="169">
        <v>0.45928277413881469</v>
      </c>
      <c r="X19" s="169">
        <f>'[6]2007-08'!AO42</f>
        <v>0.43220895441479856</v>
      </c>
      <c r="Y19" s="169">
        <f>'[6]2008-09'!AO41</f>
        <v>0.39444167033523486</v>
      </c>
      <c r="Z19" s="169">
        <f>'[6]2009-10'!AO41</f>
        <v>0.41567509934511343</v>
      </c>
      <c r="AA19" s="169">
        <v>0.43738929532972803</v>
      </c>
      <c r="AB19" s="169">
        <v>0.44770115563276636</v>
      </c>
      <c r="AC19" s="169">
        <v>0.43592674813668436</v>
      </c>
      <c r="AD19" s="169">
        <v>0.45371677646389375</v>
      </c>
      <c r="AE19" s="790">
        <v>0.4547080506566834</v>
      </c>
      <c r="AF19" s="790">
        <v>0.46298136087028902</v>
      </c>
      <c r="AG19" s="790">
        <v>0.49546939007484886</v>
      </c>
      <c r="AH19" s="791">
        <v>0.52380939479162159</v>
      </c>
      <c r="AI19" s="174" t="s">
        <v>242</v>
      </c>
      <c r="AJ19" s="174" t="s">
        <v>242</v>
      </c>
    </row>
    <row r="20" spans="1:36" s="612" customFormat="1" x14ac:dyDescent="0.15">
      <c r="A20" s="167"/>
      <c r="B20" s="168" t="s">
        <v>300</v>
      </c>
      <c r="C20" s="174" t="s">
        <v>242</v>
      </c>
      <c r="D20" s="174" t="s">
        <v>242</v>
      </c>
      <c r="E20" s="174" t="s">
        <v>242</v>
      </c>
      <c r="F20" s="174" t="s">
        <v>242</v>
      </c>
      <c r="G20" s="174" t="s">
        <v>242</v>
      </c>
      <c r="H20" s="174" t="s">
        <v>242</v>
      </c>
      <c r="I20" s="174" t="s">
        <v>242</v>
      </c>
      <c r="J20" s="174" t="s">
        <v>242</v>
      </c>
      <c r="K20" s="174" t="s">
        <v>242</v>
      </c>
      <c r="L20" s="174" t="s">
        <v>242</v>
      </c>
      <c r="M20" s="174" t="s">
        <v>242</v>
      </c>
      <c r="N20" s="174">
        <v>0.48697556537719849</v>
      </c>
      <c r="O20" s="169">
        <v>0.48978988212515662</v>
      </c>
      <c r="P20" s="169">
        <v>0.48793217325148586</v>
      </c>
      <c r="Q20" s="169">
        <v>0.48769868877990857</v>
      </c>
      <c r="R20" s="169">
        <v>0.4945809208249099</v>
      </c>
      <c r="S20" s="169">
        <v>0.48165968892372141</v>
      </c>
      <c r="T20" s="169">
        <v>0.49795522825913174</v>
      </c>
      <c r="U20" s="169">
        <v>0.5088494498011954</v>
      </c>
      <c r="V20" s="169">
        <v>0.50166852839862597</v>
      </c>
      <c r="W20" s="169">
        <v>0.49944168719958137</v>
      </c>
      <c r="X20" s="169">
        <f>'[6]2007-08'!AO43</f>
        <v>0.51622162426077622</v>
      </c>
      <c r="Y20" s="169">
        <f>'[6]2008-09'!AO42</f>
        <v>0.55712137078392943</v>
      </c>
      <c r="Z20" s="169">
        <f>'[6]2009-10'!AO42</f>
        <v>0.53968394348897719</v>
      </c>
      <c r="AA20" s="169">
        <v>0.52739375027235069</v>
      </c>
      <c r="AB20" s="169">
        <v>0.51688046049509739</v>
      </c>
      <c r="AC20" s="169">
        <v>0.52212396800660232</v>
      </c>
      <c r="AD20" s="169">
        <v>0.50926911451609302</v>
      </c>
      <c r="AE20" s="790">
        <v>0.50958870495725084</v>
      </c>
      <c r="AF20" s="790">
        <v>0.50497081530485588</v>
      </c>
      <c r="AG20" s="790">
        <v>0.47735784041588664</v>
      </c>
      <c r="AH20" s="791">
        <v>0.45387171368932533</v>
      </c>
      <c r="AI20" s="174" t="s">
        <v>242</v>
      </c>
      <c r="AJ20" s="174" t="s">
        <v>242</v>
      </c>
    </row>
    <row r="21" spans="1:36" s="612" customFormat="1" x14ac:dyDescent="0.15">
      <c r="A21" s="167"/>
      <c r="B21" s="168" t="s">
        <v>301</v>
      </c>
      <c r="C21" s="174" t="s">
        <v>242</v>
      </c>
      <c r="D21" s="174" t="s">
        <v>242</v>
      </c>
      <c r="E21" s="174" t="s">
        <v>242</v>
      </c>
      <c r="F21" s="174" t="s">
        <v>242</v>
      </c>
      <c r="G21" s="174" t="s">
        <v>242</v>
      </c>
      <c r="H21" s="174" t="s">
        <v>242</v>
      </c>
      <c r="I21" s="174" t="s">
        <v>242</v>
      </c>
      <c r="J21" s="174" t="s">
        <v>242</v>
      </c>
      <c r="K21" s="174" t="s">
        <v>242</v>
      </c>
      <c r="L21" s="174" t="s">
        <v>242</v>
      </c>
      <c r="M21" s="174" t="s">
        <v>242</v>
      </c>
      <c r="N21" s="174">
        <v>3.1278736362664213E-2</v>
      </c>
      <c r="O21" s="169">
        <v>2.8445540140041074E-2</v>
      </c>
      <c r="P21" s="169">
        <v>3.1300883343914315E-2</v>
      </c>
      <c r="Q21" s="169">
        <v>2.7578937665148358E-2</v>
      </c>
      <c r="R21" s="169">
        <v>2.8047475285299956E-2</v>
      </c>
      <c r="S21" s="169">
        <v>3.074245911948122E-2</v>
      </c>
      <c r="T21" s="169">
        <v>2.9599093575096703E-2</v>
      </c>
      <c r="U21" s="169">
        <v>2.9924167565650767E-2</v>
      </c>
      <c r="V21" s="169">
        <v>3.0308112089580414E-2</v>
      </c>
      <c r="W21" s="169">
        <v>3.1431254344183736E-2</v>
      </c>
      <c r="X21" s="169">
        <f>'[6]2007-08'!AO44</f>
        <v>3.7752714112208638E-2</v>
      </c>
      <c r="Y21" s="169">
        <f>'[6]2008-09'!AO43</f>
        <v>2.977811522776673E-2</v>
      </c>
      <c r="Z21" s="169">
        <f>'[6]2009-10'!AO43</f>
        <v>2.9016763072632401E-2</v>
      </c>
      <c r="AA21" s="169">
        <v>2.4096983826632803E-2</v>
      </c>
      <c r="AB21" s="169">
        <v>2.631542624612089E-2</v>
      </c>
      <c r="AC21" s="169">
        <v>3.2563038934184406E-2</v>
      </c>
      <c r="AD21" s="169">
        <v>2.7176207137973502E-2</v>
      </c>
      <c r="AE21" s="790">
        <v>2.5155911958159922E-2</v>
      </c>
      <c r="AF21" s="790">
        <v>2.5418997679115537E-2</v>
      </c>
      <c r="AG21" s="790">
        <v>2.1864247402609695E-2</v>
      </c>
      <c r="AH21" s="791">
        <v>1.7935334530580951E-2</v>
      </c>
      <c r="AI21" s="174" t="s">
        <v>242</v>
      </c>
      <c r="AJ21" s="174" t="s">
        <v>242</v>
      </c>
    </row>
    <row r="22" spans="1:36" s="612" customFormat="1" ht="19.5" customHeight="1" x14ac:dyDescent="0.15">
      <c r="A22" s="857" t="s">
        <v>304</v>
      </c>
      <c r="B22" s="857"/>
      <c r="C22" s="857"/>
      <c r="D22" s="176"/>
      <c r="E22" s="176"/>
      <c r="F22" s="176"/>
      <c r="G22" s="176"/>
      <c r="H22" s="176"/>
      <c r="I22" s="176"/>
      <c r="J22" s="176"/>
      <c r="K22" s="176"/>
      <c r="L22" s="176"/>
      <c r="M22" s="176"/>
      <c r="N22" s="176"/>
      <c r="O22" s="176"/>
      <c r="P22" s="176"/>
      <c r="Q22" s="176"/>
      <c r="R22" s="176"/>
      <c r="S22" s="176"/>
      <c r="T22" s="176"/>
      <c r="U22" s="176"/>
      <c r="V22" s="176"/>
      <c r="W22" s="176"/>
      <c r="X22" s="176"/>
      <c r="Y22" s="176"/>
      <c r="Z22" s="176"/>
      <c r="AA22" s="176"/>
      <c r="AB22" s="176"/>
      <c r="AC22" s="176"/>
      <c r="AD22" s="176"/>
      <c r="AE22" s="792"/>
      <c r="AF22" s="792"/>
      <c r="AG22" s="792"/>
      <c r="AH22" s="792"/>
      <c r="AI22" s="792"/>
      <c r="AJ22" s="792"/>
    </row>
    <row r="23" spans="1:36" s="612" customFormat="1" x14ac:dyDescent="0.15">
      <c r="A23" s="167"/>
      <c r="B23" s="168" t="s">
        <v>298</v>
      </c>
      <c r="C23" s="169">
        <v>7.0999999999999994E-2</v>
      </c>
      <c r="D23" s="169">
        <v>5.6000000000000001E-2</v>
      </c>
      <c r="E23" s="169">
        <v>5.5E-2</v>
      </c>
      <c r="F23" s="169">
        <v>5.6000000000000001E-2</v>
      </c>
      <c r="G23" s="169">
        <v>6.3E-2</v>
      </c>
      <c r="H23" s="169">
        <v>6.4000000000000001E-2</v>
      </c>
      <c r="I23" s="169">
        <v>6.3E-2</v>
      </c>
      <c r="J23" s="169">
        <v>6.0999999999999999E-2</v>
      </c>
      <c r="K23" s="169">
        <v>5.8999999999999997E-2</v>
      </c>
      <c r="L23" s="169">
        <v>5.3999999999999999E-2</v>
      </c>
      <c r="M23" s="169">
        <v>5.3999999999999999E-2</v>
      </c>
      <c r="N23" s="169">
        <v>5.3999999999999999E-2</v>
      </c>
      <c r="O23" s="169">
        <v>5.1999999999999998E-2</v>
      </c>
      <c r="P23" s="169">
        <v>5.0999999999999997E-2</v>
      </c>
      <c r="Q23" s="169">
        <v>0.05</v>
      </c>
      <c r="R23" s="169">
        <v>5.3999999999999999E-2</v>
      </c>
      <c r="S23" s="169">
        <v>5.8999999999999997E-2</v>
      </c>
      <c r="T23" s="169">
        <v>6.3E-2</v>
      </c>
      <c r="U23" s="169">
        <v>6.6000000000000003E-2</v>
      </c>
      <c r="V23" s="169">
        <v>6.6000000000000003E-2</v>
      </c>
      <c r="W23" s="169">
        <v>6.7000000000000004E-2</v>
      </c>
      <c r="X23" s="169">
        <f>'[6]2007-08'!D41</f>
        <v>8.7180593144903104E-2</v>
      </c>
      <c r="Y23" s="169">
        <f>'[6]2008-09'!D40</f>
        <v>9.5034087537089765E-2</v>
      </c>
      <c r="Z23" s="169">
        <f>'[6]2009-10'!D40</f>
        <v>0.10692712958250479</v>
      </c>
      <c r="AA23" s="169">
        <f>'[6]2010-11'!D31</f>
        <v>0.11521622276471441</v>
      </c>
      <c r="AB23" s="169">
        <v>0.12213433540914584</v>
      </c>
      <c r="AC23" s="169">
        <v>0.17272964683188782</v>
      </c>
      <c r="AD23" s="169">
        <v>0.16404979852090054</v>
      </c>
      <c r="AE23" s="790">
        <v>0.15332167323810569</v>
      </c>
      <c r="AF23" s="790">
        <v>0.14010549914595047</v>
      </c>
      <c r="AG23" s="790">
        <v>0.13335690606916159</v>
      </c>
      <c r="AH23" s="791">
        <v>0.12412923579445583</v>
      </c>
      <c r="AI23" s="791">
        <v>0.11654083414361094</v>
      </c>
      <c r="AJ23" s="791">
        <v>0.11235168178122479</v>
      </c>
    </row>
    <row r="24" spans="1:36" s="612" customFormat="1" x14ac:dyDescent="0.15">
      <c r="A24" s="167"/>
      <c r="B24" s="168" t="s">
        <v>299</v>
      </c>
      <c r="C24" s="169">
        <v>0.34699999999999998</v>
      </c>
      <c r="D24" s="169">
        <v>0.32400000000000001</v>
      </c>
      <c r="E24" s="169">
        <v>0.32400000000000001</v>
      </c>
      <c r="F24" s="169">
        <v>0.35399999999999998</v>
      </c>
      <c r="G24" s="169">
        <v>0.39600000000000002</v>
      </c>
      <c r="H24" s="169">
        <v>0.41899999999999998</v>
      </c>
      <c r="I24" s="169">
        <v>0.46200000000000002</v>
      </c>
      <c r="J24" s="169">
        <v>0.45900000000000002</v>
      </c>
      <c r="K24" s="169">
        <v>0.46500000000000002</v>
      </c>
      <c r="L24" s="169">
        <v>0.48499999999999999</v>
      </c>
      <c r="M24" s="169">
        <v>0.48699999999999999</v>
      </c>
      <c r="N24" s="169">
        <v>0.48499999999999999</v>
      </c>
      <c r="O24" s="169">
        <v>0.48</v>
      </c>
      <c r="P24" s="169">
        <v>0.47</v>
      </c>
      <c r="Q24" s="169">
        <v>0.45900000000000002</v>
      </c>
      <c r="R24" s="169">
        <v>0.45</v>
      </c>
      <c r="S24" s="169">
        <v>0.44400000000000001</v>
      </c>
      <c r="T24" s="169">
        <v>0.439</v>
      </c>
      <c r="U24" s="169">
        <v>0.433</v>
      </c>
      <c r="V24" s="169">
        <v>0.42699999999999999</v>
      </c>
      <c r="W24" s="169">
        <v>0.42099999999999999</v>
      </c>
      <c r="X24" s="169">
        <f>'[6]2007-08'!D42</f>
        <v>0.38595031907236393</v>
      </c>
      <c r="Y24" s="169">
        <f>'[6]2008-09'!D41</f>
        <v>0.36819235268314665</v>
      </c>
      <c r="Z24" s="169">
        <f>'[6]2009-10'!D41</f>
        <v>0.35732387486500883</v>
      </c>
      <c r="AA24" s="169">
        <f>'[6]2010-11'!D32</f>
        <v>0.36978347658101157</v>
      </c>
      <c r="AB24" s="169">
        <v>0.3822153812505667</v>
      </c>
      <c r="AC24" s="169">
        <v>0.38626904794356476</v>
      </c>
      <c r="AD24" s="169">
        <v>0.39578364295434171</v>
      </c>
      <c r="AE24" s="790">
        <v>0.41313028070260294</v>
      </c>
      <c r="AF24" s="790">
        <v>0.43094352532268904</v>
      </c>
      <c r="AG24" s="790">
        <v>0.44762136825364068</v>
      </c>
      <c r="AH24" s="791">
        <v>0.4597493192901087</v>
      </c>
      <c r="AI24" s="791">
        <v>0.46275830619511216</v>
      </c>
      <c r="AJ24" s="791">
        <v>0.45470975765554467</v>
      </c>
    </row>
    <row r="25" spans="1:36" s="612" customFormat="1" x14ac:dyDescent="0.15">
      <c r="A25" s="167"/>
      <c r="B25" s="168" t="s">
        <v>300</v>
      </c>
      <c r="C25" s="169">
        <v>0.33400000000000002</v>
      </c>
      <c r="D25" s="169">
        <v>0.35099999999999998</v>
      </c>
      <c r="E25" s="169">
        <v>0.34399999999999997</v>
      </c>
      <c r="F25" s="169">
        <v>0.35899999999999999</v>
      </c>
      <c r="G25" s="169">
        <v>0.373</v>
      </c>
      <c r="H25" s="169">
        <v>0.38</v>
      </c>
      <c r="I25" s="169">
        <v>0.376</v>
      </c>
      <c r="J25" s="169">
        <v>0.38400000000000001</v>
      </c>
      <c r="K25" s="169">
        <v>0.38900000000000001</v>
      </c>
      <c r="L25" s="169">
        <v>0.38900000000000001</v>
      </c>
      <c r="M25" s="169">
        <v>0.38100000000000001</v>
      </c>
      <c r="N25" s="169">
        <v>0.38400000000000001</v>
      </c>
      <c r="O25" s="169">
        <v>0.38200000000000001</v>
      </c>
      <c r="P25" s="169">
        <v>0.38400000000000001</v>
      </c>
      <c r="Q25" s="169">
        <v>0.38400000000000001</v>
      </c>
      <c r="R25" s="169">
        <v>0.376</v>
      </c>
      <c r="S25" s="169">
        <v>0.36599999999999999</v>
      </c>
      <c r="T25" s="169">
        <v>0.35199999999999998</v>
      </c>
      <c r="U25" s="169">
        <v>0.34100000000000003</v>
      </c>
      <c r="V25" s="169">
        <v>0.33600000000000002</v>
      </c>
      <c r="W25" s="169">
        <v>0.33500000000000002</v>
      </c>
      <c r="X25" s="169">
        <f>'[6]2007-08'!D43</f>
        <v>0.31238982630937068</v>
      </c>
      <c r="Y25" s="169">
        <f>'[6]2008-09'!D42</f>
        <v>0.29427527931022268</v>
      </c>
      <c r="Z25" s="169">
        <f>'[6]2009-10'!D42</f>
        <v>0.27940079298329801</v>
      </c>
      <c r="AA25" s="169">
        <f>'[6]2010-11'!D33</f>
        <v>0.2779965016076365</v>
      </c>
      <c r="AB25" s="169">
        <v>0.28335876216964395</v>
      </c>
      <c r="AC25" s="169">
        <v>0.22249628926828913</v>
      </c>
      <c r="AD25" s="169">
        <v>0.23232698421215572</v>
      </c>
      <c r="AE25" s="790">
        <v>0.23945398716298463</v>
      </c>
      <c r="AF25" s="790">
        <v>0.25596745322501419</v>
      </c>
      <c r="AG25" s="790">
        <v>0.2631685629077935</v>
      </c>
      <c r="AH25" s="791">
        <v>0.27219567104625625</v>
      </c>
      <c r="AI25" s="791">
        <v>0.27713159859749414</v>
      </c>
      <c r="AJ25" s="791">
        <v>0.28060007292412847</v>
      </c>
    </row>
    <row r="26" spans="1:36" s="612" customFormat="1" x14ac:dyDescent="0.15">
      <c r="A26" s="167"/>
      <c r="B26" s="168" t="s">
        <v>301</v>
      </c>
      <c r="C26" s="169">
        <v>0.248</v>
      </c>
      <c r="D26" s="169">
        <v>0.26900000000000002</v>
      </c>
      <c r="E26" s="169">
        <v>0.27700000000000002</v>
      </c>
      <c r="F26" s="169">
        <v>0.23100000000000001</v>
      </c>
      <c r="G26" s="169">
        <v>0.16800000000000001</v>
      </c>
      <c r="H26" s="169">
        <v>0.13700000000000001</v>
      </c>
      <c r="I26" s="169">
        <v>9.9000000000000005E-2</v>
      </c>
      <c r="J26" s="169">
        <v>9.5000000000000001E-2</v>
      </c>
      <c r="K26" s="169">
        <v>8.7999999999999995E-2</v>
      </c>
      <c r="L26" s="169">
        <v>7.1999999999999995E-2</v>
      </c>
      <c r="M26" s="169">
        <v>7.8E-2</v>
      </c>
      <c r="N26" s="169">
        <v>7.6999999999999999E-2</v>
      </c>
      <c r="O26" s="169">
        <v>8.5999999999999993E-2</v>
      </c>
      <c r="P26" s="169">
        <v>9.5000000000000001E-2</v>
      </c>
      <c r="Q26" s="169">
        <v>0.107</v>
      </c>
      <c r="R26" s="169">
        <v>0.12</v>
      </c>
      <c r="S26" s="169">
        <v>0.13100000000000001</v>
      </c>
      <c r="T26" s="169">
        <v>0.14599999999999999</v>
      </c>
      <c r="U26" s="169">
        <v>0.16</v>
      </c>
      <c r="V26" s="169">
        <v>0.17100000000000001</v>
      </c>
      <c r="W26" s="169">
        <v>0.17799999999999999</v>
      </c>
      <c r="X26" s="169">
        <f>'[6]2007-08'!D44</f>
        <v>0.21447926147336227</v>
      </c>
      <c r="Y26" s="169">
        <f>'[6]2008-09'!D43</f>
        <v>0.24249828046954092</v>
      </c>
      <c r="Z26" s="169">
        <f>'[6]2009-10'!D43</f>
        <v>0.25634820256918839</v>
      </c>
      <c r="AA26" s="169">
        <f>'[6]2010-11'!D34</f>
        <v>0.23700379904663751</v>
      </c>
      <c r="AB26" s="169">
        <v>0.21229152117064354</v>
      </c>
      <c r="AC26" s="169">
        <v>0.21850501595625832</v>
      </c>
      <c r="AD26" s="169">
        <v>0.207839574312602</v>
      </c>
      <c r="AE26" s="790">
        <v>0.19409405889630676</v>
      </c>
      <c r="AF26" s="790">
        <v>0.17298352230634628</v>
      </c>
      <c r="AG26" s="790">
        <v>0.1558531627694042</v>
      </c>
      <c r="AH26" s="791">
        <v>0.14392577386917918</v>
      </c>
      <c r="AI26" s="791">
        <v>0.14356926106378276</v>
      </c>
      <c r="AJ26" s="791">
        <v>0.1523384876391021</v>
      </c>
    </row>
    <row r="27" spans="1:36" s="612" customFormat="1" ht="19.5" customHeight="1" x14ac:dyDescent="0.15">
      <c r="A27" s="317" t="s">
        <v>305</v>
      </c>
      <c r="B27" s="317"/>
      <c r="C27" s="317"/>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792"/>
      <c r="AF27" s="792"/>
      <c r="AG27" s="792"/>
      <c r="AH27" s="792"/>
      <c r="AI27" s="792"/>
      <c r="AJ27" s="792"/>
    </row>
    <row r="28" spans="1:36" s="612" customFormat="1" x14ac:dyDescent="0.15">
      <c r="A28" s="167"/>
      <c r="B28" s="168" t="s">
        <v>298</v>
      </c>
      <c r="C28" s="169" t="s">
        <v>242</v>
      </c>
      <c r="D28" s="169" t="s">
        <v>242</v>
      </c>
      <c r="E28" s="169" t="s">
        <v>242</v>
      </c>
      <c r="F28" s="169" t="s">
        <v>242</v>
      </c>
      <c r="G28" s="169" t="s">
        <v>242</v>
      </c>
      <c r="H28" s="169" t="s">
        <v>242</v>
      </c>
      <c r="I28" s="169">
        <v>6.7000000000000004E-2</v>
      </c>
      <c r="J28" s="169">
        <v>4.2999999999999997E-2</v>
      </c>
      <c r="K28" s="169">
        <v>4.9000000000000002E-2</v>
      </c>
      <c r="L28" s="169">
        <v>4.8000000000000001E-2</v>
      </c>
      <c r="M28" s="169">
        <v>4.7E-2</v>
      </c>
      <c r="N28" s="169">
        <v>4.7E-2</v>
      </c>
      <c r="O28" s="169">
        <v>4.2999999999999997E-2</v>
      </c>
      <c r="P28" s="169">
        <v>4.1000000000000002E-2</v>
      </c>
      <c r="Q28" s="169">
        <v>4.1000000000000002E-2</v>
      </c>
      <c r="R28" s="169">
        <v>4.4999999999999998E-2</v>
      </c>
      <c r="S28" s="169">
        <v>5.0999999999999997E-2</v>
      </c>
      <c r="T28" s="169">
        <v>5.6000000000000001E-2</v>
      </c>
      <c r="U28" s="169">
        <v>5.8999999999999997E-2</v>
      </c>
      <c r="V28" s="169">
        <v>5.8999999999999997E-2</v>
      </c>
      <c r="W28" s="169">
        <v>0.06</v>
      </c>
      <c r="X28" s="169">
        <f>'[6]2007-08'!H41</f>
        <v>6.43594870293763E-2</v>
      </c>
      <c r="Y28" s="169">
        <f>'[6]2008-09'!H40</f>
        <v>7.3075746362685379E-2</v>
      </c>
      <c r="Z28" s="169">
        <f>'[6]2009-10'!H40</f>
        <v>8.538337268889197E-2</v>
      </c>
      <c r="AA28" s="169">
        <f>'[6]2010-11'!L31</f>
        <v>9.3956457079118413E-2</v>
      </c>
      <c r="AB28" s="169">
        <v>9.8560012083418427E-2</v>
      </c>
      <c r="AC28" s="169">
        <v>8.0024454606094322E-2</v>
      </c>
      <c r="AD28" s="169">
        <v>7.3163804799044219E-2</v>
      </c>
      <c r="AE28" s="790">
        <v>6.6694058615881041E-2</v>
      </c>
      <c r="AF28" s="790">
        <v>6.1541634911557015E-2</v>
      </c>
      <c r="AG28" s="790">
        <v>5.9121155076693216E-2</v>
      </c>
      <c r="AH28" s="791">
        <v>5.6113700949292758E-2</v>
      </c>
      <c r="AI28" s="791">
        <v>5.2477112592938684E-2</v>
      </c>
      <c r="AJ28" s="791">
        <v>5.0713316518215486E-2</v>
      </c>
    </row>
    <row r="29" spans="1:36" s="612" customFormat="1" x14ac:dyDescent="0.15">
      <c r="A29" s="167"/>
      <c r="B29" s="168" t="s">
        <v>299</v>
      </c>
      <c r="C29" s="169" t="s">
        <v>242</v>
      </c>
      <c r="D29" s="169" t="s">
        <v>242</v>
      </c>
      <c r="E29" s="169" t="s">
        <v>242</v>
      </c>
      <c r="F29" s="169" t="s">
        <v>242</v>
      </c>
      <c r="G29" s="169" t="s">
        <v>242</v>
      </c>
      <c r="H29" s="169" t="s">
        <v>242</v>
      </c>
      <c r="I29" s="169">
        <v>0.59599999999999997</v>
      </c>
      <c r="J29" s="169">
        <v>0.36099999999999999</v>
      </c>
      <c r="K29" s="169">
        <v>0.39200000000000002</v>
      </c>
      <c r="L29" s="169">
        <v>0.42699999999999999</v>
      </c>
      <c r="M29" s="169">
        <v>0.433</v>
      </c>
      <c r="N29" s="169">
        <v>0.434</v>
      </c>
      <c r="O29" s="169">
        <v>0.42699999999999999</v>
      </c>
      <c r="P29" s="169">
        <v>0.42899999999999999</v>
      </c>
      <c r="Q29" s="169">
        <v>0.42199999999999999</v>
      </c>
      <c r="R29" s="169">
        <v>0.41799999999999998</v>
      </c>
      <c r="S29" s="169">
        <v>0.40799999999999997</v>
      </c>
      <c r="T29" s="169">
        <v>0.40100000000000002</v>
      </c>
      <c r="U29" s="169">
        <v>0.39400000000000002</v>
      </c>
      <c r="V29" s="169">
        <v>0.39300000000000002</v>
      </c>
      <c r="W29" s="169">
        <v>0.39</v>
      </c>
      <c r="X29" s="169">
        <f>'[6]2007-08'!H42</f>
        <v>0.36419180583209204</v>
      </c>
      <c r="Y29" s="169">
        <f>'[6]2008-09'!H41</f>
        <v>0.34983999639513841</v>
      </c>
      <c r="Z29" s="169">
        <f>'[6]2009-10'!H41</f>
        <v>0.34591406400373897</v>
      </c>
      <c r="AA29" s="169">
        <f>'[6]2010-11'!L32</f>
        <v>0.35318068866525443</v>
      </c>
      <c r="AB29" s="169">
        <v>0.36479199482058539</v>
      </c>
      <c r="AC29" s="169">
        <v>0.37469474463991304</v>
      </c>
      <c r="AD29" s="169">
        <v>0.38181894358294649</v>
      </c>
      <c r="AE29" s="790">
        <v>0.39285574433561565</v>
      </c>
      <c r="AF29" s="790">
        <v>0.39836122191156514</v>
      </c>
      <c r="AG29" s="790">
        <v>0.40622229271840221</v>
      </c>
      <c r="AH29" s="791">
        <v>0.41300997244359766</v>
      </c>
      <c r="AI29" s="791">
        <v>0.4122919897956</v>
      </c>
      <c r="AJ29" s="791">
        <v>0.40739655168284816</v>
      </c>
    </row>
    <row r="30" spans="1:36" s="612" customFormat="1" x14ac:dyDescent="0.15">
      <c r="A30" s="167"/>
      <c r="B30" s="168" t="s">
        <v>300</v>
      </c>
      <c r="C30" s="169" t="s">
        <v>242</v>
      </c>
      <c r="D30" s="169" t="s">
        <v>242</v>
      </c>
      <c r="E30" s="169" t="s">
        <v>242</v>
      </c>
      <c r="F30" s="169" t="s">
        <v>242</v>
      </c>
      <c r="G30" s="169" t="s">
        <v>242</v>
      </c>
      <c r="H30" s="169" t="s">
        <v>242</v>
      </c>
      <c r="I30" s="169">
        <v>0.28999999999999998</v>
      </c>
      <c r="J30" s="169">
        <v>0.45700000000000002</v>
      </c>
      <c r="K30" s="169">
        <v>0.43</v>
      </c>
      <c r="L30" s="169">
        <v>0.42299999999999999</v>
      </c>
      <c r="M30" s="169">
        <v>0.41499999999999998</v>
      </c>
      <c r="N30" s="169">
        <v>0.41899999999999998</v>
      </c>
      <c r="O30" s="169">
        <v>0.42</v>
      </c>
      <c r="P30" s="169">
        <v>0.41299999999999998</v>
      </c>
      <c r="Q30" s="169">
        <v>0.41</v>
      </c>
      <c r="R30" s="169">
        <v>0.39700000000000002</v>
      </c>
      <c r="S30" s="169">
        <v>0.38700000000000001</v>
      </c>
      <c r="T30" s="169">
        <v>0.36899999999999999</v>
      </c>
      <c r="U30" s="169">
        <v>0.35799999999999998</v>
      </c>
      <c r="V30" s="169">
        <v>0.35</v>
      </c>
      <c r="W30" s="169">
        <v>0.34300000000000003</v>
      </c>
      <c r="X30" s="169">
        <f>'[6]2007-08'!H43</f>
        <v>0.33194312769279022</v>
      </c>
      <c r="Y30" s="169">
        <f>'[6]2008-09'!H42</f>
        <v>0.30137995224123754</v>
      </c>
      <c r="Z30" s="169">
        <f>'[6]2009-10'!H42</f>
        <v>0.28859597484755922</v>
      </c>
      <c r="AA30" s="169">
        <f>'[6]2010-11'!L33</f>
        <v>0.29322167612036187</v>
      </c>
      <c r="AB30" s="169">
        <v>0.30138883224883134</v>
      </c>
      <c r="AC30" s="169">
        <v>0.33355104617571785</v>
      </c>
      <c r="AD30" s="169">
        <v>0.34315721111933745</v>
      </c>
      <c r="AE30" s="790">
        <v>0.35114708797017113</v>
      </c>
      <c r="AF30" s="790">
        <v>0.36803289253951066</v>
      </c>
      <c r="AG30" s="790">
        <v>0.37590271388059304</v>
      </c>
      <c r="AH30" s="791">
        <v>0.38239965142505444</v>
      </c>
      <c r="AI30" s="791">
        <v>0.389804015461443</v>
      </c>
      <c r="AJ30" s="791">
        <v>0.3923236173007853</v>
      </c>
    </row>
    <row r="31" spans="1:36" s="612" customFormat="1" x14ac:dyDescent="0.15">
      <c r="A31" s="167"/>
      <c r="B31" s="168" t="s">
        <v>301</v>
      </c>
      <c r="C31" s="169" t="s">
        <v>242</v>
      </c>
      <c r="D31" s="169" t="s">
        <v>242</v>
      </c>
      <c r="E31" s="169" t="s">
        <v>242</v>
      </c>
      <c r="F31" s="169" t="s">
        <v>242</v>
      </c>
      <c r="G31" s="169" t="s">
        <v>242</v>
      </c>
      <c r="H31" s="169" t="s">
        <v>242</v>
      </c>
      <c r="I31" s="169">
        <v>4.7E-2</v>
      </c>
      <c r="J31" s="169">
        <v>0.13900000000000001</v>
      </c>
      <c r="K31" s="169">
        <v>0.129</v>
      </c>
      <c r="L31" s="169">
        <v>0.10199999999999999</v>
      </c>
      <c r="M31" s="169">
        <v>0.105</v>
      </c>
      <c r="N31" s="169">
        <v>0.1</v>
      </c>
      <c r="O31" s="169">
        <v>0.11</v>
      </c>
      <c r="P31" s="169">
        <v>0.11700000000000001</v>
      </c>
      <c r="Q31" s="169">
        <v>0.127</v>
      </c>
      <c r="R31" s="169">
        <v>0.14000000000000001</v>
      </c>
      <c r="S31" s="169">
        <v>0.154</v>
      </c>
      <c r="T31" s="169">
        <v>0.17399999999999999</v>
      </c>
      <c r="U31" s="169">
        <v>0.189</v>
      </c>
      <c r="V31" s="169">
        <v>0.19700000000000001</v>
      </c>
      <c r="W31" s="169">
        <v>0.20599999999999999</v>
      </c>
      <c r="X31" s="169">
        <f>'[6]2007-08'!H44</f>
        <v>0.23950557944574147</v>
      </c>
      <c r="Y31" s="169">
        <f>'[6]2008-09'!H43</f>
        <v>0.27570430500093868</v>
      </c>
      <c r="Z31" s="169">
        <f>'[6]2009-10'!H43</f>
        <v>0.28010658845980979</v>
      </c>
      <c r="AA31" s="169">
        <f>'[6]2010-11'!L34</f>
        <v>0.25964117813526527</v>
      </c>
      <c r="AB31" s="169">
        <v>0.23525916084716486</v>
      </c>
      <c r="AC31" s="169">
        <v>0.21172975457827478</v>
      </c>
      <c r="AD31" s="169">
        <v>0.20186004049867187</v>
      </c>
      <c r="AE31" s="790">
        <v>0.1893031090783322</v>
      </c>
      <c r="AF31" s="790">
        <v>0.17206425063736716</v>
      </c>
      <c r="AG31" s="790">
        <v>0.1587538383243115</v>
      </c>
      <c r="AH31" s="791">
        <v>0.14847667518205515</v>
      </c>
      <c r="AI31" s="791">
        <v>0.14542688215001831</v>
      </c>
      <c r="AJ31" s="791">
        <v>0.14956651449815106</v>
      </c>
    </row>
    <row r="32" spans="1:36" s="612" customFormat="1" ht="20.25" customHeight="1" x14ac:dyDescent="0.15">
      <c r="A32" s="857" t="s">
        <v>306</v>
      </c>
      <c r="B32" s="857"/>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792"/>
      <c r="AF32" s="792"/>
      <c r="AG32" s="792"/>
      <c r="AH32" s="792"/>
      <c r="AI32" s="792"/>
      <c r="AJ32" s="792"/>
    </row>
    <row r="33" spans="1:36" s="612" customFormat="1" x14ac:dyDescent="0.15">
      <c r="A33" s="167"/>
      <c r="B33" s="168" t="s">
        <v>298</v>
      </c>
      <c r="C33" s="169">
        <v>2.5999999999999999E-2</v>
      </c>
      <c r="D33" s="169">
        <v>3.1E-2</v>
      </c>
      <c r="E33" s="169">
        <v>0.03</v>
      </c>
      <c r="F33" s="169">
        <v>3.4000000000000002E-2</v>
      </c>
      <c r="G33" s="169">
        <v>3.5999999999999997E-2</v>
      </c>
      <c r="H33" s="169">
        <v>3.6999999999999998E-2</v>
      </c>
      <c r="I33" s="169">
        <v>2.9000000000000001E-2</v>
      </c>
      <c r="J33" s="169">
        <v>1.6E-2</v>
      </c>
      <c r="K33" s="169">
        <v>1.2E-2</v>
      </c>
      <c r="L33" s="169">
        <v>8.9999999999999993E-3</v>
      </c>
      <c r="M33" s="169">
        <v>8.9999999999999993E-3</v>
      </c>
      <c r="N33" s="169">
        <v>8.9999999999999993E-3</v>
      </c>
      <c r="O33" s="169">
        <v>8.9999999999999993E-3</v>
      </c>
      <c r="P33" s="169">
        <v>8.0000000000000002E-3</v>
      </c>
      <c r="Q33" s="169">
        <v>7.0000000000000001E-3</v>
      </c>
      <c r="R33" s="169">
        <v>8.0000000000000002E-3</v>
      </c>
      <c r="S33" s="169">
        <v>8.0000000000000002E-3</v>
      </c>
      <c r="T33" s="169">
        <v>8.9999999999999993E-3</v>
      </c>
      <c r="U33" s="169">
        <v>0.01</v>
      </c>
      <c r="V33" s="169">
        <v>0.01</v>
      </c>
      <c r="W33" s="169">
        <v>8.9999999999999993E-3</v>
      </c>
      <c r="X33" s="169">
        <f>'[6]2007-08'!L41</f>
        <v>1.5162431402315161E-2</v>
      </c>
      <c r="Y33" s="169">
        <f>'[6]2008-09'!L40</f>
        <v>1.3469084642786375E-2</v>
      </c>
      <c r="Z33" s="169">
        <f>'[6]2009-10'!L40</f>
        <v>1.289547380780889E-2</v>
      </c>
      <c r="AA33" s="169">
        <f>'[6]2010-11'!T31</f>
        <v>1.2788633338842344E-2</v>
      </c>
      <c r="AB33" s="169">
        <v>1.3088287528571869E-2</v>
      </c>
      <c r="AC33" s="169">
        <v>1.2167761225815903E-2</v>
      </c>
      <c r="AD33" s="169">
        <v>1.2614566542038333E-2</v>
      </c>
      <c r="AE33" s="790">
        <v>1.3124067067629941E-2</v>
      </c>
      <c r="AF33" s="790">
        <v>1.3108149263234578E-2</v>
      </c>
      <c r="AG33" s="790">
        <v>1.3101802496326821E-2</v>
      </c>
      <c r="AH33" s="791">
        <v>1.3301097078184396E-2</v>
      </c>
      <c r="AI33" s="791">
        <v>1.2463608639932315E-2</v>
      </c>
      <c r="AJ33" s="791">
        <v>1.2499590954727044E-2</v>
      </c>
    </row>
    <row r="34" spans="1:36" s="612" customFormat="1" x14ac:dyDescent="0.15">
      <c r="A34" s="167"/>
      <c r="B34" s="168" t="s">
        <v>299</v>
      </c>
      <c r="C34" s="169">
        <v>0.33700000000000002</v>
      </c>
      <c r="D34" s="169">
        <v>0.375</v>
      </c>
      <c r="E34" s="169">
        <v>0.39100000000000001</v>
      </c>
      <c r="F34" s="169">
        <v>0.41199999999999998</v>
      </c>
      <c r="G34" s="169">
        <v>0.42799999999999999</v>
      </c>
      <c r="H34" s="169">
        <v>0.438</v>
      </c>
      <c r="I34" s="169">
        <v>0.38500000000000001</v>
      </c>
      <c r="J34" s="169">
        <v>0.33300000000000002</v>
      </c>
      <c r="K34" s="169">
        <v>0.35199999999999998</v>
      </c>
      <c r="L34" s="169">
        <v>0.377</v>
      </c>
      <c r="M34" s="169">
        <v>0.379</v>
      </c>
      <c r="N34" s="169">
        <v>0.38200000000000001</v>
      </c>
      <c r="O34" s="169">
        <v>0.39200000000000002</v>
      </c>
      <c r="P34" s="169">
        <v>0.38400000000000001</v>
      </c>
      <c r="Q34" s="169">
        <v>0.375</v>
      </c>
      <c r="R34" s="169">
        <v>0.375</v>
      </c>
      <c r="S34" s="169">
        <v>0.38700000000000001</v>
      </c>
      <c r="T34" s="169">
        <v>0.39500000000000002</v>
      </c>
      <c r="U34" s="169">
        <v>0.39300000000000002</v>
      </c>
      <c r="V34" s="169">
        <v>0.39800000000000002</v>
      </c>
      <c r="W34" s="169">
        <v>0.36899999999999999</v>
      </c>
      <c r="X34" s="169">
        <f>'[6]2007-08'!L42</f>
        <v>0.40860605050636389</v>
      </c>
      <c r="Y34" s="169">
        <f>'[6]2008-09'!L41</f>
        <v>0.40831179152734748</v>
      </c>
      <c r="Z34" s="169">
        <f>'[6]2009-10'!L41</f>
        <v>0.41844684894436845</v>
      </c>
      <c r="AA34" s="169">
        <f>'[6]2010-11'!T32</f>
        <v>0.42437158307273232</v>
      </c>
      <c r="AB34" s="169">
        <v>0.44748944123072198</v>
      </c>
      <c r="AC34" s="169">
        <v>0.45967869703454201</v>
      </c>
      <c r="AD34" s="169">
        <v>0.46910664491742915</v>
      </c>
      <c r="AE34" s="790">
        <v>0.48288569289546052</v>
      </c>
      <c r="AF34" s="790">
        <v>0.49223316174912185</v>
      </c>
      <c r="AG34" s="790">
        <v>0.50381639844537929</v>
      </c>
      <c r="AH34" s="791">
        <v>0.50930995754498942</v>
      </c>
      <c r="AI34" s="791">
        <v>0.51087458512989781</v>
      </c>
      <c r="AJ34" s="791">
        <v>0.51064275065373554</v>
      </c>
    </row>
    <row r="35" spans="1:36" s="612" customFormat="1" x14ac:dyDescent="0.15">
      <c r="A35" s="167"/>
      <c r="B35" s="168" t="s">
        <v>300</v>
      </c>
      <c r="C35" s="169">
        <v>0.34499999999999997</v>
      </c>
      <c r="D35" s="169">
        <v>0.31</v>
      </c>
      <c r="E35" s="169">
        <v>0.32</v>
      </c>
      <c r="F35" s="169">
        <v>0.32500000000000001</v>
      </c>
      <c r="G35" s="169">
        <v>0.35199999999999998</v>
      </c>
      <c r="H35" s="169">
        <v>0.36099999999999999</v>
      </c>
      <c r="I35" s="169">
        <v>0.42099999999999999</v>
      </c>
      <c r="J35" s="169">
        <v>0.47899999999999998</v>
      </c>
      <c r="K35" s="169">
        <v>0.503</v>
      </c>
      <c r="L35" s="169">
        <v>0.503</v>
      </c>
      <c r="M35" s="169">
        <v>0.499</v>
      </c>
      <c r="N35" s="169">
        <v>0.49099999999999999</v>
      </c>
      <c r="O35" s="169">
        <v>0.47</v>
      </c>
      <c r="P35" s="169">
        <v>0.46100000000000002</v>
      </c>
      <c r="Q35" s="169">
        <v>0.45900000000000002</v>
      </c>
      <c r="R35" s="169">
        <v>0.44700000000000001</v>
      </c>
      <c r="S35" s="169">
        <v>0.439</v>
      </c>
      <c r="T35" s="169">
        <v>0.432</v>
      </c>
      <c r="U35" s="169">
        <v>0.43099999999999999</v>
      </c>
      <c r="V35" s="169">
        <v>0.435</v>
      </c>
      <c r="W35" s="169">
        <v>0.496</v>
      </c>
      <c r="X35" s="169">
        <f>'[6]2007-08'!L43</f>
        <v>0.42956196926918938</v>
      </c>
      <c r="Y35" s="169">
        <f>'[6]2008-09'!L42</f>
        <v>0.42367019992385446</v>
      </c>
      <c r="Z35" s="169">
        <f>'[6]2009-10'!L42</f>
        <v>0.41355928639018619</v>
      </c>
      <c r="AA35" s="169">
        <f>'[6]2010-11'!T33</f>
        <v>0.40702241081765989</v>
      </c>
      <c r="AB35" s="169">
        <v>0.42049508784619605</v>
      </c>
      <c r="AC35" s="169">
        <v>0.43371657305683398</v>
      </c>
      <c r="AD35" s="169">
        <v>0.43535395720627895</v>
      </c>
      <c r="AE35" s="790">
        <v>0.42990586682390913</v>
      </c>
      <c r="AF35" s="790">
        <v>0.41750814827953148</v>
      </c>
      <c r="AG35" s="790">
        <v>0.41704814362676423</v>
      </c>
      <c r="AH35" s="791">
        <v>0.41883098682860076</v>
      </c>
      <c r="AI35" s="791">
        <v>0.42140224621063377</v>
      </c>
      <c r="AJ35" s="791">
        <v>0.42116233374952083</v>
      </c>
    </row>
    <row r="36" spans="1:36" s="612" customFormat="1" x14ac:dyDescent="0.15">
      <c r="A36" s="167"/>
      <c r="B36" s="168" t="s">
        <v>301</v>
      </c>
      <c r="C36" s="169">
        <v>0.29099999999999998</v>
      </c>
      <c r="D36" s="169">
        <v>0.28399999999999997</v>
      </c>
      <c r="E36" s="169">
        <v>0.25900000000000001</v>
      </c>
      <c r="F36" s="169">
        <v>0.22900000000000001</v>
      </c>
      <c r="G36" s="169">
        <v>0.184</v>
      </c>
      <c r="H36" s="169">
        <v>0.16400000000000001</v>
      </c>
      <c r="I36" s="169">
        <v>0.16500000000000001</v>
      </c>
      <c r="J36" s="169">
        <v>0.17299999999999999</v>
      </c>
      <c r="K36" s="169">
        <v>0.13400000000000001</v>
      </c>
      <c r="L36" s="169">
        <v>0.111</v>
      </c>
      <c r="M36" s="169">
        <v>0.113</v>
      </c>
      <c r="N36" s="169">
        <v>0.11799999999999999</v>
      </c>
      <c r="O36" s="169">
        <v>0.129</v>
      </c>
      <c r="P36" s="169">
        <v>0.14699999999999999</v>
      </c>
      <c r="Q36" s="169">
        <v>0.159</v>
      </c>
      <c r="R36" s="169">
        <v>0.17</v>
      </c>
      <c r="S36" s="169">
        <v>0.16600000000000001</v>
      </c>
      <c r="T36" s="169">
        <v>0.16400000000000001</v>
      </c>
      <c r="U36" s="169">
        <v>0.16600000000000001</v>
      </c>
      <c r="V36" s="169">
        <v>0.157</v>
      </c>
      <c r="W36" s="169">
        <v>0.127</v>
      </c>
      <c r="X36" s="169">
        <f>'[6]2007-08'!L44</f>
        <v>0.14666954882213151</v>
      </c>
      <c r="Y36" s="169">
        <f>'[6]2008-09'!L43</f>
        <v>0.15454892390601171</v>
      </c>
      <c r="Z36" s="169">
        <f>'[6]2009-10'!L43</f>
        <v>0.15509839085763644</v>
      </c>
      <c r="AA36" s="169">
        <f>'[6]2010-11'!T34</f>
        <v>0.15581737277076549</v>
      </c>
      <c r="AB36" s="169">
        <v>0.1189271833945101</v>
      </c>
      <c r="AC36" s="169">
        <v>9.4436968682808112E-2</v>
      </c>
      <c r="AD36" s="169">
        <v>8.2924831334253588E-2</v>
      </c>
      <c r="AE36" s="790">
        <v>7.408437321300046E-2</v>
      </c>
      <c r="AF36" s="790">
        <v>7.7150540708112086E-2</v>
      </c>
      <c r="AG36" s="790">
        <v>6.60336554315296E-2</v>
      </c>
      <c r="AH36" s="791">
        <v>5.8557958548225438E-2</v>
      </c>
      <c r="AI36" s="791">
        <v>5.5259560019536087E-2</v>
      </c>
      <c r="AJ36" s="791">
        <v>5.5695324642016535E-2</v>
      </c>
    </row>
    <row r="37" spans="1:36" s="612" customFormat="1" ht="21" customHeight="1" x14ac:dyDescent="0.15">
      <c r="A37" s="857" t="s">
        <v>307</v>
      </c>
      <c r="B37" s="857"/>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792"/>
      <c r="AF37" s="792"/>
      <c r="AG37" s="792"/>
      <c r="AH37" s="792"/>
      <c r="AI37" s="792"/>
      <c r="AJ37" s="792"/>
    </row>
    <row r="38" spans="1:36" s="612" customFormat="1" x14ac:dyDescent="0.15">
      <c r="A38" s="167"/>
      <c r="B38" s="168" t="s">
        <v>298</v>
      </c>
      <c r="C38" s="174" t="s">
        <v>242</v>
      </c>
      <c r="D38" s="174" t="s">
        <v>242</v>
      </c>
      <c r="E38" s="174" t="s">
        <v>242</v>
      </c>
      <c r="F38" s="174" t="s">
        <v>242</v>
      </c>
      <c r="G38" s="174" t="s">
        <v>242</v>
      </c>
      <c r="H38" s="174" t="s">
        <v>242</v>
      </c>
      <c r="I38" s="174" t="s">
        <v>242</v>
      </c>
      <c r="J38" s="174" t="s">
        <v>242</v>
      </c>
      <c r="K38" s="174" t="s">
        <v>242</v>
      </c>
      <c r="L38" s="174" t="s">
        <v>242</v>
      </c>
      <c r="M38" s="174" t="s">
        <v>242</v>
      </c>
      <c r="N38" s="174" t="s">
        <v>242</v>
      </c>
      <c r="O38" s="174" t="s">
        <v>242</v>
      </c>
      <c r="P38" s="174" t="s">
        <v>242</v>
      </c>
      <c r="Q38" s="174" t="s">
        <v>242</v>
      </c>
      <c r="R38" s="174" t="s">
        <v>242</v>
      </c>
      <c r="S38" s="174" t="s">
        <v>242</v>
      </c>
      <c r="T38" s="174" t="s">
        <v>242</v>
      </c>
      <c r="U38" s="174" t="s">
        <v>242</v>
      </c>
      <c r="V38" s="174" t="s">
        <v>242</v>
      </c>
      <c r="W38" s="174" t="s">
        <v>242</v>
      </c>
      <c r="X38" s="169">
        <f>'[6]2007-08'!P41</f>
        <v>2.1221761944549673E-5</v>
      </c>
      <c r="Y38" s="177">
        <f>'[6]2008-09'!P40</f>
        <v>2.1569951531964359E-5</v>
      </c>
      <c r="Z38" s="177">
        <f>'[6]2009-10'!P40</f>
        <v>2.0911987138868236E-5</v>
      </c>
      <c r="AA38" s="177">
        <f>'[6]2010-11'!X31</f>
        <v>1.5497356315264468E-5</v>
      </c>
      <c r="AB38" s="177">
        <v>1.1085203362375372E-5</v>
      </c>
      <c r="AC38" s="177">
        <v>8.6403350216267451E-6</v>
      </c>
      <c r="AD38" s="169">
        <v>1.5812809425177614E-5</v>
      </c>
      <c r="AE38" s="790">
        <v>1.2430992841257397E-5</v>
      </c>
      <c r="AF38" s="790">
        <v>1.3748084630885178E-5</v>
      </c>
      <c r="AG38" s="790">
        <v>2.6257832727403732E-5</v>
      </c>
      <c r="AH38" s="791">
        <v>1.250204205576999E-4</v>
      </c>
      <c r="AI38" s="791">
        <v>1.5405484385086501E-4</v>
      </c>
      <c r="AJ38" s="791">
        <v>2.0115610925003472E-4</v>
      </c>
    </row>
    <row r="39" spans="1:36" s="612" customFormat="1" x14ac:dyDescent="0.15">
      <c r="A39" s="167"/>
      <c r="B39" s="168" t="s">
        <v>299</v>
      </c>
      <c r="C39" s="174" t="s">
        <v>242</v>
      </c>
      <c r="D39" s="174" t="s">
        <v>242</v>
      </c>
      <c r="E39" s="174" t="s">
        <v>242</v>
      </c>
      <c r="F39" s="174" t="s">
        <v>242</v>
      </c>
      <c r="G39" s="174" t="s">
        <v>242</v>
      </c>
      <c r="H39" s="174" t="s">
        <v>242</v>
      </c>
      <c r="I39" s="174" t="s">
        <v>242</v>
      </c>
      <c r="J39" s="174" t="s">
        <v>242</v>
      </c>
      <c r="K39" s="174" t="s">
        <v>242</v>
      </c>
      <c r="L39" s="174" t="s">
        <v>242</v>
      </c>
      <c r="M39" s="174" t="s">
        <v>242</v>
      </c>
      <c r="N39" s="174" t="s">
        <v>242</v>
      </c>
      <c r="O39" s="174" t="s">
        <v>242</v>
      </c>
      <c r="P39" s="174" t="s">
        <v>242</v>
      </c>
      <c r="Q39" s="174" t="s">
        <v>242</v>
      </c>
      <c r="R39" s="174" t="s">
        <v>242</v>
      </c>
      <c r="S39" s="174" t="s">
        <v>242</v>
      </c>
      <c r="T39" s="174" t="s">
        <v>242</v>
      </c>
      <c r="U39" s="174" t="s">
        <v>242</v>
      </c>
      <c r="V39" s="174" t="s">
        <v>242</v>
      </c>
      <c r="W39" s="174" t="s">
        <v>242</v>
      </c>
      <c r="X39" s="169">
        <f>'[6]2007-08'!P42</f>
        <v>0.20874408770421077</v>
      </c>
      <c r="Y39" s="169">
        <f>'[6]2008-09'!P41</f>
        <v>0.21596494906595762</v>
      </c>
      <c r="Z39" s="169">
        <f>'[6]2009-10'!P41</f>
        <v>0.22687038781044569</v>
      </c>
      <c r="AA39" s="169">
        <f>'[6]2010-11'!X32</f>
        <v>0.23302302471487679</v>
      </c>
      <c r="AB39" s="169">
        <v>0.24234840798880072</v>
      </c>
      <c r="AC39" s="169">
        <v>0.24837693225108318</v>
      </c>
      <c r="AD39" s="169">
        <v>0.25446351800209804</v>
      </c>
      <c r="AE39" s="790">
        <v>0.25634736393269442</v>
      </c>
      <c r="AF39" s="790">
        <v>0.26006333121454733</v>
      </c>
      <c r="AG39" s="790">
        <v>0.26210093411711582</v>
      </c>
      <c r="AH39" s="791">
        <v>0.26330404065810264</v>
      </c>
      <c r="AI39" s="791">
        <v>0.26656782972459891</v>
      </c>
      <c r="AJ39" s="791">
        <v>0.26631628726114581</v>
      </c>
    </row>
    <row r="40" spans="1:36" s="612" customFormat="1" x14ac:dyDescent="0.15">
      <c r="A40" s="167"/>
      <c r="B40" s="168" t="s">
        <v>300</v>
      </c>
      <c r="C40" s="174" t="s">
        <v>242</v>
      </c>
      <c r="D40" s="174" t="s">
        <v>242</v>
      </c>
      <c r="E40" s="174" t="s">
        <v>242</v>
      </c>
      <c r="F40" s="174" t="s">
        <v>242</v>
      </c>
      <c r="G40" s="174" t="s">
        <v>242</v>
      </c>
      <c r="H40" s="174" t="s">
        <v>242</v>
      </c>
      <c r="I40" s="174" t="s">
        <v>242</v>
      </c>
      <c r="J40" s="174" t="s">
        <v>242</v>
      </c>
      <c r="K40" s="174" t="s">
        <v>242</v>
      </c>
      <c r="L40" s="174" t="s">
        <v>242</v>
      </c>
      <c r="M40" s="174" t="s">
        <v>242</v>
      </c>
      <c r="N40" s="174" t="s">
        <v>242</v>
      </c>
      <c r="O40" s="174" t="s">
        <v>242</v>
      </c>
      <c r="P40" s="174" t="s">
        <v>242</v>
      </c>
      <c r="Q40" s="174" t="s">
        <v>242</v>
      </c>
      <c r="R40" s="174" t="s">
        <v>242</v>
      </c>
      <c r="S40" s="174" t="s">
        <v>242</v>
      </c>
      <c r="T40" s="174" t="s">
        <v>242</v>
      </c>
      <c r="U40" s="174" t="s">
        <v>242</v>
      </c>
      <c r="V40" s="174" t="s">
        <v>242</v>
      </c>
      <c r="W40" s="174" t="s">
        <v>242</v>
      </c>
      <c r="X40" s="169">
        <f>'[6]2007-08'!P43</f>
        <v>0.75870663185044651</v>
      </c>
      <c r="Y40" s="169">
        <f>'[6]2008-09'!P42</f>
        <v>0.7396703503931763</v>
      </c>
      <c r="Z40" s="169">
        <f>'[6]2009-10'!P42</f>
        <v>0.72320487477568485</v>
      </c>
      <c r="AA40" s="169">
        <f>'[6]2010-11'!X33</f>
        <v>0.70476768809168155</v>
      </c>
      <c r="AB40" s="169">
        <v>0.6999761016596836</v>
      </c>
      <c r="AC40" s="169">
        <v>0.69062894489196103</v>
      </c>
      <c r="AD40" s="169">
        <v>0.68115667777866984</v>
      </c>
      <c r="AE40" s="790">
        <v>0.67999853380346376</v>
      </c>
      <c r="AF40" s="790">
        <v>0.67146483112508137</v>
      </c>
      <c r="AG40" s="790">
        <v>0.67635001652506133</v>
      </c>
      <c r="AH40" s="791">
        <v>0.67796651321978307</v>
      </c>
      <c r="AI40" s="791">
        <v>0.67887016098518693</v>
      </c>
      <c r="AJ40" s="791">
        <v>0.67668046418030725</v>
      </c>
    </row>
    <row r="41" spans="1:36" s="612" customFormat="1" ht="14" thickBot="1" x14ac:dyDescent="0.2">
      <c r="A41" s="182"/>
      <c r="B41" s="178" t="s">
        <v>301</v>
      </c>
      <c r="C41" s="179" t="s">
        <v>242</v>
      </c>
      <c r="D41" s="179" t="s">
        <v>242</v>
      </c>
      <c r="E41" s="179" t="s">
        <v>242</v>
      </c>
      <c r="F41" s="179" t="s">
        <v>242</v>
      </c>
      <c r="G41" s="179" t="s">
        <v>242</v>
      </c>
      <c r="H41" s="179" t="s">
        <v>242</v>
      </c>
      <c r="I41" s="179" t="s">
        <v>242</v>
      </c>
      <c r="J41" s="179" t="s">
        <v>242</v>
      </c>
      <c r="K41" s="179" t="s">
        <v>242</v>
      </c>
      <c r="L41" s="179" t="s">
        <v>242</v>
      </c>
      <c r="M41" s="179" t="s">
        <v>242</v>
      </c>
      <c r="N41" s="179" t="s">
        <v>242</v>
      </c>
      <c r="O41" s="179" t="s">
        <v>242</v>
      </c>
      <c r="P41" s="179" t="s">
        <v>242</v>
      </c>
      <c r="Q41" s="179" t="s">
        <v>242</v>
      </c>
      <c r="R41" s="179" t="s">
        <v>242</v>
      </c>
      <c r="S41" s="179" t="s">
        <v>242</v>
      </c>
      <c r="T41" s="179" t="s">
        <v>242</v>
      </c>
      <c r="U41" s="179" t="s">
        <v>242</v>
      </c>
      <c r="V41" s="179" t="s">
        <v>242</v>
      </c>
      <c r="W41" s="179" t="s">
        <v>242</v>
      </c>
      <c r="X41" s="179">
        <f>'[6]2007-08'!P44</f>
        <v>3.2528058683398121E-2</v>
      </c>
      <c r="Y41" s="179">
        <f>'[6]2008-09'!P43</f>
        <v>4.4343130589334132E-2</v>
      </c>
      <c r="Z41" s="179">
        <f>'[6]2009-10'!P43</f>
        <v>4.9903825426730615E-2</v>
      </c>
      <c r="AA41" s="179">
        <f>'[6]2010-11'!X34</f>
        <v>6.2193789837126402E-2</v>
      </c>
      <c r="AB41" s="179">
        <v>5.7664405148153283E-2</v>
      </c>
      <c r="AC41" s="179">
        <v>6.0985482521934142E-2</v>
      </c>
      <c r="AD41" s="179">
        <v>6.4363991409806934E-2</v>
      </c>
      <c r="AE41" s="793">
        <v>6.364167127100058E-2</v>
      </c>
      <c r="AF41" s="793">
        <v>6.8458089575740441E-2</v>
      </c>
      <c r="AG41" s="793">
        <v>6.1522791525095433E-2</v>
      </c>
      <c r="AH41" s="794">
        <v>5.8604425701556578E-2</v>
      </c>
      <c r="AI41" s="794">
        <v>5.4407954446363288E-2</v>
      </c>
      <c r="AJ41" s="794">
        <v>5.6802092449296925E-2</v>
      </c>
    </row>
    <row r="42" spans="1:36" s="612" customFormat="1" x14ac:dyDescent="0.15">
      <c r="A42" s="182"/>
      <c r="B42" s="182"/>
      <c r="C42" s="183"/>
      <c r="D42" s="183"/>
      <c r="E42" s="183"/>
      <c r="F42" s="183"/>
      <c r="G42" s="183"/>
      <c r="H42" s="183"/>
      <c r="I42" s="169"/>
      <c r="J42" s="169"/>
      <c r="K42" s="169"/>
      <c r="L42" s="169"/>
      <c r="M42" s="169"/>
      <c r="N42" s="169"/>
      <c r="O42" s="169"/>
      <c r="P42" s="169"/>
      <c r="Q42" s="169"/>
      <c r="R42" s="169"/>
      <c r="S42" s="169"/>
      <c r="T42" s="169"/>
      <c r="U42" s="169"/>
      <c r="V42" s="169"/>
      <c r="W42" s="169"/>
      <c r="X42" s="169"/>
      <c r="Y42" s="169"/>
      <c r="Z42" s="169"/>
      <c r="AA42" s="169"/>
      <c r="AB42" s="169"/>
      <c r="AC42" s="169"/>
      <c r="AD42" s="169"/>
      <c r="AE42" s="790"/>
      <c r="AF42" s="790"/>
      <c r="AG42" s="790"/>
      <c r="AH42" s="791"/>
    </row>
    <row r="43" spans="1:36" ht="37.5" customHeight="1" x14ac:dyDescent="0.15">
      <c r="A43" s="184" t="s">
        <v>308</v>
      </c>
      <c r="B43" s="184"/>
      <c r="C43" s="184"/>
      <c r="D43" s="184"/>
      <c r="E43" s="184"/>
      <c r="F43" s="182"/>
      <c r="G43" s="182"/>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row>
    <row r="44" spans="1:36" ht="31.5" customHeight="1" x14ac:dyDescent="0.15">
      <c r="A44" s="181" t="s">
        <v>309</v>
      </c>
      <c r="B44" s="181"/>
      <c r="C44" s="181"/>
      <c r="D44" s="181"/>
      <c r="E44" s="181"/>
      <c r="F44" s="168"/>
      <c r="G44" s="168"/>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row>
    <row r="45" spans="1:36" ht="23" customHeight="1" x14ac:dyDescent="0.15">
      <c r="A45" s="858" t="s">
        <v>151</v>
      </c>
      <c r="B45" s="858"/>
      <c r="C45" s="858"/>
      <c r="D45" s="858"/>
      <c r="E45" s="858"/>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row>
    <row r="46" spans="1:36" x14ac:dyDescent="0.15">
      <c r="A46" s="167"/>
      <c r="B46" s="167"/>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row>
  </sheetData>
  <mergeCells count="9">
    <mergeCell ref="A32:B32"/>
    <mergeCell ref="A37:B37"/>
    <mergeCell ref="A45:E45"/>
    <mergeCell ref="A1:K1"/>
    <mergeCell ref="A2:B2"/>
    <mergeCell ref="A7:B7"/>
    <mergeCell ref="A12:B12"/>
    <mergeCell ref="A17:B17"/>
    <mergeCell ref="A22:C2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6BFE-C3D5-40D0-B311-0FB911D14ABF}">
  <sheetPr>
    <tabColor theme="5" tint="0.39997558519241921"/>
    <pageSetUpPr fitToPage="1"/>
  </sheetPr>
  <dimension ref="A1:R59"/>
  <sheetViews>
    <sheetView zoomScale="80" zoomScaleNormal="80" workbookViewId="0">
      <selection activeCell="I8" sqref="I8"/>
    </sheetView>
  </sheetViews>
  <sheetFormatPr baseColWidth="10" defaultColWidth="5.83203125" defaultRowHeight="13" x14ac:dyDescent="0.15"/>
  <cols>
    <col min="1" max="1" width="19.33203125" style="122" customWidth="1"/>
    <col min="2" max="5" width="12.1640625" style="121" customWidth="1"/>
    <col min="6" max="7" width="12.1640625" style="120" customWidth="1"/>
    <col min="8" max="8" width="13.5" style="121" customWidth="1"/>
    <col min="9" max="9" width="15.5" style="122" customWidth="1"/>
    <col min="10" max="10" width="11.83203125" style="122" customWidth="1"/>
    <col min="11" max="11" width="5.5" style="122" customWidth="1"/>
    <col min="12" max="14" width="6.5" style="121" customWidth="1"/>
    <col min="15" max="15" width="6.5" style="120" customWidth="1"/>
    <col min="16" max="18" width="6.5" style="121" customWidth="1"/>
    <col min="19" max="16384" width="5.83203125" style="122"/>
  </cols>
  <sheetData>
    <row r="1" spans="1:18" ht="40.5" customHeight="1" x14ac:dyDescent="0.15">
      <c r="A1" s="116" t="s">
        <v>288</v>
      </c>
      <c r="B1" s="117"/>
      <c r="C1" s="118"/>
      <c r="D1" s="119"/>
      <c r="E1" s="119"/>
      <c r="G1" s="119"/>
      <c r="H1" s="119"/>
      <c r="I1" s="121"/>
      <c r="K1" s="120"/>
      <c r="L1" s="122"/>
      <c r="M1" s="122"/>
      <c r="N1" s="122"/>
      <c r="O1" s="122"/>
      <c r="P1" s="122"/>
      <c r="Q1" s="122"/>
      <c r="R1" s="122"/>
    </row>
    <row r="2" spans="1:18" s="583" customFormat="1" x14ac:dyDescent="0.15">
      <c r="A2" s="123"/>
      <c r="B2" s="862" t="s">
        <v>277</v>
      </c>
      <c r="C2" s="863"/>
      <c r="D2" s="862" t="s">
        <v>278</v>
      </c>
      <c r="E2" s="863"/>
      <c r="F2" s="862" t="s">
        <v>279</v>
      </c>
      <c r="G2" s="863"/>
      <c r="H2" s="862" t="s">
        <v>280</v>
      </c>
      <c r="I2" s="867" t="s">
        <v>281</v>
      </c>
      <c r="J2" s="795"/>
      <c r="K2" s="796"/>
      <c r="L2" s="795"/>
      <c r="M2" s="795"/>
    </row>
    <row r="3" spans="1:18" s="583" customFormat="1" x14ac:dyDescent="0.15">
      <c r="A3" s="125"/>
      <c r="B3" s="864"/>
      <c r="C3" s="865"/>
      <c r="D3" s="864"/>
      <c r="E3" s="865"/>
      <c r="F3" s="864"/>
      <c r="G3" s="865"/>
      <c r="H3" s="866"/>
      <c r="I3" s="868"/>
      <c r="J3" s="795"/>
      <c r="K3" s="796"/>
      <c r="L3" s="795"/>
      <c r="M3" s="795"/>
    </row>
    <row r="4" spans="1:18" s="583" customFormat="1" ht="28.5" customHeight="1" x14ac:dyDescent="0.15">
      <c r="A4" s="126" t="s">
        <v>282</v>
      </c>
      <c r="B4" s="127" t="s">
        <v>283</v>
      </c>
      <c r="C4" s="128" t="s">
        <v>284</v>
      </c>
      <c r="D4" s="129" t="s">
        <v>283</v>
      </c>
      <c r="E4" s="130" t="s">
        <v>284</v>
      </c>
      <c r="F4" s="131" t="s">
        <v>285</v>
      </c>
      <c r="G4" s="130" t="s">
        <v>284</v>
      </c>
      <c r="H4" s="864"/>
      <c r="I4" s="869"/>
      <c r="J4" s="795"/>
      <c r="K4" s="796"/>
      <c r="L4" s="795"/>
      <c r="M4" s="795"/>
    </row>
    <row r="5" spans="1:18" s="583" customFormat="1" x14ac:dyDescent="0.15">
      <c r="A5" s="585" t="s">
        <v>175</v>
      </c>
      <c r="B5" s="590">
        <v>47.588999999999999</v>
      </c>
      <c r="C5" s="797">
        <v>277.39992520270266</v>
      </c>
      <c r="D5" s="797">
        <v>452</v>
      </c>
      <c r="E5" s="797">
        <v>2634.7426126126124</v>
      </c>
      <c r="F5" s="132">
        <v>50</v>
      </c>
      <c r="G5" s="132">
        <v>291.45382882882882</v>
      </c>
      <c r="H5" s="585">
        <v>176</v>
      </c>
      <c r="I5" s="798">
        <v>0.13300000000000001</v>
      </c>
      <c r="J5" s="795"/>
      <c r="K5" s="796"/>
      <c r="L5" s="795"/>
      <c r="M5" s="795"/>
    </row>
    <row r="6" spans="1:18" s="583" customFormat="1" x14ac:dyDescent="0.15">
      <c r="A6" s="133" t="s">
        <v>176</v>
      </c>
      <c r="B6" s="134">
        <v>358.35300000000001</v>
      </c>
      <c r="C6" s="135">
        <v>1881.2514864705881</v>
      </c>
      <c r="D6" s="136">
        <v>1050</v>
      </c>
      <c r="E6" s="136">
        <v>5512.2018255578087</v>
      </c>
      <c r="F6" s="70">
        <v>50</v>
      </c>
      <c r="G6" s="70">
        <v>262.48580121703856</v>
      </c>
      <c r="H6" s="137">
        <v>567</v>
      </c>
      <c r="I6" s="138">
        <v>0.219</v>
      </c>
      <c r="J6" s="795"/>
      <c r="K6" s="796"/>
      <c r="L6" s="795"/>
      <c r="M6" s="795"/>
    </row>
    <row r="7" spans="1:18" s="583" customFormat="1" x14ac:dyDescent="0.15">
      <c r="A7" s="133" t="s">
        <v>177</v>
      </c>
      <c r="B7" s="134">
        <v>925.99800000000005</v>
      </c>
      <c r="C7" s="135">
        <v>4454.6183713382907</v>
      </c>
      <c r="D7" s="136">
        <v>1400</v>
      </c>
      <c r="E7" s="136">
        <v>6734.8587360594802</v>
      </c>
      <c r="F7" s="70">
        <v>200</v>
      </c>
      <c r="G7" s="70">
        <v>962.12267657992572</v>
      </c>
      <c r="H7" s="137">
        <v>1217</v>
      </c>
      <c r="I7" s="138">
        <v>0.29799999999999999</v>
      </c>
      <c r="J7" s="795"/>
      <c r="K7" s="796"/>
      <c r="L7" s="795"/>
      <c r="M7" s="795"/>
    </row>
    <row r="8" spans="1:18" s="583" customFormat="1" x14ac:dyDescent="0.15">
      <c r="A8" s="133" t="s">
        <v>178</v>
      </c>
      <c r="B8" s="134">
        <v>1475.444</v>
      </c>
      <c r="C8" s="135">
        <v>6711.0920401405974</v>
      </c>
      <c r="D8" s="136">
        <v>1400</v>
      </c>
      <c r="E8" s="136">
        <v>6367.9332161687171</v>
      </c>
      <c r="F8" s="70">
        <v>200</v>
      </c>
      <c r="G8" s="70">
        <v>909.70474516695958</v>
      </c>
      <c r="H8" s="137">
        <v>1944</v>
      </c>
      <c r="I8" s="138">
        <v>0.38300000000000001</v>
      </c>
      <c r="J8" s="795"/>
      <c r="K8" s="796"/>
      <c r="L8" s="795"/>
      <c r="M8" s="795"/>
    </row>
    <row r="9" spans="1:18" s="583" customFormat="1" x14ac:dyDescent="0.15">
      <c r="A9" s="133" t="s">
        <v>179</v>
      </c>
      <c r="B9" s="134">
        <v>1524.34</v>
      </c>
      <c r="C9" s="135">
        <v>6510.1643521452143</v>
      </c>
      <c r="D9" s="136">
        <v>1400</v>
      </c>
      <c r="E9" s="136">
        <v>5979.1320132013198</v>
      </c>
      <c r="F9" s="70">
        <v>200</v>
      </c>
      <c r="G9" s="70">
        <v>854.16171617161717</v>
      </c>
      <c r="H9" s="137">
        <v>2011</v>
      </c>
      <c r="I9" s="138">
        <v>0.38500000000000001</v>
      </c>
      <c r="J9" s="795"/>
      <c r="K9" s="796"/>
      <c r="L9" s="795"/>
      <c r="M9" s="795"/>
    </row>
    <row r="10" spans="1:18" s="583" customFormat="1" x14ac:dyDescent="0.15">
      <c r="A10" s="133" t="s">
        <v>180</v>
      </c>
      <c r="B10" s="134">
        <v>1540.895</v>
      </c>
      <c r="C10" s="135">
        <v>6116.5732491564404</v>
      </c>
      <c r="D10" s="136">
        <v>1600</v>
      </c>
      <c r="E10" s="136">
        <v>6351.1901840490782</v>
      </c>
      <c r="F10" s="70">
        <v>50</v>
      </c>
      <c r="G10" s="70">
        <v>198.47469325153369</v>
      </c>
      <c r="H10" s="137">
        <v>1893</v>
      </c>
      <c r="I10" s="138">
        <v>0.36699999999999999</v>
      </c>
      <c r="J10" s="795"/>
      <c r="K10" s="796"/>
      <c r="L10" s="795"/>
      <c r="M10" s="795"/>
    </row>
    <row r="11" spans="1:18" s="583" customFormat="1" ht="12.75" customHeight="1" x14ac:dyDescent="0.15">
      <c r="A11" s="133" t="s">
        <v>181</v>
      </c>
      <c r="B11" s="134">
        <v>2357.2220000000002</v>
      </c>
      <c r="C11" s="135">
        <v>8403.2366810192852</v>
      </c>
      <c r="D11" s="136">
        <v>1800</v>
      </c>
      <c r="E11" s="136">
        <v>6416.8016528925618</v>
      </c>
      <c r="F11" s="70">
        <v>200</v>
      </c>
      <c r="G11" s="70">
        <v>712.97796143250696</v>
      </c>
      <c r="H11" s="137">
        <v>2537.875</v>
      </c>
      <c r="I11" s="138">
        <v>0.33800000000000002</v>
      </c>
      <c r="J11" s="795"/>
      <c r="K11" s="796"/>
      <c r="L11" s="795"/>
      <c r="M11" s="795"/>
    </row>
    <row r="12" spans="1:18" s="583" customFormat="1" x14ac:dyDescent="0.15">
      <c r="A12" s="133" t="s">
        <v>182</v>
      </c>
      <c r="B12" s="134">
        <v>2387.1170000000002</v>
      </c>
      <c r="C12" s="135">
        <v>7497.7201199878627</v>
      </c>
      <c r="D12" s="136">
        <v>1750</v>
      </c>
      <c r="E12" s="136">
        <v>5496.592839805824</v>
      </c>
      <c r="F12" s="70">
        <v>150</v>
      </c>
      <c r="G12" s="70">
        <v>471.13652912621347</v>
      </c>
      <c r="H12" s="137">
        <v>2707.9319999999998</v>
      </c>
      <c r="I12" s="138">
        <v>0.40600000000000003</v>
      </c>
      <c r="J12" s="795"/>
      <c r="K12" s="796"/>
      <c r="L12" s="795"/>
      <c r="M12" s="795"/>
    </row>
    <row r="13" spans="1:18" s="583" customFormat="1" x14ac:dyDescent="0.15">
      <c r="A13" s="133" t="s">
        <v>183</v>
      </c>
      <c r="B13" s="134">
        <v>2299.7179999999998</v>
      </c>
      <c r="C13" s="135">
        <v>6547.7702453025295</v>
      </c>
      <c r="D13" s="136">
        <v>1670</v>
      </c>
      <c r="E13" s="136">
        <v>4754.8335533553354</v>
      </c>
      <c r="F13" s="70">
        <v>120</v>
      </c>
      <c r="G13" s="70">
        <v>341.66468646864683</v>
      </c>
      <c r="H13" s="137">
        <v>2709.076</v>
      </c>
      <c r="I13" s="138">
        <v>0.41899999999999998</v>
      </c>
      <c r="J13" s="795"/>
      <c r="K13" s="796"/>
      <c r="L13" s="795"/>
      <c r="M13" s="795"/>
    </row>
    <row r="14" spans="1:18" s="583" customFormat="1" x14ac:dyDescent="0.15">
      <c r="A14" s="133" t="s">
        <v>184</v>
      </c>
      <c r="B14" s="134">
        <v>2420.5169999999998</v>
      </c>
      <c r="C14" s="135">
        <v>6491.7764278445584</v>
      </c>
      <c r="D14" s="136">
        <v>1800</v>
      </c>
      <c r="E14" s="136">
        <v>4827.5626943005173</v>
      </c>
      <c r="F14" s="70">
        <v>50</v>
      </c>
      <c r="G14" s="70">
        <v>134.09896373056992</v>
      </c>
      <c r="H14" s="137">
        <v>2522.7460000000001</v>
      </c>
      <c r="I14" s="138">
        <v>0.45900000000000002</v>
      </c>
      <c r="J14" s="795"/>
      <c r="K14" s="796"/>
      <c r="L14" s="795"/>
      <c r="M14" s="795"/>
    </row>
    <row r="15" spans="1:18" s="583" customFormat="1" x14ac:dyDescent="0.15">
      <c r="A15" s="133" t="s">
        <v>185</v>
      </c>
      <c r="B15" s="134">
        <v>2797.0569999999998</v>
      </c>
      <c r="C15" s="135">
        <v>7268.1638476606422</v>
      </c>
      <c r="D15" s="136">
        <v>1800</v>
      </c>
      <c r="E15" s="136">
        <v>4677.3072289156626</v>
      </c>
      <c r="F15" s="70">
        <v>200</v>
      </c>
      <c r="G15" s="70">
        <v>519.70080321285138</v>
      </c>
      <c r="H15" s="137">
        <v>2758.9059999999999</v>
      </c>
      <c r="I15" s="138">
        <v>0.47499999999999998</v>
      </c>
      <c r="J15" s="795"/>
      <c r="K15" s="796"/>
      <c r="L15" s="795"/>
      <c r="M15" s="795"/>
    </row>
    <row r="16" spans="1:18" s="583" customFormat="1" x14ac:dyDescent="0.15">
      <c r="A16" s="133" t="s">
        <v>186</v>
      </c>
      <c r="B16" s="134">
        <v>3052.9990520000001</v>
      </c>
      <c r="C16" s="135">
        <v>7604.9060408774967</v>
      </c>
      <c r="D16" s="136">
        <v>1900</v>
      </c>
      <c r="E16" s="136">
        <v>4732.8286814244457</v>
      </c>
      <c r="F16" s="70">
        <v>200</v>
      </c>
      <c r="G16" s="70">
        <v>498.19249278152063</v>
      </c>
      <c r="H16" s="137">
        <v>2747.1</v>
      </c>
      <c r="I16" s="138">
        <v>0.48599999999999999</v>
      </c>
      <c r="K16" s="796"/>
    </row>
    <row r="17" spans="1:11" s="583" customFormat="1" x14ac:dyDescent="0.15">
      <c r="A17" s="133" t="s">
        <v>187</v>
      </c>
      <c r="B17" s="134">
        <v>3597.3799210000002</v>
      </c>
      <c r="C17" s="135">
        <v>8652.8019956685039</v>
      </c>
      <c r="D17" s="136">
        <v>2100</v>
      </c>
      <c r="E17" s="136">
        <v>5051.1440520446095</v>
      </c>
      <c r="F17" s="70">
        <v>200</v>
      </c>
      <c r="G17" s="70">
        <v>481.06133828996286</v>
      </c>
      <c r="H17" s="137">
        <v>2813.489</v>
      </c>
      <c r="I17" s="138">
        <v>0.504</v>
      </c>
      <c r="K17" s="796"/>
    </row>
    <row r="18" spans="1:11" s="583" customFormat="1" x14ac:dyDescent="0.15">
      <c r="A18" s="133" t="s">
        <v>188</v>
      </c>
      <c r="B18" s="134">
        <v>3460.0065509999999</v>
      </c>
      <c r="C18" s="135">
        <v>8170.5087177998266</v>
      </c>
      <c r="D18" s="136">
        <v>2100</v>
      </c>
      <c r="E18" s="136">
        <v>4958.969890510949</v>
      </c>
      <c r="F18" s="70">
        <v>100</v>
      </c>
      <c r="G18" s="70">
        <v>236.14142335766422</v>
      </c>
      <c r="H18" s="137">
        <v>2659.5070000000001</v>
      </c>
      <c r="I18" s="138">
        <v>0.53900000000000003</v>
      </c>
      <c r="K18" s="796"/>
    </row>
    <row r="19" spans="1:11" s="583" customFormat="1" x14ac:dyDescent="0.15">
      <c r="A19" s="133" t="s">
        <v>189</v>
      </c>
      <c r="B19" s="134">
        <v>3754.3294810000002</v>
      </c>
      <c r="C19" s="135">
        <v>8553.360627703265</v>
      </c>
      <c r="D19" s="136">
        <v>2100</v>
      </c>
      <c r="E19" s="136">
        <v>4784.3582746478869</v>
      </c>
      <c r="F19" s="70">
        <v>200</v>
      </c>
      <c r="G19" s="70">
        <v>455.65316901408448</v>
      </c>
      <c r="H19" s="137">
        <v>2881.547</v>
      </c>
      <c r="I19" s="138">
        <v>0.57499999999999996</v>
      </c>
      <c r="K19" s="796"/>
    </row>
    <row r="20" spans="1:11" s="583" customFormat="1" x14ac:dyDescent="0.15">
      <c r="A20" s="133" t="s">
        <v>190</v>
      </c>
      <c r="B20" s="134">
        <v>4475.6932489999999</v>
      </c>
      <c r="C20" s="135">
        <v>9791.7045263477503</v>
      </c>
      <c r="D20" s="136">
        <v>2200</v>
      </c>
      <c r="E20" s="136">
        <v>4813.0532544378693</v>
      </c>
      <c r="F20" s="70">
        <v>200</v>
      </c>
      <c r="G20" s="70">
        <v>437.55029585798815</v>
      </c>
      <c r="H20" s="137">
        <v>3198.2860000000001</v>
      </c>
      <c r="I20" s="138">
        <v>0.57899999999999996</v>
      </c>
      <c r="K20" s="796"/>
    </row>
    <row r="21" spans="1:11" s="583" customFormat="1" x14ac:dyDescent="0.15">
      <c r="A21" s="133" t="s">
        <v>191</v>
      </c>
      <c r="B21" s="134">
        <v>4777.8442320000004</v>
      </c>
      <c r="C21" s="135">
        <v>9972.2471252270316</v>
      </c>
      <c r="D21" s="136">
        <v>2300</v>
      </c>
      <c r="E21" s="136">
        <v>4800.5266129032252</v>
      </c>
      <c r="F21" s="70">
        <v>200</v>
      </c>
      <c r="G21" s="70">
        <v>417.43709677419349</v>
      </c>
      <c r="H21" s="137">
        <v>3322.1509999999998</v>
      </c>
      <c r="I21" s="138">
        <v>0.59</v>
      </c>
      <c r="K21" s="796"/>
    </row>
    <row r="22" spans="1:11" s="583" customFormat="1" x14ac:dyDescent="0.15">
      <c r="A22" s="133" t="s">
        <v>192</v>
      </c>
      <c r="B22" s="134">
        <v>4935.1910049999997</v>
      </c>
      <c r="C22" s="135">
        <v>9772.6221820585688</v>
      </c>
      <c r="D22" s="136">
        <v>2300</v>
      </c>
      <c r="E22" s="136">
        <v>4554.4399387911253</v>
      </c>
      <c r="F22" s="70">
        <v>100</v>
      </c>
      <c r="G22" s="70">
        <v>198.01912777352717</v>
      </c>
      <c r="H22" s="137">
        <v>3404.81</v>
      </c>
      <c r="I22" s="138">
        <v>0.61099999999999999</v>
      </c>
      <c r="K22" s="796"/>
    </row>
    <row r="23" spans="1:11" s="583" customFormat="1" x14ac:dyDescent="0.15">
      <c r="A23" s="133" t="s">
        <v>193</v>
      </c>
      <c r="B23" s="134">
        <v>5792.7028289999998</v>
      </c>
      <c r="C23" s="135">
        <v>11007.453831691035</v>
      </c>
      <c r="D23" s="136">
        <v>2400</v>
      </c>
      <c r="E23" s="136">
        <v>4560.5462555066078</v>
      </c>
      <c r="F23" s="70">
        <v>200</v>
      </c>
      <c r="G23" s="70">
        <v>380.0455212922173</v>
      </c>
      <c r="H23" s="137">
        <v>3786.23</v>
      </c>
      <c r="I23" s="138">
        <v>0.61499999999999999</v>
      </c>
      <c r="K23" s="796"/>
    </row>
    <row r="24" spans="1:11" s="583" customFormat="1" x14ac:dyDescent="0.15">
      <c r="A24" s="133" t="s">
        <v>194</v>
      </c>
      <c r="B24" s="134">
        <v>6175.9023639999996</v>
      </c>
      <c r="C24" s="135">
        <v>11392.669042973654</v>
      </c>
      <c r="D24" s="136">
        <v>2400</v>
      </c>
      <c r="E24" s="136">
        <v>4427.2729864575904</v>
      </c>
      <c r="F24" s="70">
        <v>200</v>
      </c>
      <c r="G24" s="70">
        <v>368.93941553813249</v>
      </c>
      <c r="H24" s="137">
        <v>4002.0450000000001</v>
      </c>
      <c r="I24" s="138">
        <v>0.621</v>
      </c>
      <c r="K24" s="796"/>
    </row>
    <row r="25" spans="1:11" s="583" customFormat="1" x14ac:dyDescent="0.15">
      <c r="A25" s="133" t="s">
        <v>195</v>
      </c>
      <c r="B25" s="134">
        <v>5654.4532650000001</v>
      </c>
      <c r="C25" s="135">
        <v>10127.575806006333</v>
      </c>
      <c r="D25" s="136">
        <v>2300</v>
      </c>
      <c r="E25" s="136">
        <v>4119.4830449826986</v>
      </c>
      <c r="F25" s="70">
        <v>400</v>
      </c>
      <c r="G25" s="70">
        <v>716.43183391003458</v>
      </c>
      <c r="H25" s="137">
        <v>3755.6750000000002</v>
      </c>
      <c r="I25" s="138">
        <v>0.59199999999999997</v>
      </c>
      <c r="K25" s="796"/>
    </row>
    <row r="26" spans="1:11" s="583" customFormat="1" x14ac:dyDescent="0.15">
      <c r="A26" s="133" t="s">
        <v>196</v>
      </c>
      <c r="B26" s="134">
        <v>5519.4744920000003</v>
      </c>
      <c r="C26" s="135">
        <v>9639.0061589002162</v>
      </c>
      <c r="D26" s="136">
        <v>2300</v>
      </c>
      <c r="E26" s="136">
        <v>4016.6349527665316</v>
      </c>
      <c r="F26" s="70">
        <v>400</v>
      </c>
      <c r="G26" s="70">
        <v>698.54520917678803</v>
      </c>
      <c r="H26" s="137">
        <v>3674.9670000000001</v>
      </c>
      <c r="I26" s="138">
        <v>0.59299999999999997</v>
      </c>
      <c r="K26" s="796"/>
    </row>
    <row r="27" spans="1:11" s="583" customFormat="1" x14ac:dyDescent="0.15">
      <c r="A27" s="133" t="s">
        <v>197</v>
      </c>
      <c r="B27" s="134">
        <v>5471.7077099999997</v>
      </c>
      <c r="C27" s="135">
        <v>9292.2450402415343</v>
      </c>
      <c r="D27" s="136">
        <v>2340</v>
      </c>
      <c r="E27" s="136">
        <v>3973.8696850393694</v>
      </c>
      <c r="F27" s="70">
        <v>400</v>
      </c>
      <c r="G27" s="70">
        <v>679.29396325459311</v>
      </c>
      <c r="H27" s="137">
        <v>3611.8209999999999</v>
      </c>
      <c r="I27" s="138">
        <v>0.58499999999999996</v>
      </c>
      <c r="K27" s="796"/>
    </row>
    <row r="28" spans="1:11" s="583" customFormat="1" x14ac:dyDescent="0.15">
      <c r="A28" s="133" t="s">
        <v>198</v>
      </c>
      <c r="B28" s="134">
        <v>5780.0328879999997</v>
      </c>
      <c r="C28" s="135">
        <v>9534.3281821298133</v>
      </c>
      <c r="D28" s="136">
        <v>2470</v>
      </c>
      <c r="E28" s="136">
        <v>4074.3350541746331</v>
      </c>
      <c r="F28" s="70">
        <v>400</v>
      </c>
      <c r="G28" s="70">
        <v>659.81134480560866</v>
      </c>
      <c r="H28" s="137">
        <v>3665.654</v>
      </c>
      <c r="I28" s="138">
        <v>0.57599999999999996</v>
      </c>
      <c r="K28" s="796"/>
    </row>
    <row r="29" spans="1:11" s="583" customFormat="1" x14ac:dyDescent="0.15">
      <c r="A29" s="133" t="s">
        <v>199</v>
      </c>
      <c r="B29" s="134">
        <v>6331.091265</v>
      </c>
      <c r="C29" s="135">
        <v>10209.072033557102</v>
      </c>
      <c r="D29" s="136">
        <v>2700</v>
      </c>
      <c r="E29" s="136">
        <v>4353.8299065420561</v>
      </c>
      <c r="F29" s="70">
        <v>400</v>
      </c>
      <c r="G29" s="70">
        <v>645.01183800623051</v>
      </c>
      <c r="H29" s="137">
        <v>3732.8069999999998</v>
      </c>
      <c r="I29" s="138">
        <v>0.56599999999999995</v>
      </c>
      <c r="K29" s="796"/>
    </row>
    <row r="30" spans="1:11" s="583" customFormat="1" x14ac:dyDescent="0.15">
      <c r="A30" s="133" t="s">
        <v>200</v>
      </c>
      <c r="B30" s="134">
        <v>7232.781489</v>
      </c>
      <c r="C30" s="135">
        <v>11484.19269907717</v>
      </c>
      <c r="D30" s="136">
        <v>3000</v>
      </c>
      <c r="E30" s="136">
        <v>4763.3926380368093</v>
      </c>
      <c r="F30" s="70">
        <v>400</v>
      </c>
      <c r="G30" s="70">
        <v>635.11901840490793</v>
      </c>
      <c r="H30" s="137">
        <v>3855.18</v>
      </c>
      <c r="I30" s="138">
        <v>0.55300000000000005</v>
      </c>
      <c r="K30" s="796"/>
    </row>
    <row r="31" spans="1:11" s="583" customFormat="1" x14ac:dyDescent="0.15">
      <c r="A31" s="133" t="s">
        <v>201</v>
      </c>
      <c r="B31" s="134">
        <v>7208.5004909999998</v>
      </c>
      <c r="C31" s="135">
        <v>11198.314649316932</v>
      </c>
      <c r="D31" s="136">
        <v>3125</v>
      </c>
      <c r="E31" s="136">
        <v>4854.648109243697</v>
      </c>
      <c r="F31" s="70">
        <v>400</v>
      </c>
      <c r="G31" s="70">
        <v>621.39495798319319</v>
      </c>
      <c r="H31" s="137">
        <v>3763.71</v>
      </c>
      <c r="I31" s="138">
        <v>0.55500000000000005</v>
      </c>
      <c r="K31" s="796"/>
    </row>
    <row r="32" spans="1:11" s="583" customFormat="1" x14ac:dyDescent="0.15">
      <c r="A32" s="133" t="s">
        <v>202</v>
      </c>
      <c r="B32" s="134">
        <v>7956.3041839999996</v>
      </c>
      <c r="C32" s="135">
        <v>11958.06644695252</v>
      </c>
      <c r="D32" s="136">
        <v>3300</v>
      </c>
      <c r="E32" s="136">
        <v>4959.792682926829</v>
      </c>
      <c r="F32" s="70">
        <v>400</v>
      </c>
      <c r="G32" s="70">
        <v>601.18699186991864</v>
      </c>
      <c r="H32" s="137">
        <v>3899.433</v>
      </c>
      <c r="I32" s="138">
        <v>0.56200000000000006</v>
      </c>
      <c r="K32" s="796"/>
    </row>
    <row r="33" spans="1:18" s="583" customFormat="1" x14ac:dyDescent="0.15">
      <c r="A33" s="133" t="s">
        <v>203</v>
      </c>
      <c r="B33" s="134">
        <v>9975.0923399999992</v>
      </c>
      <c r="C33" s="135">
        <v>14577.434351257705</v>
      </c>
      <c r="D33" s="136">
        <v>3750</v>
      </c>
      <c r="E33" s="136">
        <v>5480.1877470355721</v>
      </c>
      <c r="F33" s="70">
        <v>400</v>
      </c>
      <c r="G33" s="70">
        <v>584.55335968379438</v>
      </c>
      <c r="H33" s="137">
        <v>4340.8789999999999</v>
      </c>
      <c r="I33" s="138">
        <v>0.57099999999999995</v>
      </c>
      <c r="K33" s="796"/>
    </row>
    <row r="34" spans="1:18" s="583" customFormat="1" x14ac:dyDescent="0.15">
      <c r="A34" s="133" t="s">
        <v>204</v>
      </c>
      <c r="B34" s="134">
        <v>11641.551718000001</v>
      </c>
      <c r="C34" s="135">
        <v>16747.980220607547</v>
      </c>
      <c r="D34" s="136">
        <v>4000</v>
      </c>
      <c r="E34" s="136">
        <v>5754.5525291828781</v>
      </c>
      <c r="F34" s="70">
        <v>400</v>
      </c>
      <c r="G34" s="70">
        <v>575.45525291828778</v>
      </c>
      <c r="H34" s="137">
        <v>4778.5069999999996</v>
      </c>
      <c r="I34" s="138">
        <v>0.57499999999999996</v>
      </c>
      <c r="K34" s="796"/>
    </row>
    <row r="35" spans="1:18" s="583" customFormat="1" x14ac:dyDescent="0.15">
      <c r="A35" s="133" t="s">
        <v>205</v>
      </c>
      <c r="B35" s="134">
        <v>12707.897337</v>
      </c>
      <c r="C35" s="135">
        <v>17874.693574382105</v>
      </c>
      <c r="D35" s="136">
        <v>4050</v>
      </c>
      <c r="E35" s="136">
        <v>5696.6551630434778</v>
      </c>
      <c r="F35" s="70">
        <v>400</v>
      </c>
      <c r="G35" s="70">
        <v>562.63260869565215</v>
      </c>
      <c r="H35" s="137">
        <v>5139.6379999999999</v>
      </c>
      <c r="I35" s="138">
        <v>0.57799999999999996</v>
      </c>
      <c r="K35" s="796"/>
    </row>
    <row r="36" spans="1:18" s="583" customFormat="1" x14ac:dyDescent="0.15">
      <c r="A36" s="133" t="s">
        <v>206</v>
      </c>
      <c r="B36" s="134">
        <v>13149.939759999999</v>
      </c>
      <c r="C36" s="135">
        <v>18016.670509398409</v>
      </c>
      <c r="D36" s="136">
        <v>4050</v>
      </c>
      <c r="E36" s="136">
        <v>5548.8859184753828</v>
      </c>
      <c r="F36" s="70">
        <v>400</v>
      </c>
      <c r="G36" s="70">
        <v>548.03811540497611</v>
      </c>
      <c r="H36" s="137">
        <v>5308.433</v>
      </c>
      <c r="I36" s="138">
        <v>0.58299999999999996</v>
      </c>
      <c r="K36" s="796"/>
    </row>
    <row r="37" spans="1:18" s="583" customFormat="1" x14ac:dyDescent="0.15">
      <c r="A37" s="133" t="s">
        <v>207</v>
      </c>
      <c r="B37" s="134">
        <v>12693.127982</v>
      </c>
      <c r="C37" s="135">
        <v>16820.896805680499</v>
      </c>
      <c r="D37" s="136">
        <v>4050</v>
      </c>
      <c r="E37" s="136">
        <v>5367.0483870967737</v>
      </c>
      <c r="F37" s="70">
        <v>400</v>
      </c>
      <c r="G37" s="70">
        <v>530.07885304659487</v>
      </c>
      <c r="H37" s="137">
        <v>5167.9790000000003</v>
      </c>
      <c r="I37" s="138">
        <v>0.58950000000000002</v>
      </c>
      <c r="K37" s="796"/>
    </row>
    <row r="38" spans="1:18" s="583" customFormat="1" x14ac:dyDescent="0.15">
      <c r="A38" s="133" t="s">
        <v>208</v>
      </c>
      <c r="B38" s="134">
        <v>12817.316257</v>
      </c>
      <c r="C38" s="135">
        <v>16454.674790627116</v>
      </c>
      <c r="D38" s="136">
        <v>4050</v>
      </c>
      <c r="E38" s="136">
        <v>5199.3281249999991</v>
      </c>
      <c r="F38" s="70">
        <v>400</v>
      </c>
      <c r="G38" s="70">
        <v>513.5138888888888</v>
      </c>
      <c r="H38" s="137">
        <v>5164.9589999999998</v>
      </c>
      <c r="I38" s="138">
        <v>0.58399999999999996</v>
      </c>
      <c r="K38" s="796"/>
    </row>
    <row r="39" spans="1:18" s="583" customFormat="1" x14ac:dyDescent="0.15">
      <c r="A39" s="133" t="s">
        <v>209</v>
      </c>
      <c r="B39" s="134">
        <v>14676.345099</v>
      </c>
      <c r="C39" s="135">
        <v>18319.489304710522</v>
      </c>
      <c r="D39" s="136">
        <v>4310</v>
      </c>
      <c r="E39" s="136">
        <v>5379.8815965892099</v>
      </c>
      <c r="F39" s="70">
        <v>400</v>
      </c>
      <c r="G39" s="70">
        <v>499.29295559992664</v>
      </c>
      <c r="H39" s="137">
        <v>5542.893</v>
      </c>
      <c r="I39" s="138">
        <v>0.57799999999999996</v>
      </c>
      <c r="K39" s="796"/>
    </row>
    <row r="40" spans="1:18" s="583" customFormat="1" x14ac:dyDescent="0.15">
      <c r="A40" s="133" t="s">
        <v>210</v>
      </c>
      <c r="B40" s="134">
        <v>18291.082120999999</v>
      </c>
      <c r="C40" s="135">
        <v>21987.307444940991</v>
      </c>
      <c r="D40" s="136">
        <v>4731</v>
      </c>
      <c r="E40" s="136">
        <v>5687.0310260423676</v>
      </c>
      <c r="F40" s="70">
        <v>890</v>
      </c>
      <c r="G40" s="70">
        <v>1069.8494215129374</v>
      </c>
      <c r="H40" s="137">
        <v>6156.75</v>
      </c>
      <c r="I40" s="138">
        <v>0.59042075770495794</v>
      </c>
      <c r="K40" s="796"/>
    </row>
    <row r="41" spans="1:18" s="583" customFormat="1" x14ac:dyDescent="0.15">
      <c r="A41" s="133" t="s">
        <v>211</v>
      </c>
      <c r="B41" s="134">
        <v>29992.440234000002</v>
      </c>
      <c r="C41" s="135">
        <v>36181.980028628037</v>
      </c>
      <c r="D41" s="136">
        <v>5350</v>
      </c>
      <c r="E41" s="136">
        <v>6454.0794827931768</v>
      </c>
      <c r="F41" s="70">
        <v>976</v>
      </c>
      <c r="G41" s="70">
        <v>1177.4171168609607</v>
      </c>
      <c r="H41" s="137">
        <v>8094.0240000000003</v>
      </c>
      <c r="I41" s="138">
        <v>0.60524554909999995</v>
      </c>
      <c r="K41" s="796"/>
    </row>
    <row r="42" spans="1:18" s="583" customFormat="1" x14ac:dyDescent="0.15">
      <c r="A42" s="133" t="s">
        <v>212</v>
      </c>
      <c r="B42" s="134">
        <v>35676.927368999997</v>
      </c>
      <c r="C42" s="135">
        <v>42344.999675763363</v>
      </c>
      <c r="D42" s="136">
        <v>5550</v>
      </c>
      <c r="E42" s="136">
        <v>6587.3034908463869</v>
      </c>
      <c r="F42" s="70">
        <v>555</v>
      </c>
      <c r="G42" s="70">
        <v>658.73034908463865</v>
      </c>
      <c r="H42" s="137">
        <v>9308.2340000000004</v>
      </c>
      <c r="I42" s="138">
        <v>0.59559385808306919</v>
      </c>
      <c r="J42" s="139"/>
      <c r="K42" s="796"/>
    </row>
    <row r="43" spans="1:18" s="583" customFormat="1" x14ac:dyDescent="0.15">
      <c r="A43" s="133" t="s">
        <v>213</v>
      </c>
      <c r="B43" s="134">
        <v>33575.066024</v>
      </c>
      <c r="C43" s="135">
        <v>38630.901767756877</v>
      </c>
      <c r="D43" s="136">
        <v>5550</v>
      </c>
      <c r="E43" s="136">
        <v>6385.7359106246577</v>
      </c>
      <c r="F43" s="70">
        <v>555</v>
      </c>
      <c r="G43" s="70">
        <v>638.57359106246577</v>
      </c>
      <c r="H43" s="137">
        <v>9444.3680000000004</v>
      </c>
      <c r="I43" s="138">
        <v>0.59145672849681419</v>
      </c>
      <c r="J43" s="139"/>
      <c r="K43" s="796"/>
    </row>
    <row r="44" spans="1:18" s="583" customFormat="1" x14ac:dyDescent="0.15">
      <c r="A44" s="133" t="s">
        <v>214</v>
      </c>
      <c r="B44" s="134">
        <v>32060.935590000001</v>
      </c>
      <c r="C44" s="135">
        <v>36140.852117143695</v>
      </c>
      <c r="D44" s="136">
        <v>5550</v>
      </c>
      <c r="E44" s="136">
        <v>6256.2656254083286</v>
      </c>
      <c r="F44" s="70">
        <v>602</v>
      </c>
      <c r="G44" s="70">
        <v>678.60755071996653</v>
      </c>
      <c r="H44" s="137">
        <v>8958.7129999999997</v>
      </c>
      <c r="I44" s="138">
        <v>0.57754188575970677</v>
      </c>
      <c r="L44" s="585"/>
      <c r="M44" s="585"/>
      <c r="N44" s="585"/>
      <c r="O44" s="120"/>
      <c r="P44" s="585"/>
      <c r="Q44" s="585"/>
      <c r="R44" s="585"/>
    </row>
    <row r="45" spans="1:18" s="583" customFormat="1" x14ac:dyDescent="0.15">
      <c r="A45" s="133" t="s">
        <v>215</v>
      </c>
      <c r="B45" s="134">
        <v>31476.774043000001</v>
      </c>
      <c r="C45" s="135">
        <v>34970.124816351832</v>
      </c>
      <c r="D45" s="136">
        <v>5645</v>
      </c>
      <c r="E45" s="136">
        <v>6271.4925715904656</v>
      </c>
      <c r="F45" s="70">
        <v>582</v>
      </c>
      <c r="G45" s="70">
        <v>646.59143962190444</v>
      </c>
      <c r="H45" s="137">
        <v>8662.6530000000002</v>
      </c>
      <c r="I45" s="138">
        <v>0.55771147707290136</v>
      </c>
      <c r="L45" s="585"/>
      <c r="M45" s="585"/>
      <c r="N45" s="585"/>
      <c r="O45" s="120"/>
      <c r="P45" s="585"/>
      <c r="Q45" s="585"/>
      <c r="R45" s="585"/>
    </row>
    <row r="46" spans="1:18" s="583" customFormat="1" x14ac:dyDescent="0.15">
      <c r="A46" s="133" t="s">
        <v>216</v>
      </c>
      <c r="B46" s="134">
        <v>30626.469238999998</v>
      </c>
      <c r="C46" s="135">
        <v>33482.30573387583</v>
      </c>
      <c r="D46" s="136">
        <v>5730</v>
      </c>
      <c r="E46" s="136">
        <v>6264.3072029602599</v>
      </c>
      <c r="F46" s="70">
        <v>587</v>
      </c>
      <c r="G46" s="70">
        <v>641.73618292105982</v>
      </c>
      <c r="H46" s="137">
        <v>8315.5329999999994</v>
      </c>
      <c r="I46" s="138">
        <v>0.54866861811503842</v>
      </c>
      <c r="L46" s="585"/>
      <c r="M46" s="585"/>
      <c r="N46" s="585"/>
      <c r="O46" s="120"/>
      <c r="P46" s="585"/>
      <c r="Q46" s="585"/>
      <c r="R46" s="585"/>
    </row>
    <row r="47" spans="1:18" s="583" customFormat="1" x14ac:dyDescent="0.15">
      <c r="A47" s="133" t="s">
        <v>224</v>
      </c>
      <c r="B47" s="134">
        <v>28558.923713</v>
      </c>
      <c r="C47" s="135">
        <v>31184.951311868947</v>
      </c>
      <c r="D47" s="136">
        <v>5775</v>
      </c>
      <c r="E47" s="136">
        <v>6306.0182391980316</v>
      </c>
      <c r="F47" s="70">
        <v>581</v>
      </c>
      <c r="G47" s="70">
        <v>634.42365315568077</v>
      </c>
      <c r="H47" s="137">
        <v>7660.0360000000001</v>
      </c>
      <c r="I47" s="138">
        <v>0.52866344231280371</v>
      </c>
      <c r="L47" s="585"/>
      <c r="M47" s="585"/>
      <c r="N47" s="585"/>
      <c r="O47" s="120"/>
      <c r="P47" s="585"/>
      <c r="Q47" s="585"/>
      <c r="R47" s="585"/>
    </row>
    <row r="48" spans="1:18" s="583" customFormat="1" x14ac:dyDescent="0.15">
      <c r="A48" s="133" t="s">
        <v>225</v>
      </c>
      <c r="B48" s="134">
        <v>26893.884227999999</v>
      </c>
      <c r="C48" s="135">
        <v>29000.958600927919</v>
      </c>
      <c r="D48" s="136">
        <v>5815</v>
      </c>
      <c r="E48" s="136">
        <v>6270.5919619011102</v>
      </c>
      <c r="F48" s="70">
        <v>589</v>
      </c>
      <c r="G48" s="70">
        <v>635.14680405154843</v>
      </c>
      <c r="H48" s="137">
        <v>7194.7610000000004</v>
      </c>
      <c r="I48" s="138">
        <v>0.51046184855897225</v>
      </c>
      <c r="L48" s="585"/>
      <c r="M48" s="585"/>
      <c r="N48" s="585"/>
      <c r="O48" s="120"/>
      <c r="P48" s="585"/>
      <c r="Q48" s="585"/>
      <c r="R48" s="585"/>
    </row>
    <row r="49" spans="1:18" s="583" customFormat="1" x14ac:dyDescent="0.15">
      <c r="A49" s="585" t="s">
        <v>219</v>
      </c>
      <c r="B49" s="134">
        <v>28671.733830000001</v>
      </c>
      <c r="C49" s="135">
        <v>30273.172749168283</v>
      </c>
      <c r="D49" s="136">
        <v>5920</v>
      </c>
      <c r="E49" s="136">
        <v>6250.6573107049599</v>
      </c>
      <c r="F49" s="70">
        <v>593</v>
      </c>
      <c r="G49" s="70">
        <v>626.12158534595289</v>
      </c>
      <c r="H49" s="137">
        <v>7112.2030000000004</v>
      </c>
      <c r="I49" s="138">
        <v>0.48465601398173686</v>
      </c>
      <c r="L49" s="585"/>
      <c r="M49" s="585"/>
      <c r="N49" s="585"/>
      <c r="O49" s="120"/>
      <c r="P49" s="585"/>
      <c r="Q49" s="585"/>
      <c r="R49" s="585"/>
    </row>
    <row r="50" spans="1:18" s="583" customFormat="1" x14ac:dyDescent="0.15">
      <c r="A50" s="585" t="s">
        <v>220</v>
      </c>
      <c r="B50" s="134">
        <v>28405.620234170026</v>
      </c>
      <c r="C50" s="135">
        <v>29277.108875601945</v>
      </c>
      <c r="D50" s="140">
        <v>6095</v>
      </c>
      <c r="E50" s="140">
        <v>6281.9955039086917</v>
      </c>
      <c r="F50" s="141">
        <v>650</v>
      </c>
      <c r="G50" s="141">
        <v>669.94209639715336</v>
      </c>
      <c r="H50" s="142">
        <v>6863.8029999999999</v>
      </c>
      <c r="I50" s="143" t="s">
        <v>152</v>
      </c>
      <c r="L50" s="585"/>
      <c r="M50" s="585"/>
      <c r="N50" s="585"/>
      <c r="O50" s="120"/>
      <c r="P50" s="585"/>
      <c r="Q50" s="585"/>
      <c r="R50" s="585"/>
    </row>
    <row r="51" spans="1:18" s="583" customFormat="1" x14ac:dyDescent="0.15">
      <c r="A51" s="585" t="s">
        <v>229</v>
      </c>
      <c r="B51" s="134">
        <v>28418.701714480048</v>
      </c>
      <c r="C51" s="135">
        <v>28769.298745687756</v>
      </c>
      <c r="D51" s="140">
        <v>6195</v>
      </c>
      <c r="E51" s="140">
        <v>6271.4267358218231</v>
      </c>
      <c r="F51" s="141">
        <v>650</v>
      </c>
      <c r="G51" s="141">
        <v>658.0189472613697</v>
      </c>
      <c r="H51" s="142">
        <v>6746.4160000000002</v>
      </c>
      <c r="I51" s="143" t="s">
        <v>152</v>
      </c>
      <c r="L51" s="585"/>
      <c r="M51" s="585"/>
      <c r="N51" s="585"/>
      <c r="O51" s="120"/>
      <c r="P51" s="585"/>
      <c r="Q51" s="585"/>
      <c r="R51" s="585"/>
    </row>
    <row r="52" spans="1:18" s="583" customFormat="1" x14ac:dyDescent="0.15">
      <c r="A52" s="799" t="s">
        <v>289</v>
      </c>
      <c r="B52" s="800">
        <v>25966.709079540004</v>
      </c>
      <c r="C52" s="800">
        <v>25966.709079540004</v>
      </c>
      <c r="D52" s="800">
        <v>6345</v>
      </c>
      <c r="E52" s="800">
        <v>6345</v>
      </c>
      <c r="F52" s="144">
        <v>639</v>
      </c>
      <c r="G52" s="144">
        <v>639</v>
      </c>
      <c r="H52" s="801">
        <v>6154.6670000000004</v>
      </c>
      <c r="I52" s="147" t="s">
        <v>152</v>
      </c>
      <c r="L52" s="585"/>
      <c r="M52" s="585"/>
      <c r="N52" s="585"/>
      <c r="O52" s="120"/>
      <c r="P52" s="585"/>
      <c r="Q52" s="585"/>
      <c r="R52" s="585"/>
    </row>
    <row r="53" spans="1:18" ht="30.75" customHeight="1" x14ac:dyDescent="0.15">
      <c r="A53" s="35" t="s">
        <v>286</v>
      </c>
    </row>
    <row r="54" spans="1:18" ht="31.5" customHeight="1" x14ac:dyDescent="0.15">
      <c r="A54" s="35" t="s">
        <v>287</v>
      </c>
      <c r="E54" s="145"/>
    </row>
    <row r="55" spans="1:18" ht="35.25" customHeight="1" x14ac:dyDescent="0.15">
      <c r="A55" s="35" t="s">
        <v>151</v>
      </c>
      <c r="E55" s="145"/>
    </row>
    <row r="57" spans="1:18" x14ac:dyDescent="0.15">
      <c r="E57" s="146"/>
    </row>
    <row r="58" spans="1:18" x14ac:dyDescent="0.15">
      <c r="E58" s="146"/>
    </row>
    <row r="59" spans="1:18" x14ac:dyDescent="0.15">
      <c r="E59" s="146"/>
    </row>
  </sheetData>
  <mergeCells count="5">
    <mergeCell ref="B2:C3"/>
    <mergeCell ref="D2:E3"/>
    <mergeCell ref="F2:G3"/>
    <mergeCell ref="H2:H4"/>
    <mergeCell ref="I2:I4"/>
  </mergeCells>
  <phoneticPr fontId="19" type="noConversion"/>
  <printOptions horizontalCentered="1"/>
  <pageMargins left="0.25" right="0.27" top="0.25" bottom="0.5" header="0.25" footer="0.5"/>
  <pageSetup orientation="portrait"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260EB-4E2F-4BBE-9647-468012FD2883}">
  <sheetPr>
    <tabColor theme="5" tint="0.39997558519241921"/>
  </sheetPr>
  <dimension ref="A1:D67"/>
  <sheetViews>
    <sheetView zoomScale="80" zoomScaleNormal="80" workbookViewId="0">
      <selection activeCell="F11" sqref="F11"/>
    </sheetView>
  </sheetViews>
  <sheetFormatPr baseColWidth="10" defaultColWidth="11.5" defaultRowHeight="13" x14ac:dyDescent="0.15"/>
  <cols>
    <col min="1" max="1" width="17.5" style="8" customWidth="1"/>
    <col min="2" max="2" width="13.1640625" style="153" customWidth="1"/>
    <col min="3" max="3" width="25.5" style="153" customWidth="1"/>
    <col min="4" max="4" width="24.33203125" style="153" customWidth="1"/>
    <col min="5" max="256" width="11.5" style="5"/>
    <col min="257" max="257" width="12.1640625" style="5" customWidth="1"/>
    <col min="258" max="258" width="13.1640625" style="5" customWidth="1"/>
    <col min="259" max="259" width="23.1640625" style="5" customWidth="1"/>
    <col min="260" max="260" width="24.33203125" style="5" customWidth="1"/>
    <col min="261" max="512" width="11.5" style="5"/>
    <col min="513" max="513" width="12.1640625" style="5" customWidth="1"/>
    <col min="514" max="514" width="13.1640625" style="5" customWidth="1"/>
    <col min="515" max="515" width="23.1640625" style="5" customWidth="1"/>
    <col min="516" max="516" width="24.33203125" style="5" customWidth="1"/>
    <col min="517" max="768" width="11.5" style="5"/>
    <col min="769" max="769" width="12.1640625" style="5" customWidth="1"/>
    <col min="770" max="770" width="13.1640625" style="5" customWidth="1"/>
    <col min="771" max="771" width="23.1640625" style="5" customWidth="1"/>
    <col min="772" max="772" width="24.33203125" style="5" customWidth="1"/>
    <col min="773" max="1024" width="11.5" style="5"/>
    <col min="1025" max="1025" width="12.1640625" style="5" customWidth="1"/>
    <col min="1026" max="1026" width="13.1640625" style="5" customWidth="1"/>
    <col min="1027" max="1027" width="23.1640625" style="5" customWidth="1"/>
    <col min="1028" max="1028" width="24.33203125" style="5" customWidth="1"/>
    <col min="1029" max="1280" width="11.5" style="5"/>
    <col min="1281" max="1281" width="12.1640625" style="5" customWidth="1"/>
    <col min="1282" max="1282" width="13.1640625" style="5" customWidth="1"/>
    <col min="1283" max="1283" width="23.1640625" style="5" customWidth="1"/>
    <col min="1284" max="1284" width="24.33203125" style="5" customWidth="1"/>
    <col min="1285" max="1536" width="11.5" style="5"/>
    <col min="1537" max="1537" width="12.1640625" style="5" customWidth="1"/>
    <col min="1538" max="1538" width="13.1640625" style="5" customWidth="1"/>
    <col min="1539" max="1539" width="23.1640625" style="5" customWidth="1"/>
    <col min="1540" max="1540" width="24.33203125" style="5" customWidth="1"/>
    <col min="1541" max="1792" width="11.5" style="5"/>
    <col min="1793" max="1793" width="12.1640625" style="5" customWidth="1"/>
    <col min="1794" max="1794" width="13.1640625" style="5" customWidth="1"/>
    <col min="1795" max="1795" width="23.1640625" style="5" customWidth="1"/>
    <col min="1796" max="1796" width="24.33203125" style="5" customWidth="1"/>
    <col min="1797" max="2048" width="11.5" style="5"/>
    <col min="2049" max="2049" width="12.1640625" style="5" customWidth="1"/>
    <col min="2050" max="2050" width="13.1640625" style="5" customWidth="1"/>
    <col min="2051" max="2051" width="23.1640625" style="5" customWidth="1"/>
    <col min="2052" max="2052" width="24.33203125" style="5" customWidth="1"/>
    <col min="2053" max="2304" width="11.5" style="5"/>
    <col min="2305" max="2305" width="12.1640625" style="5" customWidth="1"/>
    <col min="2306" max="2306" width="13.1640625" style="5" customWidth="1"/>
    <col min="2307" max="2307" width="23.1640625" style="5" customWidth="1"/>
    <col min="2308" max="2308" width="24.33203125" style="5" customWidth="1"/>
    <col min="2309" max="2560" width="11.5" style="5"/>
    <col min="2561" max="2561" width="12.1640625" style="5" customWidth="1"/>
    <col min="2562" max="2562" width="13.1640625" style="5" customWidth="1"/>
    <col min="2563" max="2563" width="23.1640625" style="5" customWidth="1"/>
    <col min="2564" max="2564" width="24.33203125" style="5" customWidth="1"/>
    <col min="2565" max="2816" width="11.5" style="5"/>
    <col min="2817" max="2817" width="12.1640625" style="5" customWidth="1"/>
    <col min="2818" max="2818" width="13.1640625" style="5" customWidth="1"/>
    <col min="2819" max="2819" width="23.1640625" style="5" customWidth="1"/>
    <col min="2820" max="2820" width="24.33203125" style="5" customWidth="1"/>
    <col min="2821" max="3072" width="11.5" style="5"/>
    <col min="3073" max="3073" width="12.1640625" style="5" customWidth="1"/>
    <col min="3074" max="3074" width="13.1640625" style="5" customWidth="1"/>
    <col min="3075" max="3075" width="23.1640625" style="5" customWidth="1"/>
    <col min="3076" max="3076" width="24.33203125" style="5" customWidth="1"/>
    <col min="3077" max="3328" width="11.5" style="5"/>
    <col min="3329" max="3329" width="12.1640625" style="5" customWidth="1"/>
    <col min="3330" max="3330" width="13.1640625" style="5" customWidth="1"/>
    <col min="3331" max="3331" width="23.1640625" style="5" customWidth="1"/>
    <col min="3332" max="3332" width="24.33203125" style="5" customWidth="1"/>
    <col min="3333" max="3584" width="11.5" style="5"/>
    <col min="3585" max="3585" width="12.1640625" style="5" customWidth="1"/>
    <col min="3586" max="3586" width="13.1640625" style="5" customWidth="1"/>
    <col min="3587" max="3587" width="23.1640625" style="5" customWidth="1"/>
    <col min="3588" max="3588" width="24.33203125" style="5" customWidth="1"/>
    <col min="3589" max="3840" width="11.5" style="5"/>
    <col min="3841" max="3841" width="12.1640625" style="5" customWidth="1"/>
    <col min="3842" max="3842" width="13.1640625" style="5" customWidth="1"/>
    <col min="3843" max="3843" width="23.1640625" style="5" customWidth="1"/>
    <col min="3844" max="3844" width="24.33203125" style="5" customWidth="1"/>
    <col min="3845" max="4096" width="11.5" style="5"/>
    <col min="4097" max="4097" width="12.1640625" style="5" customWidth="1"/>
    <col min="4098" max="4098" width="13.1640625" style="5" customWidth="1"/>
    <col min="4099" max="4099" width="23.1640625" style="5" customWidth="1"/>
    <col min="4100" max="4100" width="24.33203125" style="5" customWidth="1"/>
    <col min="4101" max="4352" width="11.5" style="5"/>
    <col min="4353" max="4353" width="12.1640625" style="5" customWidth="1"/>
    <col min="4354" max="4354" width="13.1640625" style="5" customWidth="1"/>
    <col min="4355" max="4355" width="23.1640625" style="5" customWidth="1"/>
    <col min="4356" max="4356" width="24.33203125" style="5" customWidth="1"/>
    <col min="4357" max="4608" width="11.5" style="5"/>
    <col min="4609" max="4609" width="12.1640625" style="5" customWidth="1"/>
    <col min="4610" max="4610" width="13.1640625" style="5" customWidth="1"/>
    <col min="4611" max="4611" width="23.1640625" style="5" customWidth="1"/>
    <col min="4612" max="4612" width="24.33203125" style="5" customWidth="1"/>
    <col min="4613" max="4864" width="11.5" style="5"/>
    <col min="4865" max="4865" width="12.1640625" style="5" customWidth="1"/>
    <col min="4866" max="4866" width="13.1640625" style="5" customWidth="1"/>
    <col min="4867" max="4867" width="23.1640625" style="5" customWidth="1"/>
    <col min="4868" max="4868" width="24.33203125" style="5" customWidth="1"/>
    <col min="4869" max="5120" width="11.5" style="5"/>
    <col min="5121" max="5121" width="12.1640625" style="5" customWidth="1"/>
    <col min="5122" max="5122" width="13.1640625" style="5" customWidth="1"/>
    <col min="5123" max="5123" width="23.1640625" style="5" customWidth="1"/>
    <col min="5124" max="5124" width="24.33203125" style="5" customWidth="1"/>
    <col min="5125" max="5376" width="11.5" style="5"/>
    <col min="5377" max="5377" width="12.1640625" style="5" customWidth="1"/>
    <col min="5378" max="5378" width="13.1640625" style="5" customWidth="1"/>
    <col min="5379" max="5379" width="23.1640625" style="5" customWidth="1"/>
    <col min="5380" max="5380" width="24.33203125" style="5" customWidth="1"/>
    <col min="5381" max="5632" width="11.5" style="5"/>
    <col min="5633" max="5633" width="12.1640625" style="5" customWidth="1"/>
    <col min="5634" max="5634" width="13.1640625" style="5" customWidth="1"/>
    <col min="5635" max="5635" width="23.1640625" style="5" customWidth="1"/>
    <col min="5636" max="5636" width="24.33203125" style="5" customWidth="1"/>
    <col min="5637" max="5888" width="11.5" style="5"/>
    <col min="5889" max="5889" width="12.1640625" style="5" customWidth="1"/>
    <col min="5890" max="5890" width="13.1640625" style="5" customWidth="1"/>
    <col min="5891" max="5891" width="23.1640625" style="5" customWidth="1"/>
    <col min="5892" max="5892" width="24.33203125" style="5" customWidth="1"/>
    <col min="5893" max="6144" width="11.5" style="5"/>
    <col min="6145" max="6145" width="12.1640625" style="5" customWidth="1"/>
    <col min="6146" max="6146" width="13.1640625" style="5" customWidth="1"/>
    <col min="6147" max="6147" width="23.1640625" style="5" customWidth="1"/>
    <col min="6148" max="6148" width="24.33203125" style="5" customWidth="1"/>
    <col min="6149" max="6400" width="11.5" style="5"/>
    <col min="6401" max="6401" width="12.1640625" style="5" customWidth="1"/>
    <col min="6402" max="6402" width="13.1640625" style="5" customWidth="1"/>
    <col min="6403" max="6403" width="23.1640625" style="5" customWidth="1"/>
    <col min="6404" max="6404" width="24.33203125" style="5" customWidth="1"/>
    <col min="6405" max="6656" width="11.5" style="5"/>
    <col min="6657" max="6657" width="12.1640625" style="5" customWidth="1"/>
    <col min="6658" max="6658" width="13.1640625" style="5" customWidth="1"/>
    <col min="6659" max="6659" width="23.1640625" style="5" customWidth="1"/>
    <col min="6660" max="6660" width="24.33203125" style="5" customWidth="1"/>
    <col min="6661" max="6912" width="11.5" style="5"/>
    <col min="6913" max="6913" width="12.1640625" style="5" customWidth="1"/>
    <col min="6914" max="6914" width="13.1640625" style="5" customWidth="1"/>
    <col min="6915" max="6915" width="23.1640625" style="5" customWidth="1"/>
    <col min="6916" max="6916" width="24.33203125" style="5" customWidth="1"/>
    <col min="6917" max="7168" width="11.5" style="5"/>
    <col min="7169" max="7169" width="12.1640625" style="5" customWidth="1"/>
    <col min="7170" max="7170" width="13.1640625" style="5" customWidth="1"/>
    <col min="7171" max="7171" width="23.1640625" style="5" customWidth="1"/>
    <col min="7172" max="7172" width="24.33203125" style="5" customWidth="1"/>
    <col min="7173" max="7424" width="11.5" style="5"/>
    <col min="7425" max="7425" width="12.1640625" style="5" customWidth="1"/>
    <col min="7426" max="7426" width="13.1640625" style="5" customWidth="1"/>
    <col min="7427" max="7427" width="23.1640625" style="5" customWidth="1"/>
    <col min="7428" max="7428" width="24.33203125" style="5" customWidth="1"/>
    <col min="7429" max="7680" width="11.5" style="5"/>
    <col min="7681" max="7681" width="12.1640625" style="5" customWidth="1"/>
    <col min="7682" max="7682" width="13.1640625" style="5" customWidth="1"/>
    <col min="7683" max="7683" width="23.1640625" style="5" customWidth="1"/>
    <col min="7684" max="7684" width="24.33203125" style="5" customWidth="1"/>
    <col min="7685" max="7936" width="11.5" style="5"/>
    <col min="7937" max="7937" width="12.1640625" style="5" customWidth="1"/>
    <col min="7938" max="7938" width="13.1640625" style="5" customWidth="1"/>
    <col min="7939" max="7939" width="23.1640625" style="5" customWidth="1"/>
    <col min="7940" max="7940" width="24.33203125" style="5" customWidth="1"/>
    <col min="7941" max="8192" width="11.5" style="5"/>
    <col min="8193" max="8193" width="12.1640625" style="5" customWidth="1"/>
    <col min="8194" max="8194" width="13.1640625" style="5" customWidth="1"/>
    <col min="8195" max="8195" width="23.1640625" style="5" customWidth="1"/>
    <col min="8196" max="8196" width="24.33203125" style="5" customWidth="1"/>
    <col min="8197" max="8448" width="11.5" style="5"/>
    <col min="8449" max="8449" width="12.1640625" style="5" customWidth="1"/>
    <col min="8450" max="8450" width="13.1640625" style="5" customWidth="1"/>
    <col min="8451" max="8451" width="23.1640625" style="5" customWidth="1"/>
    <col min="8452" max="8452" width="24.33203125" style="5" customWidth="1"/>
    <col min="8453" max="8704" width="11.5" style="5"/>
    <col min="8705" max="8705" width="12.1640625" style="5" customWidth="1"/>
    <col min="8706" max="8706" width="13.1640625" style="5" customWidth="1"/>
    <col min="8707" max="8707" width="23.1640625" style="5" customWidth="1"/>
    <col min="8708" max="8708" width="24.33203125" style="5" customWidth="1"/>
    <col min="8709" max="8960" width="11.5" style="5"/>
    <col min="8961" max="8961" width="12.1640625" style="5" customWidth="1"/>
    <col min="8962" max="8962" width="13.1640625" style="5" customWidth="1"/>
    <col min="8963" max="8963" width="23.1640625" style="5" customWidth="1"/>
    <col min="8964" max="8964" width="24.33203125" style="5" customWidth="1"/>
    <col min="8965" max="9216" width="11.5" style="5"/>
    <col min="9217" max="9217" width="12.1640625" style="5" customWidth="1"/>
    <col min="9218" max="9218" width="13.1640625" style="5" customWidth="1"/>
    <col min="9219" max="9219" width="23.1640625" style="5" customWidth="1"/>
    <col min="9220" max="9220" width="24.33203125" style="5" customWidth="1"/>
    <col min="9221" max="9472" width="11.5" style="5"/>
    <col min="9473" max="9473" width="12.1640625" style="5" customWidth="1"/>
    <col min="9474" max="9474" width="13.1640625" style="5" customWidth="1"/>
    <col min="9475" max="9475" width="23.1640625" style="5" customWidth="1"/>
    <col min="9476" max="9476" width="24.33203125" style="5" customWidth="1"/>
    <col min="9477" max="9728" width="11.5" style="5"/>
    <col min="9729" max="9729" width="12.1640625" style="5" customWidth="1"/>
    <col min="9730" max="9730" width="13.1640625" style="5" customWidth="1"/>
    <col min="9731" max="9731" width="23.1640625" style="5" customWidth="1"/>
    <col min="9732" max="9732" width="24.33203125" style="5" customWidth="1"/>
    <col min="9733" max="9984" width="11.5" style="5"/>
    <col min="9985" max="9985" width="12.1640625" style="5" customWidth="1"/>
    <col min="9986" max="9986" width="13.1640625" style="5" customWidth="1"/>
    <col min="9987" max="9987" width="23.1640625" style="5" customWidth="1"/>
    <col min="9988" max="9988" width="24.33203125" style="5" customWidth="1"/>
    <col min="9989" max="10240" width="11.5" style="5"/>
    <col min="10241" max="10241" width="12.1640625" style="5" customWidth="1"/>
    <col min="10242" max="10242" width="13.1640625" style="5" customWidth="1"/>
    <col min="10243" max="10243" width="23.1640625" style="5" customWidth="1"/>
    <col min="10244" max="10244" width="24.33203125" style="5" customWidth="1"/>
    <col min="10245" max="10496" width="11.5" style="5"/>
    <col min="10497" max="10497" width="12.1640625" style="5" customWidth="1"/>
    <col min="10498" max="10498" width="13.1640625" style="5" customWidth="1"/>
    <col min="10499" max="10499" width="23.1640625" style="5" customWidth="1"/>
    <col min="10500" max="10500" width="24.33203125" style="5" customWidth="1"/>
    <col min="10501" max="10752" width="11.5" style="5"/>
    <col min="10753" max="10753" width="12.1640625" style="5" customWidth="1"/>
    <col min="10754" max="10754" width="13.1640625" style="5" customWidth="1"/>
    <col min="10755" max="10755" width="23.1640625" style="5" customWidth="1"/>
    <col min="10756" max="10756" width="24.33203125" style="5" customWidth="1"/>
    <col min="10757" max="11008" width="11.5" style="5"/>
    <col min="11009" max="11009" width="12.1640625" style="5" customWidth="1"/>
    <col min="11010" max="11010" width="13.1640625" style="5" customWidth="1"/>
    <col min="11011" max="11011" width="23.1640625" style="5" customWidth="1"/>
    <col min="11012" max="11012" width="24.33203125" style="5" customWidth="1"/>
    <col min="11013" max="11264" width="11.5" style="5"/>
    <col min="11265" max="11265" width="12.1640625" style="5" customWidth="1"/>
    <col min="11266" max="11266" width="13.1640625" style="5" customWidth="1"/>
    <col min="11267" max="11267" width="23.1640625" style="5" customWidth="1"/>
    <col min="11268" max="11268" width="24.33203125" style="5" customWidth="1"/>
    <col min="11269" max="11520" width="11.5" style="5"/>
    <col min="11521" max="11521" width="12.1640625" style="5" customWidth="1"/>
    <col min="11522" max="11522" width="13.1640625" style="5" customWidth="1"/>
    <col min="11523" max="11523" width="23.1640625" style="5" customWidth="1"/>
    <col min="11524" max="11524" width="24.33203125" style="5" customWidth="1"/>
    <col min="11525" max="11776" width="11.5" style="5"/>
    <col min="11777" max="11777" width="12.1640625" style="5" customWidth="1"/>
    <col min="11778" max="11778" width="13.1640625" style="5" customWidth="1"/>
    <col min="11779" max="11779" width="23.1640625" style="5" customWidth="1"/>
    <col min="11780" max="11780" width="24.33203125" style="5" customWidth="1"/>
    <col min="11781" max="12032" width="11.5" style="5"/>
    <col min="12033" max="12033" width="12.1640625" style="5" customWidth="1"/>
    <col min="12034" max="12034" width="13.1640625" style="5" customWidth="1"/>
    <col min="12035" max="12035" width="23.1640625" style="5" customWidth="1"/>
    <col min="12036" max="12036" width="24.33203125" style="5" customWidth="1"/>
    <col min="12037" max="12288" width="11.5" style="5"/>
    <col min="12289" max="12289" width="12.1640625" style="5" customWidth="1"/>
    <col min="12290" max="12290" width="13.1640625" style="5" customWidth="1"/>
    <col min="12291" max="12291" width="23.1640625" style="5" customWidth="1"/>
    <col min="12292" max="12292" width="24.33203125" style="5" customWidth="1"/>
    <col min="12293" max="12544" width="11.5" style="5"/>
    <col min="12545" max="12545" width="12.1640625" style="5" customWidth="1"/>
    <col min="12546" max="12546" width="13.1640625" style="5" customWidth="1"/>
    <col min="12547" max="12547" width="23.1640625" style="5" customWidth="1"/>
    <col min="12548" max="12548" width="24.33203125" style="5" customWidth="1"/>
    <col min="12549" max="12800" width="11.5" style="5"/>
    <col min="12801" max="12801" width="12.1640625" style="5" customWidth="1"/>
    <col min="12802" max="12802" width="13.1640625" style="5" customWidth="1"/>
    <col min="12803" max="12803" width="23.1640625" style="5" customWidth="1"/>
    <col min="12804" max="12804" width="24.33203125" style="5" customWidth="1"/>
    <col min="12805" max="13056" width="11.5" style="5"/>
    <col min="13057" max="13057" width="12.1640625" style="5" customWidth="1"/>
    <col min="13058" max="13058" width="13.1640625" style="5" customWidth="1"/>
    <col min="13059" max="13059" width="23.1640625" style="5" customWidth="1"/>
    <col min="13060" max="13060" width="24.33203125" style="5" customWidth="1"/>
    <col min="13061" max="13312" width="11.5" style="5"/>
    <col min="13313" max="13313" width="12.1640625" style="5" customWidth="1"/>
    <col min="13314" max="13314" width="13.1640625" style="5" customWidth="1"/>
    <col min="13315" max="13315" width="23.1640625" style="5" customWidth="1"/>
    <col min="13316" max="13316" width="24.33203125" style="5" customWidth="1"/>
    <col min="13317" max="13568" width="11.5" style="5"/>
    <col min="13569" max="13569" width="12.1640625" style="5" customWidth="1"/>
    <col min="13570" max="13570" width="13.1640625" style="5" customWidth="1"/>
    <col min="13571" max="13571" width="23.1640625" style="5" customWidth="1"/>
    <col min="13572" max="13572" width="24.33203125" style="5" customWidth="1"/>
    <col min="13573" max="13824" width="11.5" style="5"/>
    <col min="13825" max="13825" width="12.1640625" style="5" customWidth="1"/>
    <col min="13826" max="13826" width="13.1640625" style="5" customWidth="1"/>
    <col min="13827" max="13827" width="23.1640625" style="5" customWidth="1"/>
    <col min="13828" max="13828" width="24.33203125" style="5" customWidth="1"/>
    <col min="13829" max="14080" width="11.5" style="5"/>
    <col min="14081" max="14081" width="12.1640625" style="5" customWidth="1"/>
    <col min="14082" max="14082" width="13.1640625" style="5" customWidth="1"/>
    <col min="14083" max="14083" width="23.1640625" style="5" customWidth="1"/>
    <col min="14084" max="14084" width="24.33203125" style="5" customWidth="1"/>
    <col min="14085" max="14336" width="11.5" style="5"/>
    <col min="14337" max="14337" width="12.1640625" style="5" customWidth="1"/>
    <col min="14338" max="14338" width="13.1640625" style="5" customWidth="1"/>
    <col min="14339" max="14339" width="23.1640625" style="5" customWidth="1"/>
    <col min="14340" max="14340" width="24.33203125" style="5" customWidth="1"/>
    <col min="14341" max="14592" width="11.5" style="5"/>
    <col min="14593" max="14593" width="12.1640625" style="5" customWidth="1"/>
    <col min="14594" max="14594" width="13.1640625" style="5" customWidth="1"/>
    <col min="14595" max="14595" width="23.1640625" style="5" customWidth="1"/>
    <col min="14596" max="14596" width="24.33203125" style="5" customWidth="1"/>
    <col min="14597" max="14848" width="11.5" style="5"/>
    <col min="14849" max="14849" width="12.1640625" style="5" customWidth="1"/>
    <col min="14850" max="14850" width="13.1640625" style="5" customWidth="1"/>
    <col min="14851" max="14851" width="23.1640625" style="5" customWidth="1"/>
    <col min="14852" max="14852" width="24.33203125" style="5" customWidth="1"/>
    <col min="14853" max="15104" width="11.5" style="5"/>
    <col min="15105" max="15105" width="12.1640625" style="5" customWidth="1"/>
    <col min="15106" max="15106" width="13.1640625" style="5" customWidth="1"/>
    <col min="15107" max="15107" width="23.1640625" style="5" customWidth="1"/>
    <col min="15108" max="15108" width="24.33203125" style="5" customWidth="1"/>
    <col min="15109" max="15360" width="11.5" style="5"/>
    <col min="15361" max="15361" width="12.1640625" style="5" customWidth="1"/>
    <col min="15362" max="15362" width="13.1640625" style="5" customWidth="1"/>
    <col min="15363" max="15363" width="23.1640625" style="5" customWidth="1"/>
    <col min="15364" max="15364" width="24.33203125" style="5" customWidth="1"/>
    <col min="15365" max="15616" width="11.5" style="5"/>
    <col min="15617" max="15617" width="12.1640625" style="5" customWidth="1"/>
    <col min="15618" max="15618" width="13.1640625" style="5" customWidth="1"/>
    <col min="15619" max="15619" width="23.1640625" style="5" customWidth="1"/>
    <col min="15620" max="15620" width="24.33203125" style="5" customWidth="1"/>
    <col min="15621" max="15872" width="11.5" style="5"/>
    <col min="15873" max="15873" width="12.1640625" style="5" customWidth="1"/>
    <col min="15874" max="15874" width="13.1640625" style="5" customWidth="1"/>
    <col min="15875" max="15875" width="23.1640625" style="5" customWidth="1"/>
    <col min="15876" max="15876" width="24.33203125" style="5" customWidth="1"/>
    <col min="15877" max="16128" width="11.5" style="5"/>
    <col min="16129" max="16129" width="12.1640625" style="5" customWidth="1"/>
    <col min="16130" max="16130" width="13.1640625" style="5" customWidth="1"/>
    <col min="16131" max="16131" width="23.1640625" style="5" customWidth="1"/>
    <col min="16132" max="16132" width="24.33203125" style="5" customWidth="1"/>
    <col min="16133" max="16384" width="11.5" style="5"/>
  </cols>
  <sheetData>
    <row r="1" spans="1:4" ht="44.25" customHeight="1" x14ac:dyDescent="0.15">
      <c r="A1" s="870" t="s">
        <v>290</v>
      </c>
      <c r="B1" s="870"/>
      <c r="C1" s="870"/>
      <c r="D1" s="870"/>
    </row>
    <row r="2" spans="1:4" ht="25.5" customHeight="1" x14ac:dyDescent="0.15">
      <c r="A2" s="871" t="s">
        <v>295</v>
      </c>
      <c r="B2" s="872"/>
      <c r="C2" s="872"/>
      <c r="D2" s="872"/>
    </row>
    <row r="3" spans="1:4" ht="50.25" customHeight="1" x14ac:dyDescent="0.15">
      <c r="A3" s="148"/>
      <c r="B3" s="148" t="s">
        <v>291</v>
      </c>
      <c r="C3" s="149" t="s">
        <v>293</v>
      </c>
      <c r="D3" s="149" t="s">
        <v>294</v>
      </c>
    </row>
    <row r="4" spans="1:4" x14ac:dyDescent="0.15">
      <c r="A4" s="150">
        <v>1962</v>
      </c>
      <c r="B4" s="151">
        <v>30.2</v>
      </c>
      <c r="C4" s="152">
        <v>8.9004521884279075</v>
      </c>
      <c r="D4" s="152">
        <v>8.5699006622516549</v>
      </c>
    </row>
    <row r="5" spans="1:4" x14ac:dyDescent="0.15">
      <c r="A5" s="153">
        <v>1963</v>
      </c>
      <c r="B5" s="154">
        <v>30.6</v>
      </c>
      <c r="C5" s="152">
        <v>8.7841064081870197</v>
      </c>
      <c r="D5" s="152">
        <v>8.4578758169934627</v>
      </c>
    </row>
    <row r="6" spans="1:4" x14ac:dyDescent="0.15">
      <c r="A6" s="153">
        <v>1964</v>
      </c>
      <c r="B6" s="154">
        <v>31</v>
      </c>
      <c r="C6" s="152">
        <v>8.6707630996942839</v>
      </c>
      <c r="D6" s="152">
        <v>8.3487419354838703</v>
      </c>
    </row>
    <row r="7" spans="1:4" x14ac:dyDescent="0.15">
      <c r="A7" s="153">
        <v>1965</v>
      </c>
      <c r="B7" s="154">
        <v>31.5</v>
      </c>
      <c r="C7" s="152">
        <v>8.5331319393816756</v>
      </c>
      <c r="D7" s="152">
        <v>8.2162222222222212</v>
      </c>
    </row>
    <row r="8" spans="1:4" x14ac:dyDescent="0.15">
      <c r="A8" s="153">
        <v>1966</v>
      </c>
      <c r="B8" s="154">
        <v>32.4</v>
      </c>
      <c r="C8" s="152">
        <v>8.2961004966210741</v>
      </c>
      <c r="D8" s="152">
        <v>7.9879938271604933</v>
      </c>
    </row>
    <row r="9" spans="1:4" x14ac:dyDescent="0.15">
      <c r="A9" s="153">
        <v>1967</v>
      </c>
      <c r="B9" s="154">
        <v>33.4</v>
      </c>
      <c r="C9" s="152">
        <v>8.0477142542072695</v>
      </c>
      <c r="D9" s="152">
        <v>7.7488323353293413</v>
      </c>
    </row>
    <row r="10" spans="1:4" x14ac:dyDescent="0.15">
      <c r="A10" s="153">
        <v>1968</v>
      </c>
      <c r="B10" s="154">
        <v>34.799999999999997</v>
      </c>
      <c r="C10" s="152">
        <v>7.7239556347851384</v>
      </c>
      <c r="D10" s="152">
        <v>7.4370977011494253</v>
      </c>
    </row>
    <row r="11" spans="1:4" x14ac:dyDescent="0.15">
      <c r="A11" s="153">
        <v>1969</v>
      </c>
      <c r="B11" s="154">
        <v>36.700000000000003</v>
      </c>
      <c r="C11" s="152">
        <v>7.3240778226300485</v>
      </c>
      <c r="D11" s="152">
        <v>7.0520708446866474</v>
      </c>
    </row>
    <row r="12" spans="1:4" x14ac:dyDescent="0.15">
      <c r="A12" s="153">
        <v>1970</v>
      </c>
      <c r="B12" s="154">
        <v>38.799999999999997</v>
      </c>
      <c r="C12" s="152">
        <v>6.9276715487248151</v>
      </c>
      <c r="D12" s="152">
        <v>6.670386597938144</v>
      </c>
    </row>
    <row r="13" spans="1:4" x14ac:dyDescent="0.15">
      <c r="A13" s="153">
        <v>1971</v>
      </c>
      <c r="B13" s="154">
        <v>40.5</v>
      </c>
      <c r="C13" s="152">
        <v>6.6368803972968591</v>
      </c>
      <c r="D13" s="152">
        <v>6.3903950617283947</v>
      </c>
    </row>
    <row r="14" spans="1:4" x14ac:dyDescent="0.15">
      <c r="A14" s="153">
        <v>1972</v>
      </c>
      <c r="B14" s="154">
        <v>41.8</v>
      </c>
      <c r="C14" s="152">
        <v>6.4304702414000676</v>
      </c>
      <c r="D14" s="152">
        <v>6.1916507177033493</v>
      </c>
    </row>
    <row r="15" spans="1:4" x14ac:dyDescent="0.15">
      <c r="A15" s="153">
        <v>1973</v>
      </c>
      <c r="B15" s="154">
        <v>44.4</v>
      </c>
      <c r="C15" s="152">
        <v>6.0539111732099729</v>
      </c>
      <c r="D15" s="152">
        <v>5.8290765765765764</v>
      </c>
    </row>
    <row r="16" spans="1:4" x14ac:dyDescent="0.15">
      <c r="A16" s="153">
        <v>1974</v>
      </c>
      <c r="B16" s="154">
        <v>49.3</v>
      </c>
      <c r="C16" s="152">
        <v>5.4522039774953921</v>
      </c>
      <c r="D16" s="152">
        <v>5.2497160243407706</v>
      </c>
    </row>
    <row r="17" spans="1:4" x14ac:dyDescent="0.15">
      <c r="A17" s="153">
        <v>1975</v>
      </c>
      <c r="B17" s="154">
        <v>53.8</v>
      </c>
      <c r="C17" s="152">
        <v>4.996164611348008</v>
      </c>
      <c r="D17" s="152">
        <v>4.8106133828996285</v>
      </c>
    </row>
    <row r="18" spans="1:4" x14ac:dyDescent="0.15">
      <c r="A18" s="153">
        <v>1976</v>
      </c>
      <c r="B18" s="154">
        <v>56.9</v>
      </c>
      <c r="C18" s="152">
        <v>4.7239658363888015</v>
      </c>
      <c r="D18" s="152">
        <v>4.5485237258347979</v>
      </c>
    </row>
    <row r="19" spans="1:4" x14ac:dyDescent="0.15">
      <c r="A19" s="153">
        <v>1977</v>
      </c>
      <c r="B19" s="154">
        <v>60.6</v>
      </c>
      <c r="C19" s="152">
        <v>4.4355388793815642</v>
      </c>
      <c r="D19" s="152">
        <v>4.2708085808580858</v>
      </c>
    </row>
    <row r="20" spans="1:4" x14ac:dyDescent="0.15">
      <c r="A20" s="153">
        <v>1978</v>
      </c>
      <c r="B20" s="154">
        <v>65.2</v>
      </c>
      <c r="C20" s="152">
        <v>4.122602087277957</v>
      </c>
      <c r="D20" s="152">
        <v>3.9694938650306741</v>
      </c>
    </row>
    <row r="21" spans="1:4" x14ac:dyDescent="0.15">
      <c r="A21" s="153">
        <v>1979</v>
      </c>
      <c r="B21" s="154">
        <v>72.599999999999994</v>
      </c>
      <c r="C21" s="152">
        <v>3.7023919571697359</v>
      </c>
      <c r="D21" s="152">
        <v>3.5648898071625346</v>
      </c>
    </row>
    <row r="22" spans="1:4" x14ac:dyDescent="0.15">
      <c r="A22" s="153">
        <v>1980</v>
      </c>
      <c r="B22" s="154">
        <v>82.4</v>
      </c>
      <c r="C22" s="152">
        <v>3.2620589331374124</v>
      </c>
      <c r="D22" s="152">
        <v>3.1409101941747566</v>
      </c>
    </row>
    <row r="23" spans="1:4" x14ac:dyDescent="0.15">
      <c r="A23" s="153">
        <v>1981</v>
      </c>
      <c r="B23" s="154">
        <v>90.9</v>
      </c>
      <c r="C23" s="152">
        <v>2.9570259195877093</v>
      </c>
      <c r="D23" s="152">
        <v>2.8472057205720569</v>
      </c>
    </row>
    <row r="24" spans="1:4" x14ac:dyDescent="0.15">
      <c r="A24" s="153">
        <v>1982</v>
      </c>
      <c r="B24" s="154">
        <v>96.5</v>
      </c>
      <c r="C24" s="152">
        <v>2.7854264879846924</v>
      </c>
      <c r="D24" s="152">
        <v>2.6819792746113986</v>
      </c>
    </row>
    <row r="25" spans="1:4" x14ac:dyDescent="0.15">
      <c r="A25" s="153">
        <v>1983</v>
      </c>
      <c r="B25" s="154">
        <v>99.6</v>
      </c>
      <c r="C25" s="152">
        <v>2.6987314868526386</v>
      </c>
      <c r="D25" s="152">
        <v>2.5985040160642572</v>
      </c>
    </row>
    <row r="26" spans="1:4" x14ac:dyDescent="0.15">
      <c r="A26" s="153">
        <v>1984</v>
      </c>
      <c r="B26" s="154">
        <v>103.9</v>
      </c>
      <c r="C26" s="152">
        <v>2.5870419257990642</v>
      </c>
      <c r="D26" s="152">
        <v>2.4909624639076031</v>
      </c>
    </row>
    <row r="27" spans="1:4" x14ac:dyDescent="0.15">
      <c r="A27" s="153">
        <v>1985</v>
      </c>
      <c r="B27" s="154">
        <v>107.6</v>
      </c>
      <c r="C27" s="152">
        <v>2.498082305674004</v>
      </c>
      <c r="D27" s="152">
        <v>2.4053066914498142</v>
      </c>
    </row>
    <row r="28" spans="1:4" x14ac:dyDescent="0.15">
      <c r="A28" s="153">
        <v>1986</v>
      </c>
      <c r="B28" s="154">
        <v>109.6</v>
      </c>
      <c r="C28" s="152">
        <v>2.4524968621398067</v>
      </c>
      <c r="D28" s="152">
        <v>2.3614142335766424</v>
      </c>
    </row>
    <row r="29" spans="1:4" x14ac:dyDescent="0.15">
      <c r="A29" s="153">
        <v>1987</v>
      </c>
      <c r="B29" s="154">
        <v>113.6</v>
      </c>
      <c r="C29" s="152">
        <v>2.3661413388250248</v>
      </c>
      <c r="D29" s="152">
        <v>2.2782658450704223</v>
      </c>
    </row>
    <row r="30" spans="1:4" x14ac:dyDescent="0.15">
      <c r="A30" s="153">
        <v>1988</v>
      </c>
      <c r="B30" s="154">
        <v>118.3</v>
      </c>
      <c r="C30" s="152">
        <v>2.2721357235039967</v>
      </c>
      <c r="D30" s="152">
        <v>2.1877514792899406</v>
      </c>
    </row>
    <row r="31" spans="1:4" x14ac:dyDescent="0.15">
      <c r="A31" s="153">
        <v>1989</v>
      </c>
      <c r="B31" s="154">
        <v>124</v>
      </c>
      <c r="C31" s="152">
        <v>2.167690774923571</v>
      </c>
      <c r="D31" s="152">
        <v>2.0871854838709676</v>
      </c>
    </row>
    <row r="32" spans="1:4" x14ac:dyDescent="0.15">
      <c r="A32" s="153">
        <v>1990</v>
      </c>
      <c r="B32" s="154">
        <v>130.69999999999999</v>
      </c>
      <c r="C32" s="152">
        <v>2.0565696716948954</v>
      </c>
      <c r="D32" s="152">
        <v>1.9801912777352717</v>
      </c>
    </row>
    <row r="33" spans="1:4" x14ac:dyDescent="0.15">
      <c r="A33" s="153">
        <v>1991</v>
      </c>
      <c r="B33" s="154">
        <v>136.19999999999999</v>
      </c>
      <c r="C33" s="152">
        <v>1.9735217040420179</v>
      </c>
      <c r="D33" s="152">
        <v>1.9002276064610866</v>
      </c>
    </row>
    <row r="34" spans="1:4" x14ac:dyDescent="0.15">
      <c r="A34" s="153">
        <v>1992</v>
      </c>
      <c r="B34" s="154">
        <v>140.30000000000001</v>
      </c>
      <c r="C34" s="152">
        <v>1.9158492950144175</v>
      </c>
      <c r="D34" s="152">
        <v>1.8446970776906626</v>
      </c>
    </row>
    <row r="35" spans="1:4" x14ac:dyDescent="0.15">
      <c r="A35" s="153">
        <v>1993</v>
      </c>
      <c r="B35" s="154">
        <v>144.5</v>
      </c>
      <c r="C35" s="152">
        <v>1.860163709969016</v>
      </c>
      <c r="D35" s="152">
        <v>1.7910795847750864</v>
      </c>
    </row>
    <row r="36" spans="1:4" x14ac:dyDescent="0.15">
      <c r="A36" s="153">
        <v>1994</v>
      </c>
      <c r="B36" s="154">
        <v>148.19999999999999</v>
      </c>
      <c r="C36" s="152">
        <v>1.8137223757795062</v>
      </c>
      <c r="D36" s="152">
        <v>1.7463630229419702</v>
      </c>
    </row>
    <row r="37" spans="1:4" x14ac:dyDescent="0.15">
      <c r="A37" s="153">
        <v>1995</v>
      </c>
      <c r="B37" s="154">
        <v>152.4</v>
      </c>
      <c r="C37" s="152">
        <v>1.7637379008564487</v>
      </c>
      <c r="D37" s="152">
        <v>1.6982349081364827</v>
      </c>
    </row>
    <row r="38" spans="1:4" x14ac:dyDescent="0.15">
      <c r="A38" s="153">
        <v>1996</v>
      </c>
      <c r="B38" s="154">
        <v>156.9</v>
      </c>
      <c r="C38" s="152">
        <v>1.7131526838146769</v>
      </c>
      <c r="D38" s="152">
        <v>1.6495283620140215</v>
      </c>
    </row>
    <row r="39" spans="1:4" x14ac:dyDescent="0.15">
      <c r="A39" s="153">
        <v>1997</v>
      </c>
      <c r="B39" s="154">
        <v>160.5</v>
      </c>
      <c r="C39" s="152">
        <v>1.674726829224441</v>
      </c>
      <c r="D39" s="152">
        <v>1.6125295950155762</v>
      </c>
    </row>
    <row r="40" spans="1:4" x14ac:dyDescent="0.15">
      <c r="A40" s="153">
        <v>1998</v>
      </c>
      <c r="B40" s="154">
        <v>163</v>
      </c>
      <c r="C40" s="152">
        <v>1.6490408349111829</v>
      </c>
      <c r="D40" s="152">
        <v>1.5877975460122697</v>
      </c>
    </row>
    <row r="41" spans="1:4" x14ac:dyDescent="0.15">
      <c r="A41" s="153">
        <v>1999</v>
      </c>
      <c r="B41" s="154">
        <v>166.6</v>
      </c>
      <c r="C41" s="152">
        <v>1.6134072994629221</v>
      </c>
      <c r="D41" s="152">
        <v>1.553487394957983</v>
      </c>
    </row>
    <row r="42" spans="1:4" x14ac:dyDescent="0.15">
      <c r="A42" s="153">
        <v>2000</v>
      </c>
      <c r="B42" s="154">
        <v>172.2</v>
      </c>
      <c r="C42" s="152">
        <v>1.5609387693990873</v>
      </c>
      <c r="D42" s="152">
        <v>1.5029674796747967</v>
      </c>
    </row>
    <row r="43" spans="1:4" x14ac:dyDescent="0.15">
      <c r="A43" s="153">
        <v>2001</v>
      </c>
      <c r="B43" s="154">
        <v>177.1</v>
      </c>
      <c r="C43" s="152">
        <v>1.5177507402062271</v>
      </c>
      <c r="D43" s="152">
        <v>1.461383399209486</v>
      </c>
    </row>
    <row r="44" spans="1:4" x14ac:dyDescent="0.15">
      <c r="A44" s="153">
        <v>2002</v>
      </c>
      <c r="B44" s="154">
        <v>179.9</v>
      </c>
      <c r="C44" s="152">
        <v>1.4941281605921222</v>
      </c>
      <c r="D44" s="152">
        <v>1.4386381322957196</v>
      </c>
    </row>
    <row r="45" spans="1:4" x14ac:dyDescent="0.15">
      <c r="A45" s="153">
        <v>2003</v>
      </c>
      <c r="B45" s="154">
        <v>184</v>
      </c>
      <c r="C45" s="152">
        <v>1.4608350874484934</v>
      </c>
      <c r="D45" s="152">
        <v>1.4065815217391304</v>
      </c>
    </row>
    <row r="46" spans="1:4" x14ac:dyDescent="0.15">
      <c r="A46" s="153">
        <v>2004</v>
      </c>
      <c r="B46" s="154">
        <v>188.9</v>
      </c>
      <c r="C46" s="152">
        <v>1.4229415356830217</v>
      </c>
      <c r="D46" s="152">
        <v>1.3700952885124402</v>
      </c>
    </row>
    <row r="47" spans="1:4" x14ac:dyDescent="0.15">
      <c r="A47" s="153">
        <v>2005</v>
      </c>
      <c r="B47" s="154">
        <v>195.3</v>
      </c>
      <c r="C47" s="152">
        <v>1.3763116031260767</v>
      </c>
      <c r="D47" s="152">
        <v>1.3251971326164873</v>
      </c>
    </row>
    <row r="48" spans="1:4" x14ac:dyDescent="0.15">
      <c r="A48" s="153">
        <v>2006</v>
      </c>
      <c r="B48" s="154">
        <v>201.6</v>
      </c>
      <c r="C48" s="152">
        <v>1.333301865528387</v>
      </c>
      <c r="D48" s="152">
        <v>1.2837847222222221</v>
      </c>
    </row>
    <row r="49" spans="1:4" x14ac:dyDescent="0.15">
      <c r="A49" s="153">
        <v>2007</v>
      </c>
      <c r="B49" s="154">
        <v>207.34200000000001</v>
      </c>
      <c r="C49" s="152">
        <v>1.2963782354299793</v>
      </c>
      <c r="D49" s="152">
        <v>1.2482323889998166</v>
      </c>
    </row>
    <row r="50" spans="1:4" x14ac:dyDescent="0.15">
      <c r="A50" s="153">
        <v>2008</v>
      </c>
      <c r="B50" s="154">
        <v>215.303</v>
      </c>
      <c r="C50" s="152">
        <v>1.2484436170909035</v>
      </c>
      <c r="D50" s="152">
        <v>1.2020780016999297</v>
      </c>
    </row>
    <row r="51" spans="1:4" x14ac:dyDescent="0.15">
      <c r="A51" s="153">
        <v>2009</v>
      </c>
      <c r="B51" s="154">
        <v>214.53700000000001</v>
      </c>
      <c r="C51" s="152">
        <v>1.2529011596625421</v>
      </c>
      <c r="D51" s="152">
        <v>1.2063699967837713</v>
      </c>
    </row>
    <row r="52" spans="1:4" x14ac:dyDescent="0.15">
      <c r="A52" s="153">
        <v>2010</v>
      </c>
      <c r="B52" s="154">
        <v>218.05600000000001</v>
      </c>
      <c r="C52" s="152">
        <v>1.232681770235732</v>
      </c>
      <c r="D52" s="152">
        <v>1.1869015298822319</v>
      </c>
    </row>
    <row r="53" spans="1:4" x14ac:dyDescent="0.15">
      <c r="A53" s="153">
        <v>2011</v>
      </c>
      <c r="B53" s="154">
        <v>224.93899999999999</v>
      </c>
      <c r="C53" s="152">
        <v>1.1949624391080373</v>
      </c>
      <c r="D53" s="152">
        <v>1.1505830469593978</v>
      </c>
    </row>
    <row r="54" spans="1:4" x14ac:dyDescent="0.15">
      <c r="A54" s="153">
        <v>2012</v>
      </c>
      <c r="B54" s="154">
        <v>229.59399999999999</v>
      </c>
      <c r="C54" s="152">
        <v>1.170734671160931</v>
      </c>
      <c r="D54" s="152">
        <v>1.1272550676411404</v>
      </c>
    </row>
    <row r="55" spans="1:4" x14ac:dyDescent="0.15">
      <c r="A55" s="153">
        <v>2013</v>
      </c>
      <c r="B55" s="154">
        <v>232.95699999999999</v>
      </c>
      <c r="C55" s="152">
        <v>1.153833780871675</v>
      </c>
      <c r="D55" s="152">
        <v>1.1109818550204544</v>
      </c>
    </row>
    <row r="56" spans="1:4" ht="12.75" customHeight="1" x14ac:dyDescent="0.15">
      <c r="A56" s="153">
        <v>2014</v>
      </c>
      <c r="B56" s="154">
        <v>236.73599999999999</v>
      </c>
      <c r="C56" s="152">
        <v>1.1354152139536142</v>
      </c>
      <c r="D56" s="152">
        <v>1.0932473303595567</v>
      </c>
    </row>
    <row r="57" spans="1:4" ht="12.75" customHeight="1" x14ac:dyDescent="0.15">
      <c r="A57" s="153">
        <v>2015</v>
      </c>
      <c r="B57" s="154">
        <v>237.017</v>
      </c>
      <c r="C57" s="152">
        <v>1.1340691009105794</v>
      </c>
      <c r="D57" s="152">
        <v>1.0919512102507414</v>
      </c>
    </row>
    <row r="58" spans="1:4" ht="12.75" customHeight="1" x14ac:dyDescent="0.15">
      <c r="A58" s="153">
        <v>2016</v>
      </c>
      <c r="B58" s="154">
        <v>240.00700000000001</v>
      </c>
      <c r="C58" s="152">
        <v>1.1199409021008671</v>
      </c>
      <c r="D58" s="152">
        <v>1.0783477148583165</v>
      </c>
    </row>
    <row r="59" spans="1:4" ht="12.75" customHeight="1" x14ac:dyDescent="0.15">
      <c r="A59" s="153">
        <v>2017</v>
      </c>
      <c r="B59" s="154">
        <v>245.12</v>
      </c>
      <c r="C59" s="152">
        <v>1.0965798632935819</v>
      </c>
      <c r="D59" s="152">
        <v>1.0558542754569189</v>
      </c>
    </row>
    <row r="60" spans="1:4" ht="12.5" customHeight="1" x14ac:dyDescent="0.15">
      <c r="A60" s="153">
        <v>2018</v>
      </c>
      <c r="B60" s="154">
        <v>251.107</v>
      </c>
      <c r="C60" s="152">
        <v>1.0704347393363101</v>
      </c>
      <c r="D60" s="152">
        <v>1.0306801483033128</v>
      </c>
    </row>
    <row r="61" spans="1:4" ht="12.5" customHeight="1" x14ac:dyDescent="0.15">
      <c r="A61" s="153">
        <v>2019</v>
      </c>
      <c r="B61" s="154">
        <v>255.65700000000001</v>
      </c>
      <c r="C61" s="152">
        <v>1.0513839092632817</v>
      </c>
      <c r="D61" s="152">
        <v>1.0123368419405687</v>
      </c>
    </row>
    <row r="62" spans="1:4" ht="12.5" customHeight="1" x14ac:dyDescent="0.15">
      <c r="A62" s="153">
        <v>2020</v>
      </c>
      <c r="B62" s="154">
        <v>258.81099999999998</v>
      </c>
      <c r="C62" s="152">
        <v>1.0385712202747288</v>
      </c>
      <c r="D62" s="152">
        <v>1</v>
      </c>
    </row>
    <row r="63" spans="1:4" ht="12.5" customHeight="1" x14ac:dyDescent="0.15">
      <c r="A63" s="155">
        <v>2021</v>
      </c>
      <c r="B63" s="156">
        <v>268.7936560905228</v>
      </c>
      <c r="C63" s="157">
        <v>1</v>
      </c>
      <c r="D63" s="157"/>
    </row>
    <row r="64" spans="1:4" ht="72.75" customHeight="1" x14ac:dyDescent="0.15">
      <c r="A64" s="873" t="s">
        <v>763</v>
      </c>
      <c r="B64" s="873"/>
      <c r="C64" s="873"/>
      <c r="D64" s="873"/>
    </row>
    <row r="65" spans="1:4" ht="27" customHeight="1" x14ac:dyDescent="0.15">
      <c r="A65" s="874" t="s">
        <v>292</v>
      </c>
      <c r="B65" s="874"/>
      <c r="C65" s="874"/>
      <c r="D65" s="874"/>
    </row>
    <row r="66" spans="1:4" ht="24.75" customHeight="1" x14ac:dyDescent="0.15">
      <c r="A66" s="91" t="s">
        <v>151</v>
      </c>
      <c r="B66" s="158"/>
      <c r="C66" s="158"/>
      <c r="D66" s="159"/>
    </row>
    <row r="67" spans="1:4" x14ac:dyDescent="0.15">
      <c r="A67" s="114"/>
      <c r="B67" s="160"/>
      <c r="C67" s="160"/>
      <c r="D67" s="160"/>
    </row>
  </sheetData>
  <mergeCells count="4">
    <mergeCell ref="A1:D1"/>
    <mergeCell ref="A2:D2"/>
    <mergeCell ref="A64:D64"/>
    <mergeCell ref="A65:D65"/>
  </mergeCells>
  <hyperlinks>
    <hyperlink ref="A65" r:id="rId1" display="ftp://ftp.bls.gov/pub/special.requests/cpi/cpiai.txt" xr:uid="{71D401CF-B4D4-4360-8B74-35FC09418A42}"/>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EDDD3-22B1-423C-BE7B-406A1C9A0552}">
  <sheetPr>
    <tabColor theme="5" tint="0.39997558519241921"/>
    <pageSetUpPr fitToPage="1"/>
  </sheetPr>
  <dimension ref="A1:M35"/>
  <sheetViews>
    <sheetView zoomScale="90" zoomScaleNormal="90" zoomScalePageLayoutView="110" workbookViewId="0">
      <selection activeCell="E25" sqref="E25"/>
    </sheetView>
  </sheetViews>
  <sheetFormatPr baseColWidth="10" defaultColWidth="8.83203125" defaultRowHeight="13" x14ac:dyDescent="0.15"/>
  <cols>
    <col min="1" max="1" width="11.1640625" style="16" customWidth="1"/>
    <col min="2" max="2" width="8.83203125" style="16"/>
    <col min="3" max="3" width="9.5" style="16" customWidth="1"/>
    <col min="4" max="4" width="8.83203125" style="16" customWidth="1"/>
    <col min="5" max="5" width="8.83203125" style="16"/>
    <col min="6" max="6" width="5" style="16" customWidth="1"/>
    <col min="7" max="10" width="8.83203125" style="16"/>
    <col min="11" max="11" width="9.83203125" style="16" bestFit="1" customWidth="1"/>
    <col min="12" max="16384" width="8.83203125" style="16"/>
  </cols>
  <sheetData>
    <row r="1" spans="1:13" ht="40.5" customHeight="1" x14ac:dyDescent="0.15">
      <c r="A1" s="877" t="s">
        <v>832</v>
      </c>
      <c r="B1" s="877"/>
      <c r="C1" s="877"/>
      <c r="D1" s="877"/>
      <c r="E1" s="877"/>
      <c r="F1" s="877"/>
      <c r="G1" s="877"/>
      <c r="H1" s="877"/>
      <c r="I1" s="877"/>
      <c r="J1" s="877"/>
      <c r="M1" s="185"/>
    </row>
    <row r="3" spans="1:13" x14ac:dyDescent="0.15">
      <c r="A3" s="446"/>
      <c r="B3" s="875" t="s">
        <v>311</v>
      </c>
      <c r="C3" s="875"/>
      <c r="D3" s="875"/>
      <c r="E3" s="875"/>
      <c r="F3" s="445"/>
      <c r="G3" s="875" t="s">
        <v>312</v>
      </c>
      <c r="H3" s="875"/>
      <c r="I3" s="875"/>
      <c r="J3" s="875"/>
    </row>
    <row r="4" spans="1:13" ht="51.75" customHeight="1" x14ac:dyDescent="0.15">
      <c r="A4" s="447" t="s">
        <v>124</v>
      </c>
      <c r="B4" s="457" t="s">
        <v>313</v>
      </c>
      <c r="C4" s="457" t="s">
        <v>314</v>
      </c>
      <c r="D4" s="457" t="s">
        <v>315</v>
      </c>
      <c r="E4" s="457" t="s">
        <v>243</v>
      </c>
      <c r="F4" s="444" t="s">
        <v>124</v>
      </c>
      <c r="G4" s="457" t="s">
        <v>313</v>
      </c>
      <c r="H4" s="457" t="s">
        <v>316</v>
      </c>
      <c r="I4" s="457" t="s">
        <v>317</v>
      </c>
      <c r="J4" s="457" t="s">
        <v>243</v>
      </c>
    </row>
    <row r="5" spans="1:13" x14ac:dyDescent="0.15">
      <c r="A5" s="315" t="s">
        <v>102</v>
      </c>
      <c r="B5" s="448">
        <v>4740</v>
      </c>
      <c r="C5" s="448">
        <v>3680</v>
      </c>
      <c r="D5" s="448">
        <v>750</v>
      </c>
      <c r="E5" s="449">
        <v>9170</v>
      </c>
      <c r="F5" s="187"/>
      <c r="G5" s="448">
        <v>6490</v>
      </c>
      <c r="H5" s="448">
        <v>11070</v>
      </c>
      <c r="I5" s="448">
        <v>780</v>
      </c>
      <c r="J5" s="449">
        <v>18340</v>
      </c>
    </row>
    <row r="6" spans="1:13" x14ac:dyDescent="0.15">
      <c r="A6" s="450" t="s">
        <v>103</v>
      </c>
      <c r="B6" s="448">
        <v>4960</v>
      </c>
      <c r="C6" s="448">
        <v>3730</v>
      </c>
      <c r="D6" s="448">
        <v>760</v>
      </c>
      <c r="E6" s="449">
        <v>9450</v>
      </c>
      <c r="F6" s="187"/>
      <c r="G6" s="448">
        <v>6360</v>
      </c>
      <c r="H6" s="448">
        <v>11400</v>
      </c>
      <c r="I6" s="448">
        <v>810</v>
      </c>
      <c r="J6" s="449">
        <v>18570</v>
      </c>
    </row>
    <row r="7" spans="1:13" ht="14" x14ac:dyDescent="0.2">
      <c r="A7" s="450" t="s">
        <v>104</v>
      </c>
      <c r="B7" s="448">
        <v>5220</v>
      </c>
      <c r="C7" s="448">
        <v>3980</v>
      </c>
      <c r="D7" s="448">
        <v>810</v>
      </c>
      <c r="E7" s="449">
        <v>10010</v>
      </c>
      <c r="F7" s="451"/>
      <c r="G7" s="448">
        <v>5880</v>
      </c>
      <c r="H7" s="448">
        <v>12290</v>
      </c>
      <c r="I7" s="448">
        <v>850</v>
      </c>
      <c r="J7" s="449">
        <v>19020</v>
      </c>
    </row>
    <row r="8" spans="1:13" ht="14" x14ac:dyDescent="0.2">
      <c r="A8" s="452" t="s">
        <v>105</v>
      </c>
      <c r="B8" s="448">
        <v>5510</v>
      </c>
      <c r="C8" s="448">
        <v>4370</v>
      </c>
      <c r="D8" s="448">
        <v>840</v>
      </c>
      <c r="E8" s="449">
        <v>10720</v>
      </c>
      <c r="F8" s="451"/>
      <c r="G8" s="448">
        <v>5900</v>
      </c>
      <c r="H8" s="448">
        <v>13340</v>
      </c>
      <c r="I8" s="448">
        <v>880</v>
      </c>
      <c r="J8" s="449">
        <v>20120</v>
      </c>
    </row>
    <row r="9" spans="1:13" ht="14" x14ac:dyDescent="0.2">
      <c r="A9" s="452" t="s">
        <v>106</v>
      </c>
      <c r="B9" s="448">
        <v>5600</v>
      </c>
      <c r="C9" s="448">
        <v>4580</v>
      </c>
      <c r="D9" s="448">
        <v>840</v>
      </c>
      <c r="E9" s="449">
        <v>11020</v>
      </c>
      <c r="F9" s="451"/>
      <c r="G9" s="448">
        <v>6290</v>
      </c>
      <c r="H9" s="448">
        <v>13990</v>
      </c>
      <c r="I9" s="448">
        <v>910</v>
      </c>
      <c r="J9" s="449">
        <v>21190</v>
      </c>
    </row>
    <row r="10" spans="1:13" ht="14" x14ac:dyDescent="0.2">
      <c r="A10" s="452" t="s">
        <v>107</v>
      </c>
      <c r="B10" s="448">
        <v>5580</v>
      </c>
      <c r="C10" s="448">
        <v>4610</v>
      </c>
      <c r="D10" s="448">
        <v>820</v>
      </c>
      <c r="E10" s="449">
        <v>11010</v>
      </c>
      <c r="F10" s="451"/>
      <c r="G10" s="448">
        <v>6780</v>
      </c>
      <c r="H10" s="448">
        <v>14130</v>
      </c>
      <c r="I10" s="448">
        <v>930</v>
      </c>
      <c r="J10" s="449">
        <v>21840</v>
      </c>
    </row>
    <row r="11" spans="1:13" x14ac:dyDescent="0.15">
      <c r="A11" s="452" t="s">
        <v>108</v>
      </c>
      <c r="B11" s="448">
        <v>5720</v>
      </c>
      <c r="C11" s="448">
        <v>4470</v>
      </c>
      <c r="D11" s="448">
        <v>800</v>
      </c>
      <c r="E11" s="449">
        <v>10990</v>
      </c>
      <c r="F11" s="187"/>
      <c r="G11" s="448">
        <v>7260</v>
      </c>
      <c r="H11" s="448">
        <v>15370</v>
      </c>
      <c r="I11" s="448">
        <v>950</v>
      </c>
      <c r="J11" s="449">
        <v>23580</v>
      </c>
    </row>
    <row r="12" spans="1:13" x14ac:dyDescent="0.15">
      <c r="A12" s="452" t="s">
        <v>109</v>
      </c>
      <c r="B12" s="448">
        <v>5910</v>
      </c>
      <c r="C12" s="448">
        <v>4650</v>
      </c>
      <c r="D12" s="448">
        <v>780</v>
      </c>
      <c r="E12" s="449">
        <v>11340</v>
      </c>
      <c r="F12" s="187"/>
      <c r="G12" s="448">
        <v>7680</v>
      </c>
      <c r="H12" s="448">
        <v>16890</v>
      </c>
      <c r="I12" s="448">
        <v>940</v>
      </c>
      <c r="J12" s="449">
        <v>25510</v>
      </c>
    </row>
    <row r="13" spans="1:13" x14ac:dyDescent="0.15">
      <c r="A13" s="452" t="s">
        <v>110</v>
      </c>
      <c r="B13" s="448">
        <v>6230</v>
      </c>
      <c r="C13" s="448">
        <v>5660</v>
      </c>
      <c r="D13" s="448">
        <v>1120</v>
      </c>
      <c r="E13" s="449">
        <v>13010</v>
      </c>
      <c r="F13" s="187"/>
      <c r="G13" s="448">
        <v>7620</v>
      </c>
      <c r="H13" s="448">
        <v>17970</v>
      </c>
      <c r="I13" s="448">
        <v>1210</v>
      </c>
      <c r="J13" s="449">
        <v>26800</v>
      </c>
    </row>
    <row r="14" spans="1:13" x14ac:dyDescent="0.15">
      <c r="A14" s="452" t="s">
        <v>111</v>
      </c>
      <c r="B14" s="448">
        <v>7510</v>
      </c>
      <c r="C14" s="448">
        <v>6150</v>
      </c>
      <c r="D14" s="448">
        <v>1570</v>
      </c>
      <c r="E14" s="449">
        <v>15230</v>
      </c>
      <c r="F14" s="187"/>
      <c r="G14" s="448">
        <v>7820</v>
      </c>
      <c r="H14" s="448">
        <v>19450</v>
      </c>
      <c r="I14" s="448">
        <v>1510</v>
      </c>
      <c r="J14" s="449">
        <v>28780</v>
      </c>
    </row>
    <row r="15" spans="1:13" x14ac:dyDescent="0.15">
      <c r="A15" s="452" t="s">
        <v>112</v>
      </c>
      <c r="B15" s="448">
        <v>8190</v>
      </c>
      <c r="C15" s="448">
        <v>6160</v>
      </c>
      <c r="D15" s="448">
        <v>1740</v>
      </c>
      <c r="E15" s="449">
        <v>16090</v>
      </c>
      <c r="F15" s="187"/>
      <c r="G15" s="448">
        <v>8020</v>
      </c>
      <c r="H15" s="448">
        <v>20280</v>
      </c>
      <c r="I15" s="448">
        <v>1410</v>
      </c>
      <c r="J15" s="449">
        <v>29710</v>
      </c>
    </row>
    <row r="16" spans="1:13" x14ac:dyDescent="0.15">
      <c r="A16" s="452" t="s">
        <v>113</v>
      </c>
      <c r="B16" s="448">
        <v>8020</v>
      </c>
      <c r="C16" s="448">
        <v>6030</v>
      </c>
      <c r="D16" s="448">
        <v>1630</v>
      </c>
      <c r="E16" s="449">
        <v>15680</v>
      </c>
      <c r="F16" s="187"/>
      <c r="G16" s="448">
        <v>8170</v>
      </c>
      <c r="H16" s="448">
        <v>19850</v>
      </c>
      <c r="I16" s="448">
        <v>1070</v>
      </c>
      <c r="J16" s="449">
        <v>29090</v>
      </c>
    </row>
    <row r="17" spans="1:10" x14ac:dyDescent="0.15">
      <c r="A17" s="452" t="s">
        <v>114</v>
      </c>
      <c r="B17" s="448">
        <v>8330</v>
      </c>
      <c r="C17" s="448">
        <v>5750</v>
      </c>
      <c r="D17" s="448">
        <v>1490</v>
      </c>
      <c r="E17" s="449">
        <v>15570</v>
      </c>
      <c r="F17" s="187"/>
      <c r="G17" s="448">
        <v>8410</v>
      </c>
      <c r="H17" s="448">
        <v>19010</v>
      </c>
      <c r="I17" s="448">
        <v>960</v>
      </c>
      <c r="J17" s="449">
        <v>28380</v>
      </c>
    </row>
    <row r="18" spans="1:10" x14ac:dyDescent="0.15">
      <c r="A18" s="452" t="s">
        <v>115</v>
      </c>
      <c r="B18" s="448">
        <v>8590</v>
      </c>
      <c r="C18" s="448">
        <v>5560</v>
      </c>
      <c r="D18" s="448">
        <v>1500</v>
      </c>
      <c r="E18" s="449">
        <v>15650</v>
      </c>
      <c r="F18" s="187"/>
      <c r="G18" s="448">
        <v>8450</v>
      </c>
      <c r="H18" s="448">
        <v>19120</v>
      </c>
      <c r="I18" s="448">
        <v>950</v>
      </c>
      <c r="J18" s="449">
        <v>28520</v>
      </c>
    </row>
    <row r="19" spans="1:10" x14ac:dyDescent="0.15">
      <c r="A19" s="452" t="s">
        <v>116</v>
      </c>
      <c r="B19" s="448">
        <v>8860</v>
      </c>
      <c r="C19" s="448">
        <v>5270</v>
      </c>
      <c r="D19" s="448">
        <v>1460</v>
      </c>
      <c r="E19" s="449">
        <v>15590</v>
      </c>
      <c r="F19" s="187"/>
      <c r="G19" s="448">
        <v>8490</v>
      </c>
      <c r="H19" s="448">
        <v>18450</v>
      </c>
      <c r="I19" s="448">
        <v>900</v>
      </c>
      <c r="J19" s="449">
        <v>27840</v>
      </c>
    </row>
    <row r="20" spans="1:10" x14ac:dyDescent="0.15">
      <c r="A20" s="452" t="s">
        <v>153</v>
      </c>
      <c r="B20" s="448">
        <v>9110</v>
      </c>
      <c r="C20" s="448">
        <v>5120</v>
      </c>
      <c r="D20" s="448">
        <v>1410</v>
      </c>
      <c r="E20" s="449">
        <v>15640</v>
      </c>
      <c r="F20" s="187"/>
      <c r="G20" s="448">
        <v>8540</v>
      </c>
      <c r="H20" s="448">
        <v>18530</v>
      </c>
      <c r="I20" s="448">
        <v>860</v>
      </c>
      <c r="J20" s="449">
        <v>27930</v>
      </c>
    </row>
    <row r="21" spans="1:10" x14ac:dyDescent="0.15">
      <c r="A21" s="315" t="s">
        <v>239</v>
      </c>
      <c r="B21" s="448">
        <v>9200</v>
      </c>
      <c r="C21" s="448">
        <v>4960</v>
      </c>
      <c r="D21" s="448">
        <v>1320</v>
      </c>
      <c r="E21" s="449">
        <v>15480</v>
      </c>
      <c r="F21" s="187"/>
      <c r="G21" s="448">
        <v>8680</v>
      </c>
      <c r="H21" s="448">
        <v>18740</v>
      </c>
      <c r="I21" s="448">
        <v>780</v>
      </c>
      <c r="J21" s="449">
        <v>28200</v>
      </c>
    </row>
    <row r="22" spans="1:10" x14ac:dyDescent="0.15">
      <c r="A22" s="315" t="s">
        <v>119</v>
      </c>
      <c r="B22" s="448">
        <v>9580</v>
      </c>
      <c r="C22" s="448">
        <v>4710</v>
      </c>
      <c r="D22" s="448">
        <v>1190</v>
      </c>
      <c r="E22" s="449">
        <v>15480</v>
      </c>
      <c r="F22" s="187"/>
      <c r="G22" s="448">
        <v>8870</v>
      </c>
      <c r="H22" s="448">
        <v>18530</v>
      </c>
      <c r="I22" s="448">
        <v>700</v>
      </c>
      <c r="J22" s="449">
        <v>28100</v>
      </c>
    </row>
    <row r="23" spans="1:10" x14ac:dyDescent="0.15">
      <c r="A23" s="315" t="s">
        <v>155</v>
      </c>
      <c r="B23" s="448">
        <v>9700</v>
      </c>
      <c r="C23" s="448">
        <v>4410</v>
      </c>
      <c r="D23" s="448">
        <v>1100</v>
      </c>
      <c r="E23" s="449">
        <v>15210</v>
      </c>
      <c r="F23" s="187"/>
      <c r="G23" s="448">
        <v>8980</v>
      </c>
      <c r="H23" s="448">
        <v>18100</v>
      </c>
      <c r="I23" s="448">
        <v>630</v>
      </c>
      <c r="J23" s="449">
        <v>27710</v>
      </c>
    </row>
    <row r="24" spans="1:10" x14ac:dyDescent="0.15">
      <c r="A24" s="315" t="s">
        <v>156</v>
      </c>
      <c r="B24" s="448">
        <v>9880</v>
      </c>
      <c r="C24" s="448">
        <v>4230</v>
      </c>
      <c r="D24" s="448">
        <v>1010</v>
      </c>
      <c r="E24" s="449">
        <v>15120</v>
      </c>
      <c r="F24" s="207"/>
      <c r="G24" s="448">
        <v>9010</v>
      </c>
      <c r="H24" s="448">
        <v>17820</v>
      </c>
      <c r="I24" s="448">
        <v>570</v>
      </c>
      <c r="J24" s="449">
        <v>27400</v>
      </c>
    </row>
    <row r="25" spans="1:10" x14ac:dyDescent="0.15">
      <c r="A25" s="453" t="s">
        <v>274</v>
      </c>
      <c r="B25" s="454">
        <v>10050</v>
      </c>
      <c r="C25" s="454">
        <v>3780</v>
      </c>
      <c r="D25" s="454">
        <v>970</v>
      </c>
      <c r="E25" s="456">
        <v>14800</v>
      </c>
      <c r="F25" s="455"/>
      <c r="G25" s="454">
        <v>8860</v>
      </c>
      <c r="H25" s="454">
        <v>17540</v>
      </c>
      <c r="I25" s="454">
        <v>520</v>
      </c>
      <c r="J25" s="456">
        <v>26920</v>
      </c>
    </row>
    <row r="26" spans="1:10" x14ac:dyDescent="0.15">
      <c r="A26" s="187"/>
      <c r="B26" s="186"/>
      <c r="C26" s="186"/>
      <c r="D26" s="186"/>
      <c r="E26" s="186"/>
      <c r="F26" s="186"/>
      <c r="G26" s="186"/>
      <c r="H26" s="186"/>
      <c r="I26" s="186"/>
      <c r="J26" s="186"/>
    </row>
    <row r="27" spans="1:10" ht="56.25" customHeight="1" x14ac:dyDescent="0.15">
      <c r="A27" s="876" t="s">
        <v>764</v>
      </c>
      <c r="B27" s="876"/>
      <c r="C27" s="876"/>
      <c r="D27" s="876"/>
      <c r="E27" s="876"/>
      <c r="F27" s="876"/>
      <c r="G27" s="876"/>
      <c r="H27" s="876"/>
      <c r="I27" s="876"/>
      <c r="J27" s="876"/>
    </row>
    <row r="28" spans="1:10" x14ac:dyDescent="0.15">
      <c r="A28" s="460"/>
      <c r="B28" s="461"/>
      <c r="C28" s="461"/>
      <c r="D28" s="461"/>
      <c r="E28" s="461"/>
      <c r="F28" s="462"/>
      <c r="G28" s="461"/>
      <c r="H28" s="461"/>
      <c r="I28" s="461"/>
      <c r="J28" s="461"/>
    </row>
    <row r="29" spans="1:10" x14ac:dyDescent="0.15">
      <c r="A29" s="460" t="s">
        <v>765</v>
      </c>
      <c r="B29" s="463"/>
      <c r="C29" s="463"/>
      <c r="D29" s="463"/>
      <c r="E29" s="463"/>
      <c r="F29" s="464"/>
      <c r="G29" s="463"/>
      <c r="H29" s="465"/>
      <c r="I29" s="465"/>
      <c r="J29" s="463"/>
    </row>
    <row r="30" spans="1:10" x14ac:dyDescent="0.15">
      <c r="A30" s="460"/>
      <c r="B30" s="465"/>
      <c r="C30" s="465"/>
      <c r="D30" s="465"/>
      <c r="E30" s="465"/>
      <c r="F30" s="464"/>
      <c r="G30" s="465"/>
      <c r="H30" s="465"/>
      <c r="I30" s="465"/>
      <c r="J30" s="465"/>
    </row>
    <row r="31" spans="1:10" x14ac:dyDescent="0.15">
      <c r="A31" s="91" t="s">
        <v>151</v>
      </c>
      <c r="B31" s="461"/>
      <c r="C31" s="462"/>
      <c r="D31" s="462"/>
      <c r="E31" s="462"/>
      <c r="F31" s="462"/>
      <c r="G31" s="461"/>
      <c r="H31" s="462"/>
      <c r="I31" s="462"/>
      <c r="J31" s="462"/>
    </row>
    <row r="32" spans="1:10" x14ac:dyDescent="0.15">
      <c r="A32" s="460"/>
      <c r="B32" s="462"/>
      <c r="C32" s="462"/>
      <c r="D32" s="462"/>
      <c r="E32" s="462"/>
      <c r="F32" s="462"/>
      <c r="G32" s="462"/>
      <c r="H32" s="462"/>
      <c r="I32" s="462"/>
      <c r="J32" s="462"/>
    </row>
    <row r="33" spans="1:5" x14ac:dyDescent="0.15">
      <c r="B33" s="187"/>
      <c r="C33" s="187"/>
      <c r="D33" s="187"/>
      <c r="E33" s="187"/>
    </row>
    <row r="34" spans="1:5" x14ac:dyDescent="0.15">
      <c r="A34" s="458"/>
      <c r="B34" s="187"/>
      <c r="C34" s="187"/>
      <c r="D34" s="187"/>
      <c r="E34" s="187"/>
    </row>
    <row r="35" spans="1:5" x14ac:dyDescent="0.15">
      <c r="A35" s="187"/>
      <c r="B35" s="187"/>
      <c r="C35" s="187"/>
      <c r="D35" s="187"/>
      <c r="E35" s="187"/>
    </row>
  </sheetData>
  <mergeCells count="4">
    <mergeCell ref="G3:J3"/>
    <mergeCell ref="B3:E3"/>
    <mergeCell ref="A27:J27"/>
    <mergeCell ref="A1:J1"/>
  </mergeCells>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1C24-382D-42B1-842E-70B3A5E3AEB8}">
  <sheetPr>
    <tabColor theme="5" tint="0.39997558519241921"/>
  </sheetPr>
  <dimension ref="A1:V55"/>
  <sheetViews>
    <sheetView zoomScale="90" zoomScaleNormal="90" workbookViewId="0">
      <selection activeCell="R9" sqref="R9"/>
    </sheetView>
  </sheetViews>
  <sheetFormatPr baseColWidth="10" defaultColWidth="11.5" defaultRowHeight="13" x14ac:dyDescent="0.15"/>
  <cols>
    <col min="1" max="1" width="20.83203125" style="16" customWidth="1"/>
    <col min="2" max="16384" width="11.5" style="16"/>
  </cols>
  <sheetData>
    <row r="1" spans="1:22" ht="32.25" customHeight="1" x14ac:dyDescent="0.15">
      <c r="A1" s="189" t="s">
        <v>833</v>
      </c>
      <c r="B1" s="187"/>
      <c r="I1" s="185"/>
    </row>
    <row r="2" spans="1:22" ht="18" customHeight="1" x14ac:dyDescent="0.15">
      <c r="A2" s="467"/>
      <c r="B2" s="30"/>
      <c r="C2" s="29"/>
      <c r="D2" s="29"/>
      <c r="E2" s="29"/>
      <c r="F2" s="29"/>
      <c r="G2" s="29"/>
      <c r="H2" s="29"/>
      <c r="I2" s="468"/>
      <c r="J2" s="29"/>
      <c r="K2" s="29"/>
      <c r="L2" s="29"/>
      <c r="M2" s="29"/>
      <c r="N2" s="29"/>
      <c r="O2" s="29"/>
      <c r="P2" s="29"/>
      <c r="Q2" s="29"/>
      <c r="R2" s="29"/>
      <c r="S2" s="29"/>
      <c r="T2" s="29"/>
      <c r="U2" s="29"/>
      <c r="V2" s="29"/>
    </row>
    <row r="3" spans="1:22" s="187" customFormat="1" x14ac:dyDescent="0.15">
      <c r="A3" s="466" t="s">
        <v>580</v>
      </c>
      <c r="B3" s="474" t="s">
        <v>102</v>
      </c>
      <c r="C3" s="802" t="s">
        <v>103</v>
      </c>
      <c r="D3" s="802" t="s">
        <v>104</v>
      </c>
      <c r="E3" s="802" t="s">
        <v>105</v>
      </c>
      <c r="F3" s="802" t="s">
        <v>106</v>
      </c>
      <c r="G3" s="802" t="s">
        <v>107</v>
      </c>
      <c r="H3" s="802" t="s">
        <v>108</v>
      </c>
      <c r="I3" s="802" t="s">
        <v>109</v>
      </c>
      <c r="J3" s="802" t="s">
        <v>110</v>
      </c>
      <c r="K3" s="802" t="s">
        <v>111</v>
      </c>
      <c r="L3" s="474" t="s">
        <v>112</v>
      </c>
      <c r="M3" s="802" t="s">
        <v>113</v>
      </c>
      <c r="N3" s="802" t="s">
        <v>114</v>
      </c>
      <c r="O3" s="802" t="s">
        <v>115</v>
      </c>
      <c r="P3" s="802" t="s">
        <v>116</v>
      </c>
      <c r="Q3" s="803" t="s">
        <v>153</v>
      </c>
      <c r="R3" s="803" t="s">
        <v>239</v>
      </c>
      <c r="S3" s="474" t="s">
        <v>119</v>
      </c>
      <c r="T3" s="803" t="s">
        <v>155</v>
      </c>
      <c r="U3" s="803" t="s">
        <v>156</v>
      </c>
      <c r="V3" s="474" t="s">
        <v>274</v>
      </c>
    </row>
    <row r="4" spans="1:22" s="187" customFormat="1" x14ac:dyDescent="0.15">
      <c r="A4" s="190" t="s">
        <v>240</v>
      </c>
      <c r="B4" s="459">
        <v>0.44923532464036087</v>
      </c>
      <c r="C4" s="459">
        <v>0.45061050701383426</v>
      </c>
      <c r="D4" s="459">
        <v>0.43620059707560971</v>
      </c>
      <c r="E4" s="459">
        <v>0.42190435516715158</v>
      </c>
      <c r="F4" s="459">
        <v>0.41010663282550902</v>
      </c>
      <c r="G4" s="459">
        <v>0.40448422646051418</v>
      </c>
      <c r="H4" s="459">
        <v>0.40449824695877129</v>
      </c>
      <c r="I4" s="459">
        <v>0.40188250003174664</v>
      </c>
      <c r="J4" s="459">
        <v>0.40493991056646056</v>
      </c>
      <c r="K4" s="459">
        <v>0.4280200555442466</v>
      </c>
      <c r="L4" s="459">
        <v>0.4424260282704563</v>
      </c>
      <c r="M4" s="459">
        <v>0.44510468412409482</v>
      </c>
      <c r="N4" s="459">
        <v>0.46409921046529951</v>
      </c>
      <c r="O4" s="459">
        <v>0.47356199463741261</v>
      </c>
      <c r="P4" s="459">
        <v>0.48876284020712346</v>
      </c>
      <c r="Q4" s="459">
        <v>0.49674712112361652</v>
      </c>
      <c r="R4" s="459">
        <v>0.50295398678340919</v>
      </c>
      <c r="S4" s="459">
        <v>0.52088889607708744</v>
      </c>
      <c r="T4" s="459">
        <v>0.53364188719640682</v>
      </c>
      <c r="U4" s="459">
        <v>0.54236413687275453</v>
      </c>
      <c r="V4" s="459">
        <v>0.56090938477919561</v>
      </c>
    </row>
    <row r="5" spans="1:22" s="187" customFormat="1" x14ac:dyDescent="0.15">
      <c r="A5" s="190" t="s">
        <v>244</v>
      </c>
      <c r="B5" s="459">
        <v>0.48293009990247826</v>
      </c>
      <c r="C5" s="459">
        <v>0.48203256046721416</v>
      </c>
      <c r="D5" s="459">
        <v>0.49704883296989238</v>
      </c>
      <c r="E5" s="459">
        <v>0.5138518392802649</v>
      </c>
      <c r="F5" s="459">
        <v>0.52891428445193178</v>
      </c>
      <c r="G5" s="459">
        <v>0.53670250067379588</v>
      </c>
      <c r="H5" s="459">
        <v>0.53952034924708436</v>
      </c>
      <c r="I5" s="459">
        <v>0.54602804180405329</v>
      </c>
      <c r="J5" s="459">
        <v>0.52373910227272491</v>
      </c>
      <c r="K5" s="459">
        <v>0.48358197625810617</v>
      </c>
      <c r="L5" s="459">
        <v>0.46574634293565165</v>
      </c>
      <c r="M5" s="459">
        <v>0.468953720839695</v>
      </c>
      <c r="N5" s="459">
        <v>0.45681728712665653</v>
      </c>
      <c r="O5" s="459">
        <v>0.44786617737761769</v>
      </c>
      <c r="P5" s="459">
        <v>0.43455590206253253</v>
      </c>
      <c r="Q5" s="459">
        <v>0.42981556570208684</v>
      </c>
      <c r="R5" s="459">
        <v>0.42841648730095955</v>
      </c>
      <c r="S5" s="459">
        <v>0.41746316588914589</v>
      </c>
      <c r="T5" s="459">
        <v>0.40923307085625699</v>
      </c>
      <c r="U5" s="459">
        <v>0.40516622879906478</v>
      </c>
      <c r="V5" s="459">
        <v>0.38801701629397034</v>
      </c>
    </row>
    <row r="6" spans="1:22" s="187" customFormat="1" x14ac:dyDescent="0.15">
      <c r="A6" s="190" t="s">
        <v>318</v>
      </c>
      <c r="B6" s="459">
        <v>6.7834575457160859E-2</v>
      </c>
      <c r="C6" s="459">
        <v>6.7356932518951543E-2</v>
      </c>
      <c r="D6" s="459">
        <v>6.6750569954497962E-2</v>
      </c>
      <c r="E6" s="459">
        <v>6.4243805552583466E-2</v>
      </c>
      <c r="F6" s="459">
        <v>6.0979082722559044E-2</v>
      </c>
      <c r="G6" s="459">
        <v>5.8813272865689825E-2</v>
      </c>
      <c r="H6" s="459">
        <v>5.5981403794144499E-2</v>
      </c>
      <c r="I6" s="459">
        <v>5.2089458164199999E-2</v>
      </c>
      <c r="J6" s="459">
        <v>7.1320987160814461E-2</v>
      </c>
      <c r="K6" s="459">
        <v>8.8397968197647184E-2</v>
      </c>
      <c r="L6" s="459">
        <v>9.1827628793892266E-2</v>
      </c>
      <c r="M6" s="459">
        <v>8.5941595036210225E-2</v>
      </c>
      <c r="N6" s="459">
        <v>7.9083502408044085E-2</v>
      </c>
      <c r="O6" s="459">
        <v>7.8571827984969561E-2</v>
      </c>
      <c r="P6" s="459">
        <v>7.6681257730343982E-2</v>
      </c>
      <c r="Q6" s="459">
        <v>7.3437313174296609E-2</v>
      </c>
      <c r="R6" s="459">
        <v>6.8629525915631262E-2</v>
      </c>
      <c r="S6" s="459">
        <v>6.1647938033766655E-2</v>
      </c>
      <c r="T6" s="459">
        <v>5.7125041947336253E-2</v>
      </c>
      <c r="U6" s="459">
        <v>5.2469634328180602E-2</v>
      </c>
      <c r="V6" s="459">
        <v>5.10735989268341E-2</v>
      </c>
    </row>
    <row r="7" spans="1:22" s="187" customFormat="1" x14ac:dyDescent="0.15">
      <c r="A7" s="466" t="s">
        <v>311</v>
      </c>
      <c r="B7" s="474" t="s">
        <v>102</v>
      </c>
      <c r="C7" s="802" t="s">
        <v>103</v>
      </c>
      <c r="D7" s="802" t="s">
        <v>104</v>
      </c>
      <c r="E7" s="802" t="s">
        <v>105</v>
      </c>
      <c r="F7" s="802" t="s">
        <v>106</v>
      </c>
      <c r="G7" s="802" t="s">
        <v>107</v>
      </c>
      <c r="H7" s="802" t="s">
        <v>108</v>
      </c>
      <c r="I7" s="802" t="s">
        <v>109</v>
      </c>
      <c r="J7" s="802" t="s">
        <v>110</v>
      </c>
      <c r="K7" s="802" t="s">
        <v>111</v>
      </c>
      <c r="L7" s="474" t="s">
        <v>112</v>
      </c>
      <c r="M7" s="802" t="s">
        <v>113</v>
      </c>
      <c r="N7" s="802" t="s">
        <v>114</v>
      </c>
      <c r="O7" s="802" t="s">
        <v>115</v>
      </c>
      <c r="P7" s="802" t="s">
        <v>116</v>
      </c>
      <c r="Q7" s="803" t="s">
        <v>153</v>
      </c>
      <c r="R7" s="803" t="s">
        <v>239</v>
      </c>
      <c r="S7" s="474" t="s">
        <v>119</v>
      </c>
      <c r="T7" s="803" t="s">
        <v>155</v>
      </c>
      <c r="U7" s="803" t="s">
        <v>156</v>
      </c>
      <c r="V7" s="474" t="s">
        <v>274</v>
      </c>
    </row>
    <row r="8" spans="1:22" s="187" customFormat="1" x14ac:dyDescent="0.15">
      <c r="A8" s="190" t="s">
        <v>240</v>
      </c>
      <c r="B8" s="459">
        <v>0.48576118421097453</v>
      </c>
      <c r="C8" s="459">
        <v>0.4902544985912532</v>
      </c>
      <c r="D8" s="459">
        <v>0.48220626839073155</v>
      </c>
      <c r="E8" s="459">
        <v>0.46672462538480253</v>
      </c>
      <c r="F8" s="459">
        <v>0.45262289131075495</v>
      </c>
      <c r="G8" s="459">
        <v>0.44191949708878009</v>
      </c>
      <c r="H8" s="459">
        <v>0.44399730694621076</v>
      </c>
      <c r="I8" s="459">
        <v>0.44188321460875712</v>
      </c>
      <c r="J8" s="459">
        <v>0.44554641056851946</v>
      </c>
      <c r="K8" s="459">
        <v>0.47394585887102109</v>
      </c>
      <c r="L8" s="459">
        <v>0.49130977532234271</v>
      </c>
      <c r="M8" s="459">
        <v>0.49216327801572529</v>
      </c>
      <c r="N8" s="459">
        <v>0.51248997761221182</v>
      </c>
      <c r="O8" s="459">
        <v>0.52572632698906407</v>
      </c>
      <c r="P8" s="459">
        <v>0.5426417106080631</v>
      </c>
      <c r="Q8" s="459">
        <v>0.55406254822455037</v>
      </c>
      <c r="R8" s="459">
        <v>0.56360813955676814</v>
      </c>
      <c r="S8" s="459">
        <v>0.58472703548318594</v>
      </c>
      <c r="T8" s="459">
        <v>0.59984695382796949</v>
      </c>
      <c r="U8" s="459">
        <v>0.61086616915979863</v>
      </c>
      <c r="V8" s="459">
        <v>0.63928673594449337</v>
      </c>
    </row>
    <row r="9" spans="1:22" s="187" customFormat="1" x14ac:dyDescent="0.15">
      <c r="A9" s="190" t="s">
        <v>244</v>
      </c>
      <c r="B9" s="459">
        <v>0.43783617164126637</v>
      </c>
      <c r="C9" s="459">
        <v>0.43445792014976087</v>
      </c>
      <c r="D9" s="459">
        <v>0.44328877258902166</v>
      </c>
      <c r="E9" s="459">
        <v>0.46197005563992433</v>
      </c>
      <c r="F9" s="459">
        <v>0.47973634342237576</v>
      </c>
      <c r="G9" s="459">
        <v>0.49319575437812796</v>
      </c>
      <c r="H9" s="459">
        <v>0.4938539762823132</v>
      </c>
      <c r="I9" s="459">
        <v>0.50013051986476786</v>
      </c>
      <c r="J9" s="459">
        <v>0.47453479662957587</v>
      </c>
      <c r="K9" s="459">
        <v>0.42720736659219799</v>
      </c>
      <c r="L9" s="459">
        <v>0.40438864864946839</v>
      </c>
      <c r="M9" s="459">
        <v>0.40803936303863725</v>
      </c>
      <c r="N9" s="459">
        <v>0.39566452610103231</v>
      </c>
      <c r="O9" s="459">
        <v>0.38263678074581259</v>
      </c>
      <c r="P9" s="459">
        <v>0.36800539847007779</v>
      </c>
      <c r="Q9" s="459">
        <v>0.35995259690260384</v>
      </c>
      <c r="R9" s="459">
        <v>0.35533366623418106</v>
      </c>
      <c r="S9" s="459">
        <v>0.34238214874141909</v>
      </c>
      <c r="T9" s="459">
        <v>0.33240690919558941</v>
      </c>
      <c r="U9" s="459">
        <v>0.32673197935918386</v>
      </c>
      <c r="V9" s="459">
        <v>0.29908950367916326</v>
      </c>
    </row>
    <row r="10" spans="1:22" s="187" customFormat="1" x14ac:dyDescent="0.15">
      <c r="A10" s="190" t="s">
        <v>318</v>
      </c>
      <c r="B10" s="459">
        <v>7.6402644147759186E-2</v>
      </c>
      <c r="C10" s="459">
        <v>7.5287581258985908E-2</v>
      </c>
      <c r="D10" s="459">
        <v>7.4504959020246772E-2</v>
      </c>
      <c r="E10" s="459">
        <v>7.1305318975273188E-2</v>
      </c>
      <c r="F10" s="459">
        <v>6.7640765266869379E-2</v>
      </c>
      <c r="G10" s="459">
        <v>6.4884748533092049E-2</v>
      </c>
      <c r="H10" s="459">
        <v>6.2148716771475987E-2</v>
      </c>
      <c r="I10" s="459">
        <v>5.7986265526475032E-2</v>
      </c>
      <c r="J10" s="459">
        <v>7.991879280190467E-2</v>
      </c>
      <c r="K10" s="459">
        <v>9.8846774536781076E-2</v>
      </c>
      <c r="L10" s="459">
        <v>0.10430157602818901</v>
      </c>
      <c r="M10" s="459">
        <v>9.9797358945637404E-2</v>
      </c>
      <c r="N10" s="459">
        <v>9.1845496286755937E-2</v>
      </c>
      <c r="O10" s="459">
        <v>9.1636892265123324E-2</v>
      </c>
      <c r="P10" s="459">
        <v>8.9352890921859177E-2</v>
      </c>
      <c r="Q10" s="459">
        <v>8.5984854872845726E-2</v>
      </c>
      <c r="R10" s="459">
        <v>8.1058194209050763E-2</v>
      </c>
      <c r="S10" s="459">
        <v>7.2890815775395051E-2</v>
      </c>
      <c r="T10" s="459">
        <v>6.7746136976441287E-2</v>
      </c>
      <c r="U10" s="459">
        <v>6.2401851481017588E-2</v>
      </c>
      <c r="V10" s="459">
        <v>6.1623760376343317E-2</v>
      </c>
    </row>
    <row r="11" spans="1:22" s="187" customFormat="1" x14ac:dyDescent="0.15">
      <c r="A11" s="466" t="s">
        <v>312</v>
      </c>
      <c r="B11" s="474" t="s">
        <v>102</v>
      </c>
      <c r="C11" s="802" t="s">
        <v>103</v>
      </c>
      <c r="D11" s="802" t="s">
        <v>104</v>
      </c>
      <c r="E11" s="802" t="s">
        <v>105</v>
      </c>
      <c r="F11" s="802" t="s">
        <v>106</v>
      </c>
      <c r="G11" s="802" t="s">
        <v>107</v>
      </c>
      <c r="H11" s="802" t="s">
        <v>108</v>
      </c>
      <c r="I11" s="802" t="s">
        <v>109</v>
      </c>
      <c r="J11" s="802" t="s">
        <v>110</v>
      </c>
      <c r="K11" s="802" t="s">
        <v>111</v>
      </c>
      <c r="L11" s="474" t="s">
        <v>112</v>
      </c>
      <c r="M11" s="802" t="s">
        <v>113</v>
      </c>
      <c r="N11" s="802" t="s">
        <v>114</v>
      </c>
      <c r="O11" s="802" t="s">
        <v>115</v>
      </c>
      <c r="P11" s="802" t="s">
        <v>116</v>
      </c>
      <c r="Q11" s="803" t="s">
        <v>153</v>
      </c>
      <c r="R11" s="803" t="s">
        <v>239</v>
      </c>
      <c r="S11" s="474" t="s">
        <v>119</v>
      </c>
      <c r="T11" s="803" t="s">
        <v>155</v>
      </c>
      <c r="U11" s="803" t="s">
        <v>156</v>
      </c>
      <c r="V11" s="474" t="s">
        <v>274</v>
      </c>
    </row>
    <row r="12" spans="1:22" s="187" customFormat="1" x14ac:dyDescent="0.15">
      <c r="A12" s="190" t="s">
        <v>240</v>
      </c>
      <c r="B12" s="459">
        <v>0.32909828263110924</v>
      </c>
      <c r="C12" s="459">
        <v>0.31505913291683335</v>
      </c>
      <c r="D12" s="459">
        <v>0.2794675876373483</v>
      </c>
      <c r="E12" s="459">
        <v>0.26594413400184452</v>
      </c>
      <c r="F12" s="459">
        <v>0.26561687715838062</v>
      </c>
      <c r="G12" s="459">
        <v>0.27831965742858567</v>
      </c>
      <c r="H12" s="459">
        <v>0.27919367252574928</v>
      </c>
      <c r="I12" s="459">
        <v>0.27780418893549758</v>
      </c>
      <c r="J12" s="459">
        <v>0.27356309824708536</v>
      </c>
      <c r="K12" s="459">
        <v>0.264927282203829</v>
      </c>
      <c r="L12" s="459">
        <v>0.26456559336521307</v>
      </c>
      <c r="M12" s="459">
        <v>0.27555369001247848</v>
      </c>
      <c r="N12" s="459">
        <v>0.2893910476612675</v>
      </c>
      <c r="O12" s="459">
        <v>0.28912116888803785</v>
      </c>
      <c r="P12" s="459">
        <v>0.29720814920567717</v>
      </c>
      <c r="Q12" s="459">
        <v>0.29775984742151662</v>
      </c>
      <c r="R12" s="459">
        <v>0.30009826162381442</v>
      </c>
      <c r="S12" s="459">
        <v>0.30854011647462909</v>
      </c>
      <c r="T12" s="459">
        <v>0.31634236775005092</v>
      </c>
      <c r="U12" s="459">
        <v>0.32043860089867421</v>
      </c>
      <c r="V12" s="459">
        <v>0.32196796725125443</v>
      </c>
    </row>
    <row r="13" spans="1:22" s="187" customFormat="1" x14ac:dyDescent="0.15">
      <c r="A13" s="190" t="s">
        <v>244</v>
      </c>
      <c r="B13" s="459">
        <v>0.63137862673165046</v>
      </c>
      <c r="C13" s="459">
        <v>0.64458892765400477</v>
      </c>
      <c r="D13" s="459">
        <v>0.68020794937369577</v>
      </c>
      <c r="E13" s="459">
        <v>0.69441155475287397</v>
      </c>
      <c r="F13" s="459">
        <v>0.69593392205421667</v>
      </c>
      <c r="G13" s="459">
        <v>0.6833584232544726</v>
      </c>
      <c r="H13" s="459">
        <v>0.68434411169635179</v>
      </c>
      <c r="I13" s="459">
        <v>0.68832007057967926</v>
      </c>
      <c r="J13" s="459">
        <v>0.68294319561082617</v>
      </c>
      <c r="K13" s="459">
        <v>0.68377908427736256</v>
      </c>
      <c r="L13" s="459">
        <v>0.68891823190862822</v>
      </c>
      <c r="M13" s="459">
        <v>0.68850021809678974</v>
      </c>
      <c r="N13" s="459">
        <v>0.67750897276384237</v>
      </c>
      <c r="O13" s="459">
        <v>0.67850636469221715</v>
      </c>
      <c r="P13" s="459">
        <v>0.67112605565959482</v>
      </c>
      <c r="Q13" s="459">
        <v>0.67240286315382025</v>
      </c>
      <c r="R13" s="459">
        <v>0.67279484442081849</v>
      </c>
      <c r="S13" s="459">
        <v>0.66717260238760534</v>
      </c>
      <c r="T13" s="459">
        <v>0.66135923245421158</v>
      </c>
      <c r="U13" s="459">
        <v>0.65925797254577945</v>
      </c>
      <c r="V13" s="459">
        <v>0.65916913648031739</v>
      </c>
    </row>
    <row r="14" spans="1:22" s="187" customFormat="1" x14ac:dyDescent="0.15">
      <c r="A14" s="191" t="s">
        <v>318</v>
      </c>
      <c r="B14" s="501">
        <v>3.9523090637240216E-2</v>
      </c>
      <c r="C14" s="501">
        <v>4.035193942916189E-2</v>
      </c>
      <c r="D14" s="501">
        <v>4.0324462988955929E-2</v>
      </c>
      <c r="E14" s="501">
        <v>3.9644311245281519E-2</v>
      </c>
      <c r="F14" s="501">
        <v>3.8449200787402785E-2</v>
      </c>
      <c r="G14" s="501">
        <v>3.8321919316941698E-2</v>
      </c>
      <c r="H14" s="501">
        <v>3.6462215777898849E-2</v>
      </c>
      <c r="I14" s="501">
        <v>3.3875740484823225E-2</v>
      </c>
      <c r="J14" s="501">
        <v>4.3493706142088528E-2</v>
      </c>
      <c r="K14" s="501">
        <v>5.129363351880846E-2</v>
      </c>
      <c r="L14" s="501">
        <v>4.6516174726158682E-2</v>
      </c>
      <c r="M14" s="501">
        <v>3.5946091890731759E-2</v>
      </c>
      <c r="N14" s="501">
        <v>3.3099979574890082E-2</v>
      </c>
      <c r="O14" s="501">
        <v>3.2372466419745054E-2</v>
      </c>
      <c r="P14" s="501">
        <v>3.1665795134727989E-2</v>
      </c>
      <c r="Q14" s="501">
        <v>2.9837289424663176E-2</v>
      </c>
      <c r="R14" s="501">
        <v>2.7106893955367053E-2</v>
      </c>
      <c r="S14" s="501">
        <v>2.428728113776548E-2</v>
      </c>
      <c r="T14" s="501">
        <v>2.2298399795737524E-2</v>
      </c>
      <c r="U14" s="501">
        <v>2.0303426555546372E-2</v>
      </c>
      <c r="V14" s="501">
        <v>1.8862896268428381E-2</v>
      </c>
    </row>
    <row r="15" spans="1:22" x14ac:dyDescent="0.15">
      <c r="H15" s="186"/>
    </row>
    <row r="16" spans="1:22" x14ac:dyDescent="0.15">
      <c r="A16" s="462" t="s">
        <v>767</v>
      </c>
      <c r="B16" s="462"/>
      <c r="C16" s="462"/>
      <c r="D16" s="462"/>
      <c r="E16" s="462"/>
      <c r="H16" s="186"/>
    </row>
    <row r="17" spans="1:10" x14ac:dyDescent="0.15">
      <c r="A17" s="462"/>
      <c r="B17" s="462"/>
      <c r="C17" s="462"/>
      <c r="D17" s="462"/>
      <c r="E17" s="462"/>
      <c r="H17" s="186"/>
    </row>
    <row r="18" spans="1:10" x14ac:dyDescent="0.15">
      <c r="A18" s="462" t="s">
        <v>766</v>
      </c>
      <c r="B18" s="462"/>
      <c r="C18" s="462"/>
      <c r="D18" s="462"/>
      <c r="E18" s="462"/>
    </row>
    <row r="19" spans="1:10" x14ac:dyDescent="0.15">
      <c r="A19" s="462"/>
      <c r="B19" s="462"/>
      <c r="C19" s="462"/>
      <c r="D19" s="462"/>
      <c r="E19" s="462"/>
    </row>
    <row r="20" spans="1:10" x14ac:dyDescent="0.15">
      <c r="A20" s="91" t="s">
        <v>151</v>
      </c>
    </row>
    <row r="21" spans="1:10" x14ac:dyDescent="0.15">
      <c r="H21" s="187"/>
    </row>
    <row r="23" spans="1:10" x14ac:dyDescent="0.15">
      <c r="J23" s="187"/>
    </row>
    <row r="25" spans="1:10" x14ac:dyDescent="0.15">
      <c r="H25" s="187"/>
    </row>
    <row r="26" spans="1:10" x14ac:dyDescent="0.15">
      <c r="H26" s="187"/>
    </row>
    <row r="28" spans="1:10" x14ac:dyDescent="0.15">
      <c r="H28" s="187"/>
    </row>
    <row r="41" spans="1:17" x14ac:dyDescent="0.15">
      <c r="A41" s="187"/>
      <c r="B41" s="172"/>
      <c r="C41" s="172"/>
      <c r="D41" s="172"/>
      <c r="E41" s="172"/>
      <c r="F41" s="172"/>
      <c r="G41" s="172"/>
      <c r="H41" s="172"/>
      <c r="I41" s="172"/>
      <c r="J41" s="172"/>
      <c r="K41" s="172"/>
      <c r="L41" s="172"/>
      <c r="M41" s="172"/>
      <c r="N41" s="172"/>
      <c r="O41" s="172"/>
      <c r="P41" s="172"/>
      <c r="Q41" s="172"/>
    </row>
    <row r="42" spans="1:17" x14ac:dyDescent="0.15">
      <c r="B42" s="172"/>
      <c r="C42" s="172"/>
      <c r="D42" s="172"/>
      <c r="E42" s="172"/>
      <c r="F42" s="172"/>
      <c r="G42" s="172"/>
      <c r="H42" s="172"/>
      <c r="I42" s="192"/>
      <c r="J42" s="172"/>
      <c r="K42" s="172"/>
      <c r="L42" s="172"/>
      <c r="M42" s="172"/>
      <c r="N42" s="172"/>
      <c r="O42" s="172"/>
      <c r="P42" s="172"/>
      <c r="Q42" s="172"/>
    </row>
    <row r="43" spans="1:17" x14ac:dyDescent="0.15">
      <c r="A43" s="187"/>
      <c r="B43" s="172"/>
      <c r="C43" s="172"/>
      <c r="D43" s="172"/>
      <c r="E43" s="172"/>
      <c r="F43" s="172"/>
      <c r="G43" s="172"/>
      <c r="H43" s="172"/>
      <c r="I43" s="172"/>
      <c r="J43" s="172"/>
      <c r="K43" s="172"/>
      <c r="L43" s="172"/>
      <c r="M43" s="172"/>
      <c r="N43" s="172"/>
      <c r="O43" s="172"/>
      <c r="P43" s="172"/>
      <c r="Q43" s="172"/>
    </row>
    <row r="45" spans="1:17" x14ac:dyDescent="0.15">
      <c r="B45" s="186"/>
      <c r="C45" s="186"/>
      <c r="D45" s="186"/>
      <c r="E45" s="186"/>
      <c r="F45" s="186"/>
      <c r="G45" s="186"/>
      <c r="H45" s="186"/>
      <c r="I45" s="186"/>
      <c r="J45" s="186"/>
      <c r="K45" s="186"/>
      <c r="L45" s="186"/>
      <c r="M45" s="186"/>
      <c r="N45" s="186"/>
      <c r="O45" s="186"/>
      <c r="P45" s="186"/>
      <c r="Q45" s="186"/>
    </row>
    <row r="46" spans="1:17" x14ac:dyDescent="0.15">
      <c r="B46" s="186"/>
      <c r="C46" s="186"/>
      <c r="D46" s="186"/>
      <c r="E46" s="186"/>
      <c r="F46" s="186"/>
      <c r="G46" s="186"/>
      <c r="H46" s="186"/>
      <c r="I46" s="186"/>
      <c r="J46" s="186"/>
      <c r="K46" s="186"/>
      <c r="L46" s="186"/>
      <c r="M46" s="186"/>
      <c r="N46" s="186"/>
      <c r="O46" s="186"/>
      <c r="P46" s="186"/>
      <c r="Q46" s="186"/>
    </row>
    <row r="47" spans="1:17" x14ac:dyDescent="0.15">
      <c r="B47" s="186"/>
      <c r="C47" s="186"/>
      <c r="D47" s="186"/>
      <c r="E47" s="186"/>
      <c r="F47" s="186"/>
      <c r="G47" s="186"/>
      <c r="H47" s="186"/>
      <c r="I47" s="186"/>
      <c r="J47" s="186"/>
      <c r="K47" s="186"/>
      <c r="L47" s="186"/>
      <c r="M47" s="186"/>
      <c r="N47" s="186"/>
      <c r="O47" s="186"/>
      <c r="P47" s="186"/>
      <c r="Q47" s="186"/>
    </row>
    <row r="49" spans="2:17" x14ac:dyDescent="0.15">
      <c r="B49" s="172"/>
      <c r="C49" s="172"/>
      <c r="D49" s="172"/>
      <c r="E49" s="172"/>
      <c r="F49" s="172"/>
      <c r="G49" s="172"/>
      <c r="H49" s="172"/>
      <c r="I49" s="172"/>
      <c r="J49" s="172"/>
      <c r="K49" s="172"/>
      <c r="L49" s="172"/>
      <c r="M49" s="172"/>
      <c r="N49" s="172"/>
      <c r="O49" s="172"/>
      <c r="P49" s="172"/>
      <c r="Q49" s="172"/>
    </row>
    <row r="50" spans="2:17" x14ac:dyDescent="0.15">
      <c r="B50" s="172"/>
      <c r="C50" s="172"/>
      <c r="D50" s="172"/>
      <c r="E50" s="172"/>
      <c r="F50" s="172"/>
      <c r="G50" s="172"/>
      <c r="H50" s="172"/>
      <c r="I50" s="192"/>
      <c r="J50" s="172"/>
      <c r="K50" s="172"/>
      <c r="L50" s="172"/>
      <c r="M50" s="172"/>
      <c r="N50" s="172"/>
      <c r="O50" s="172"/>
      <c r="P50" s="172"/>
      <c r="Q50" s="172"/>
    </row>
    <row r="51" spans="2:17" x14ac:dyDescent="0.15">
      <c r="B51" s="172"/>
      <c r="C51" s="172"/>
      <c r="D51" s="172"/>
      <c r="E51" s="172"/>
      <c r="F51" s="172"/>
      <c r="G51" s="172"/>
      <c r="H51" s="172"/>
      <c r="I51" s="172"/>
      <c r="J51" s="172"/>
      <c r="K51" s="172"/>
      <c r="L51" s="172"/>
      <c r="M51" s="172"/>
      <c r="N51" s="172"/>
      <c r="O51" s="172"/>
      <c r="P51" s="172"/>
      <c r="Q51" s="172"/>
    </row>
    <row r="53" spans="2:17" x14ac:dyDescent="0.15">
      <c r="B53" s="186"/>
      <c r="C53" s="186"/>
      <c r="D53" s="186"/>
      <c r="E53" s="186"/>
      <c r="F53" s="186"/>
      <c r="G53" s="186"/>
      <c r="H53" s="186"/>
      <c r="I53" s="186"/>
      <c r="J53" s="186"/>
      <c r="K53" s="186"/>
      <c r="L53" s="186"/>
      <c r="M53" s="186"/>
      <c r="N53" s="186"/>
      <c r="O53" s="186"/>
      <c r="P53" s="186"/>
      <c r="Q53" s="186"/>
    </row>
    <row r="54" spans="2:17" x14ac:dyDescent="0.15">
      <c r="B54" s="186"/>
      <c r="C54" s="186"/>
      <c r="D54" s="186"/>
      <c r="E54" s="186"/>
      <c r="F54" s="186"/>
      <c r="G54" s="186"/>
      <c r="H54" s="186"/>
      <c r="I54" s="186"/>
      <c r="J54" s="186"/>
      <c r="K54" s="186"/>
      <c r="L54" s="186"/>
      <c r="M54" s="186"/>
      <c r="N54" s="186"/>
      <c r="O54" s="186"/>
      <c r="P54" s="186"/>
      <c r="Q54" s="186"/>
    </row>
    <row r="55" spans="2:17" x14ac:dyDescent="0.15">
      <c r="B55" s="186"/>
      <c r="C55" s="186"/>
      <c r="D55" s="186"/>
      <c r="E55" s="186"/>
      <c r="F55" s="186"/>
      <c r="G55" s="186"/>
      <c r="H55" s="186"/>
      <c r="I55" s="186"/>
      <c r="J55" s="186"/>
      <c r="K55" s="186"/>
      <c r="L55" s="186"/>
      <c r="M55" s="186"/>
      <c r="N55" s="186"/>
      <c r="O55" s="186"/>
      <c r="P55" s="186"/>
      <c r="Q55" s="186"/>
    </row>
  </sheetData>
  <pageMargins left="0.75" right="0.75" top="1" bottom="1" header="0.5" footer="0.5"/>
  <pageSetup orientation="portrait" horizontalDpi="4294967292" vertic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D9D7-82CC-425F-9249-567765377CF6}">
  <sheetPr>
    <tabColor theme="5" tint="0.39997558519241921"/>
  </sheetPr>
  <dimension ref="A1:X59"/>
  <sheetViews>
    <sheetView zoomScale="90" zoomScaleNormal="90" zoomScalePageLayoutView="110" workbookViewId="0">
      <selection activeCell="L20" sqref="L20"/>
    </sheetView>
  </sheetViews>
  <sheetFormatPr baseColWidth="10" defaultColWidth="8.83203125" defaultRowHeight="13" x14ac:dyDescent="0.15"/>
  <cols>
    <col min="1" max="1" width="33" style="16" customWidth="1"/>
    <col min="2" max="18" width="8.83203125" style="16"/>
    <col min="19" max="19" width="10.83203125" style="16" customWidth="1"/>
    <col min="20" max="16384" width="8.83203125" style="16"/>
  </cols>
  <sheetData>
    <row r="1" spans="1:24" ht="45" customHeight="1" x14ac:dyDescent="0.15">
      <c r="A1" s="189" t="s">
        <v>319</v>
      </c>
      <c r="N1" s="185"/>
    </row>
    <row r="2" spans="1:24" x14ac:dyDescent="0.15">
      <c r="A2" s="30"/>
      <c r="B2" s="29"/>
      <c r="C2" s="29"/>
      <c r="D2" s="29"/>
      <c r="E2" s="29"/>
      <c r="F2" s="29"/>
      <c r="G2" s="29"/>
      <c r="H2" s="29"/>
      <c r="I2" s="29"/>
      <c r="J2" s="29"/>
      <c r="K2" s="29"/>
      <c r="L2" s="29"/>
      <c r="M2" s="29"/>
      <c r="N2" s="29"/>
      <c r="O2" s="29"/>
      <c r="P2" s="29"/>
      <c r="Q2" s="29"/>
      <c r="R2" s="29"/>
      <c r="S2" s="29"/>
      <c r="T2" s="29"/>
      <c r="U2" s="29"/>
      <c r="V2" s="29"/>
    </row>
    <row r="3" spans="1:24" s="187" customFormat="1" x14ac:dyDescent="0.15">
      <c r="A3" s="878" t="s">
        <v>311</v>
      </c>
      <c r="B3" s="878"/>
      <c r="C3" s="878"/>
      <c r="D3" s="878"/>
      <c r="E3" s="878"/>
      <c r="F3" s="878"/>
      <c r="G3" s="878"/>
      <c r="H3" s="878"/>
      <c r="I3" s="878"/>
      <c r="J3" s="878"/>
      <c r="K3" s="878"/>
      <c r="L3" s="878"/>
      <c r="M3" s="878"/>
      <c r="N3" s="878"/>
      <c r="O3" s="878"/>
      <c r="P3" s="878"/>
      <c r="Q3" s="878"/>
      <c r="R3" s="878"/>
      <c r="S3" s="878"/>
      <c r="T3" s="878"/>
      <c r="U3" s="878"/>
      <c r="V3" s="469"/>
    </row>
    <row r="4" spans="1:24" s="187" customFormat="1" x14ac:dyDescent="0.15">
      <c r="A4" s="447"/>
      <c r="B4" s="471" t="s">
        <v>102</v>
      </c>
      <c r="C4" s="471" t="s">
        <v>103</v>
      </c>
      <c r="D4" s="471" t="s">
        <v>104</v>
      </c>
      <c r="E4" s="471" t="s">
        <v>105</v>
      </c>
      <c r="F4" s="471" t="s">
        <v>106</v>
      </c>
      <c r="G4" s="471" t="s">
        <v>107</v>
      </c>
      <c r="H4" s="471" t="s">
        <v>108</v>
      </c>
      <c r="I4" s="471" t="s">
        <v>109</v>
      </c>
      <c r="J4" s="471" t="s">
        <v>110</v>
      </c>
      <c r="K4" s="471" t="s">
        <v>111</v>
      </c>
      <c r="L4" s="471" t="s">
        <v>112</v>
      </c>
      <c r="M4" s="471" t="s">
        <v>113</v>
      </c>
      <c r="N4" s="471" t="s">
        <v>114</v>
      </c>
      <c r="O4" s="471" t="s">
        <v>115</v>
      </c>
      <c r="P4" s="471" t="s">
        <v>116</v>
      </c>
      <c r="Q4" s="472" t="s">
        <v>153</v>
      </c>
      <c r="R4" s="472" t="s">
        <v>239</v>
      </c>
      <c r="S4" s="471" t="s">
        <v>119</v>
      </c>
      <c r="T4" s="471" t="s">
        <v>155</v>
      </c>
      <c r="U4" s="471" t="s">
        <v>156</v>
      </c>
      <c r="V4" s="471" t="s">
        <v>274</v>
      </c>
    </row>
    <row r="5" spans="1:24" s="187" customFormat="1" x14ac:dyDescent="0.15">
      <c r="A5" s="187" t="s">
        <v>320</v>
      </c>
      <c r="B5" s="218">
        <v>11.95806644695252</v>
      </c>
      <c r="C5" s="218">
        <v>14.577434351257706</v>
      </c>
      <c r="D5" s="218">
        <v>16.747980220607548</v>
      </c>
      <c r="E5" s="218">
        <v>17.8746935743821</v>
      </c>
      <c r="F5" s="218">
        <v>18.016670509398409</v>
      </c>
      <c r="G5" s="218">
        <v>16.820896805680498</v>
      </c>
      <c r="H5" s="218">
        <v>16.454674790627116</v>
      </c>
      <c r="I5" s="218">
        <v>18.319489304710519</v>
      </c>
      <c r="J5" s="218">
        <v>21.987307444940992</v>
      </c>
      <c r="K5" s="218">
        <v>36.18198002862804</v>
      </c>
      <c r="L5" s="218">
        <v>42.344999675763361</v>
      </c>
      <c r="M5" s="218">
        <v>38.630901767756875</v>
      </c>
      <c r="N5" s="218">
        <v>36.140852117143694</v>
      </c>
      <c r="O5" s="218">
        <v>34.970124816351834</v>
      </c>
      <c r="P5" s="218">
        <v>33.482305733875833</v>
      </c>
      <c r="Q5" s="218">
        <v>31.184951311868947</v>
      </c>
      <c r="R5" s="218">
        <v>29.00095860092792</v>
      </c>
      <c r="S5" s="218">
        <v>30.273172749168282</v>
      </c>
      <c r="T5" s="218">
        <v>29.277108875601947</v>
      </c>
      <c r="U5" s="218">
        <v>28.76929874568776</v>
      </c>
      <c r="V5" s="218">
        <v>25.966709079540003</v>
      </c>
    </row>
    <row r="6" spans="1:24" s="187" customFormat="1" x14ac:dyDescent="0.15">
      <c r="A6" s="187" t="s">
        <v>321</v>
      </c>
      <c r="B6" s="218">
        <v>1.7951610084721079</v>
      </c>
      <c r="C6" s="218">
        <v>2.1328844438253478</v>
      </c>
      <c r="D6" s="218">
        <v>2.5696597908938155</v>
      </c>
      <c r="E6" s="218">
        <v>2.9147731377240942</v>
      </c>
      <c r="F6" s="218">
        <v>3.0555752365562192</v>
      </c>
      <c r="G6" s="218">
        <v>3.1509622410490681</v>
      </c>
      <c r="H6" s="218">
        <v>3.1890452379284722</v>
      </c>
      <c r="I6" s="218">
        <v>3.2263075577542075</v>
      </c>
      <c r="J6" s="804">
        <v>3.7480865208850118</v>
      </c>
      <c r="K6" s="218">
        <v>8.4256466432522785</v>
      </c>
      <c r="L6" s="218">
        <v>10.476458752896875</v>
      </c>
      <c r="M6" s="218">
        <v>10.342304825148162</v>
      </c>
      <c r="N6" s="218">
        <v>11.616654788669598</v>
      </c>
      <c r="O6" s="218">
        <v>11.639785325314012</v>
      </c>
      <c r="P6" s="218">
        <v>11.645729362206659</v>
      </c>
      <c r="Q6" s="218">
        <v>11.743450832803138</v>
      </c>
      <c r="R6" s="218">
        <v>11.062231332708626</v>
      </c>
      <c r="S6" s="218">
        <v>10.494822659821279</v>
      </c>
      <c r="T6" s="804">
        <v>10.477434657766498</v>
      </c>
      <c r="U6" s="804">
        <v>9.8885449506351115</v>
      </c>
      <c r="V6" s="804">
        <v>9.5917424905709581</v>
      </c>
    </row>
    <row r="7" spans="1:24" s="187" customFormat="1" x14ac:dyDescent="0.15">
      <c r="A7" s="187" t="s">
        <v>322</v>
      </c>
      <c r="B7" s="218">
        <v>6.0118699186991871E-2</v>
      </c>
      <c r="C7" s="218">
        <v>8.0376086956521736E-2</v>
      </c>
      <c r="D7" s="218">
        <v>9.555892249361865E-2</v>
      </c>
      <c r="E7" s="218">
        <v>9.3079871107771675E-2</v>
      </c>
      <c r="F7" s="218">
        <v>8.9927493521180513E-2</v>
      </c>
      <c r="G7" s="218">
        <v>8.6143229014886649E-2</v>
      </c>
      <c r="H7" s="218">
        <v>0.65658434266166654</v>
      </c>
      <c r="I7" s="218">
        <v>0.72182804310324955</v>
      </c>
      <c r="J7" s="218">
        <v>0.72513818836238686</v>
      </c>
      <c r="K7" s="218">
        <v>1.0869840510468589</v>
      </c>
      <c r="L7" s="218">
        <v>1.2428200335285888</v>
      </c>
      <c r="M7" s="218">
        <v>0</v>
      </c>
      <c r="N7" s="218">
        <v>0</v>
      </c>
      <c r="O7" s="218">
        <v>0</v>
      </c>
      <c r="P7" s="218">
        <v>0</v>
      </c>
      <c r="Q7" s="218">
        <v>0</v>
      </c>
      <c r="R7" s="218">
        <v>0</v>
      </c>
      <c r="S7" s="218">
        <v>0</v>
      </c>
      <c r="T7" s="218">
        <v>0</v>
      </c>
      <c r="U7" s="218">
        <v>0</v>
      </c>
      <c r="V7" s="218">
        <v>0</v>
      </c>
    </row>
    <row r="8" spans="1:24" s="187" customFormat="1" x14ac:dyDescent="0.15">
      <c r="A8" s="187" t="s">
        <v>323</v>
      </c>
      <c r="B8" s="218">
        <v>6.8592879730423348</v>
      </c>
      <c r="C8" s="218">
        <v>7.3244622876850194</v>
      </c>
      <c r="D8" s="218">
        <v>8.112704534927726</v>
      </c>
      <c r="E8" s="218">
        <v>8.4567282425845818</v>
      </c>
      <c r="F8" s="218">
        <v>8.925685756223217</v>
      </c>
      <c r="G8" s="218">
        <v>9.0964662163533792</v>
      </c>
      <c r="H8" s="218">
        <v>9.5624068000783353</v>
      </c>
      <c r="I8" s="218">
        <v>9.8540351898652236</v>
      </c>
      <c r="J8" s="218">
        <v>10.167799521610286</v>
      </c>
      <c r="K8" s="218">
        <v>10.558527361029025</v>
      </c>
      <c r="L8" s="218">
        <v>10.824617929137405</v>
      </c>
      <c r="M8" s="218">
        <v>10.643927176976099</v>
      </c>
      <c r="N8" s="218">
        <v>10.609478782017934</v>
      </c>
      <c r="O8" s="218">
        <v>10.799769999079224</v>
      </c>
      <c r="P8" s="218">
        <v>11.200632829212461</v>
      </c>
      <c r="Q8" s="218">
        <v>11.400945896131082</v>
      </c>
      <c r="R8" s="218">
        <v>11.521471913200145</v>
      </c>
      <c r="S8" s="218">
        <v>12.253462023993087</v>
      </c>
      <c r="T8" s="218">
        <v>12.386132573313191</v>
      </c>
      <c r="U8" s="218">
        <v>12.753390690354882</v>
      </c>
      <c r="V8" s="218">
        <v>12.530098032320595</v>
      </c>
    </row>
    <row r="9" spans="1:24" s="187" customFormat="1" x14ac:dyDescent="0.15">
      <c r="A9" s="187" t="s">
        <v>324</v>
      </c>
      <c r="B9" s="218">
        <v>18.184102943089432</v>
      </c>
      <c r="C9" s="218">
        <v>18.591631921739129</v>
      </c>
      <c r="D9" s="218">
        <v>19.486670002334623</v>
      </c>
      <c r="E9" s="218">
        <v>21.747488577357835</v>
      </c>
      <c r="F9" s="218">
        <v>23.044786372114704</v>
      </c>
      <c r="G9" s="218">
        <v>24.491408262587434</v>
      </c>
      <c r="H9" s="218">
        <v>26.023647695045675</v>
      </c>
      <c r="I9" s="218">
        <v>27.555753268281336</v>
      </c>
      <c r="J9" s="218">
        <v>29.575015765174708</v>
      </c>
      <c r="K9" s="218">
        <v>32.970347680816928</v>
      </c>
      <c r="L9" s="218">
        <v>35.611432076805535</v>
      </c>
      <c r="M9" s="218">
        <v>37.67779852074532</v>
      </c>
      <c r="N9" s="218">
        <v>40.426839709081278</v>
      </c>
      <c r="O9" s="218">
        <v>42.871583437679853</v>
      </c>
      <c r="P9" s="218">
        <v>45.570635702105605</v>
      </c>
      <c r="Q9" s="218">
        <v>48.407175175935002</v>
      </c>
      <c r="R9" s="218">
        <v>50.639897216458728</v>
      </c>
      <c r="S9" s="218">
        <v>52.936284315820167</v>
      </c>
      <c r="T9" s="218">
        <v>54.757127809754245</v>
      </c>
      <c r="U9" s="218">
        <v>56.570282956691457</v>
      </c>
      <c r="V9" s="218">
        <v>57.659591303772601</v>
      </c>
    </row>
    <row r="10" spans="1:24" s="187" customFormat="1" x14ac:dyDescent="0.15">
      <c r="A10" s="187" t="s">
        <v>325</v>
      </c>
      <c r="B10" s="218">
        <v>6.0012286684682934</v>
      </c>
      <c r="C10" s="218">
        <v>6.4941509191851896</v>
      </c>
      <c r="D10" s="218">
        <v>7.1215171236105048</v>
      </c>
      <c r="E10" s="218">
        <v>7.6918671631497961</v>
      </c>
      <c r="F10" s="218">
        <v>8.0177464440890951</v>
      </c>
      <c r="G10" s="218">
        <v>8.2915944084226272</v>
      </c>
      <c r="H10" s="218">
        <v>8.579947807569777</v>
      </c>
      <c r="I10" s="218">
        <v>8.869683756007543</v>
      </c>
      <c r="J10" s="218">
        <v>9.4322513531129992</v>
      </c>
      <c r="K10" s="218">
        <v>9.6902837719348884</v>
      </c>
      <c r="L10" s="218">
        <v>10.413145581628585</v>
      </c>
      <c r="M10" s="218">
        <v>10.93628966032975</v>
      </c>
      <c r="N10" s="218">
        <v>11.239639006679988</v>
      </c>
      <c r="O10" s="218">
        <v>11.622032749458841</v>
      </c>
      <c r="P10" s="218">
        <v>12.000394595488507</v>
      </c>
      <c r="Q10" s="218">
        <v>12.583212242299075</v>
      </c>
      <c r="R10" s="218">
        <v>12.739722834975645</v>
      </c>
      <c r="S10" s="218">
        <v>13.008806755491186</v>
      </c>
      <c r="T10" s="218">
        <v>13.082522067708187</v>
      </c>
      <c r="U10" s="218">
        <v>12.995982123519401</v>
      </c>
      <c r="V10" s="218">
        <v>12.306492899999999</v>
      </c>
    </row>
    <row r="11" spans="1:24" s="187" customFormat="1" ht="15" customHeight="1" x14ac:dyDescent="0.15">
      <c r="A11" s="187" t="s">
        <v>133</v>
      </c>
      <c r="B11" s="218">
        <v>35.612399898936708</v>
      </c>
      <c r="C11" s="218">
        <v>37.789179128445255</v>
      </c>
      <c r="D11" s="218">
        <v>42.062742825989645</v>
      </c>
      <c r="E11" s="218">
        <v>47.442743340504755</v>
      </c>
      <c r="F11" s="218">
        <v>50.93308030217225</v>
      </c>
      <c r="G11" s="218">
        <v>52.029706661317228</v>
      </c>
      <c r="H11" s="218">
        <v>51.178968650215651</v>
      </c>
      <c r="I11" s="218">
        <v>54.698243042552768</v>
      </c>
      <c r="J11" s="218">
        <v>69.615976550526426</v>
      </c>
      <c r="K11" s="218">
        <v>81.648911615720834</v>
      </c>
      <c r="L11" s="218">
        <v>84.150471626946697</v>
      </c>
      <c r="M11" s="218">
        <v>82.030355229690102</v>
      </c>
      <c r="N11" s="218">
        <v>76.582399284593976</v>
      </c>
      <c r="O11" s="218">
        <v>72.938518243005902</v>
      </c>
      <c r="P11" s="218">
        <v>68.243917872138766</v>
      </c>
      <c r="Q11" s="218">
        <v>65.315855169954631</v>
      </c>
      <c r="R11" s="218">
        <v>62.326650482937794</v>
      </c>
      <c r="S11" s="218">
        <v>58.90919210480466</v>
      </c>
      <c r="T11" s="218">
        <v>54.92755818749422</v>
      </c>
      <c r="U11" s="218">
        <v>52.153750217343159</v>
      </c>
      <c r="V11" s="218">
        <v>44.714415204682382</v>
      </c>
      <c r="X11" s="805"/>
    </row>
    <row r="12" spans="1:24" s="187" customFormat="1" x14ac:dyDescent="0.15">
      <c r="A12" s="187" t="s">
        <v>326</v>
      </c>
      <c r="B12" s="218">
        <v>5.9508511558178618</v>
      </c>
      <c r="C12" s="218">
        <v>6.4012225185745795</v>
      </c>
      <c r="D12" s="218">
        <v>7.2406534535654981</v>
      </c>
      <c r="E12" s="218">
        <v>7.9008030291759486</v>
      </c>
      <c r="F12" s="218">
        <v>8.0923954574443897</v>
      </c>
      <c r="G12" s="218">
        <v>8.0918806938575987</v>
      </c>
      <c r="H12" s="218">
        <v>8.0582004050283231</v>
      </c>
      <c r="I12" s="804">
        <v>8.0455567572416591</v>
      </c>
      <c r="J12" s="218">
        <v>12.697098248743062</v>
      </c>
      <c r="K12" s="218">
        <v>19.780458824753627</v>
      </c>
      <c r="L12" s="218">
        <v>22.711342390815147</v>
      </c>
      <c r="M12" s="218">
        <v>21.118606652025658</v>
      </c>
      <c r="N12" s="218">
        <v>18.895274894814325</v>
      </c>
      <c r="O12" s="218">
        <v>18.673049724627294</v>
      </c>
      <c r="P12" s="218">
        <v>17.927288372702087</v>
      </c>
      <c r="Q12" s="218">
        <v>17.061410074804758</v>
      </c>
      <c r="R12" s="218">
        <v>15.700742728337087</v>
      </c>
      <c r="S12" s="218">
        <v>13.999255082000651</v>
      </c>
      <c r="T12" s="218">
        <v>12.605630485808835</v>
      </c>
      <c r="U12" s="218">
        <v>11.421033894086746</v>
      </c>
      <c r="V12" s="218">
        <v>10.406869171759272</v>
      </c>
    </row>
    <row r="13" spans="1:24" s="187" customFormat="1" ht="15" customHeight="1" x14ac:dyDescent="0.15">
      <c r="A13" s="30" t="s">
        <v>327</v>
      </c>
      <c r="B13" s="806">
        <v>2.184474164465203</v>
      </c>
      <c r="C13" s="806">
        <v>2.3187533036069712</v>
      </c>
      <c r="D13" s="806">
        <v>2.3272030606607768</v>
      </c>
      <c r="E13" s="806">
        <v>2.3102937384824811</v>
      </c>
      <c r="F13" s="806">
        <v>2.2589553334654426</v>
      </c>
      <c r="G13" s="806">
        <v>2.1851533717933216</v>
      </c>
      <c r="H13" s="806">
        <v>2.0934785604960626</v>
      </c>
      <c r="I13" s="806">
        <v>2.0377968917509746</v>
      </c>
      <c r="J13" s="806">
        <v>1.9434286376629122</v>
      </c>
      <c r="K13" s="806">
        <v>1.9217664761558271</v>
      </c>
      <c r="L13" s="806">
        <v>1.9244944056074713</v>
      </c>
      <c r="M13" s="806">
        <v>1.8458847565144556</v>
      </c>
      <c r="N13" s="806">
        <v>1.7987274282418297</v>
      </c>
      <c r="O13" s="806">
        <v>1.788399350363965</v>
      </c>
      <c r="P13" s="806">
        <v>1.7612206050016661</v>
      </c>
      <c r="Q13" s="806">
        <v>1.7598145344191916</v>
      </c>
      <c r="R13" s="806">
        <v>1.7377024640849505</v>
      </c>
      <c r="S13" s="806">
        <v>1.7013494952365564</v>
      </c>
      <c r="T13" s="806">
        <v>1.9083826262748547</v>
      </c>
      <c r="U13" s="806">
        <v>1.8744186004529506</v>
      </c>
      <c r="V13" s="806">
        <v>1.9213359999999999</v>
      </c>
    </row>
    <row r="14" spans="1:24" s="187" customFormat="1" x14ac:dyDescent="0.15">
      <c r="A14" s="187" t="s">
        <v>243</v>
      </c>
      <c r="B14" s="804">
        <v>88.605690958431452</v>
      </c>
      <c r="C14" s="804">
        <v>95.710094961275715</v>
      </c>
      <c r="D14" s="804">
        <v>105.76468993508375</v>
      </c>
      <c r="E14" s="804">
        <v>116.43247067446936</v>
      </c>
      <c r="F14" s="804">
        <v>122.4348229049849</v>
      </c>
      <c r="G14" s="804">
        <v>124.24421189007604</v>
      </c>
      <c r="H14" s="804">
        <v>125.7969542896511</v>
      </c>
      <c r="I14" s="804">
        <v>133.3286938112675</v>
      </c>
      <c r="J14" s="804">
        <v>159.89210223101881</v>
      </c>
      <c r="K14" s="804">
        <v>202.26490645333831</v>
      </c>
      <c r="L14" s="804">
        <v>219.69978247312966</v>
      </c>
      <c r="M14" s="804">
        <v>213.22606858918644</v>
      </c>
      <c r="N14" s="804">
        <v>207.30986601124263</v>
      </c>
      <c r="O14" s="804">
        <v>205.30326364588092</v>
      </c>
      <c r="P14" s="804">
        <v>201.83212507273157</v>
      </c>
      <c r="Q14" s="804">
        <v>199.4568152382158</v>
      </c>
      <c r="R14" s="804">
        <v>194.72937757363087</v>
      </c>
      <c r="S14" s="804">
        <v>193.57634518633589</v>
      </c>
      <c r="T14" s="804">
        <v>189.42189728372199</v>
      </c>
      <c r="U14" s="804">
        <v>186.42670217877145</v>
      </c>
      <c r="V14" s="804">
        <v>175.0972541826458</v>
      </c>
    </row>
    <row r="15" spans="1:24" s="187" customFormat="1" x14ac:dyDescent="0.15"/>
    <row r="16" spans="1:24" s="187" customFormat="1" x14ac:dyDescent="0.15">
      <c r="A16" s="470" t="s">
        <v>768</v>
      </c>
      <c r="B16" s="471" t="s">
        <v>102</v>
      </c>
      <c r="C16" s="471" t="s">
        <v>103</v>
      </c>
      <c r="D16" s="471" t="s">
        <v>104</v>
      </c>
      <c r="E16" s="471" t="s">
        <v>105</v>
      </c>
      <c r="F16" s="471" t="s">
        <v>106</v>
      </c>
      <c r="G16" s="471" t="s">
        <v>107</v>
      </c>
      <c r="H16" s="471" t="s">
        <v>108</v>
      </c>
      <c r="I16" s="471" t="s">
        <v>109</v>
      </c>
      <c r="J16" s="471" t="s">
        <v>110</v>
      </c>
      <c r="K16" s="471" t="s">
        <v>111</v>
      </c>
      <c r="L16" s="471" t="s">
        <v>112</v>
      </c>
      <c r="M16" s="471" t="s">
        <v>113</v>
      </c>
      <c r="N16" s="471" t="s">
        <v>114</v>
      </c>
      <c r="O16" s="471" t="s">
        <v>115</v>
      </c>
      <c r="P16" s="471" t="s">
        <v>116</v>
      </c>
      <c r="Q16" s="472" t="s">
        <v>153</v>
      </c>
      <c r="R16" s="472" t="s">
        <v>239</v>
      </c>
      <c r="S16" s="471" t="s">
        <v>119</v>
      </c>
      <c r="T16" s="471" t="s">
        <v>155</v>
      </c>
      <c r="U16" s="471" t="s">
        <v>156</v>
      </c>
      <c r="V16" s="471" t="s">
        <v>274</v>
      </c>
    </row>
    <row r="17" spans="1:22" s="187" customFormat="1" x14ac:dyDescent="0.15">
      <c r="A17" s="187" t="s">
        <v>320</v>
      </c>
      <c r="B17" s="207">
        <v>0.1349582212790659</v>
      </c>
      <c r="C17" s="207">
        <v>0.15230822158473181</v>
      </c>
      <c r="D17" s="207">
        <v>0.15835133853166991</v>
      </c>
      <c r="E17" s="207">
        <v>0.15351983403631028</v>
      </c>
      <c r="F17" s="207">
        <v>0.14715315530272119</v>
      </c>
      <c r="G17" s="207">
        <v>0.13538575801472857</v>
      </c>
      <c r="H17" s="207">
        <v>0.13080344340245117</v>
      </c>
      <c r="I17" s="207">
        <v>0.13740095084590376</v>
      </c>
      <c r="J17" s="207">
        <v>0.13751340521605507</v>
      </c>
      <c r="K17" s="207">
        <v>0.17888412114127705</v>
      </c>
      <c r="L17" s="207">
        <v>0.19274028949456223</v>
      </c>
      <c r="M17" s="207">
        <v>0.18117344667731686</v>
      </c>
      <c r="N17" s="207">
        <v>0.17433252363967924</v>
      </c>
      <c r="O17" s="207">
        <v>0.17033399369953686</v>
      </c>
      <c r="P17" s="207">
        <v>0.16589185552998689</v>
      </c>
      <c r="Q17" s="207">
        <v>0.15634938958903988</v>
      </c>
      <c r="R17" s="207">
        <v>0.14892955013920336</v>
      </c>
      <c r="S17" s="207">
        <v>0.15638880215466117</v>
      </c>
      <c r="T17" s="207">
        <v>0.15456031903085515</v>
      </c>
      <c r="U17" s="207">
        <v>0.15431962486843659</v>
      </c>
      <c r="V17" s="207">
        <v>0.14829877944547237</v>
      </c>
    </row>
    <row r="18" spans="1:22" s="187" customFormat="1" x14ac:dyDescent="0.15">
      <c r="A18" s="187" t="s">
        <v>321</v>
      </c>
      <c r="B18" s="207">
        <v>2.0260109582738779E-2</v>
      </c>
      <c r="C18" s="207">
        <v>2.2284843042819177E-2</v>
      </c>
      <c r="D18" s="207">
        <v>2.4296008360361301E-2</v>
      </c>
      <c r="E18" s="207">
        <v>2.5034022904774012E-2</v>
      </c>
      <c r="F18" s="207">
        <v>2.4956749755153298E-2</v>
      </c>
      <c r="G18" s="207">
        <v>2.5361038499216799E-2</v>
      </c>
      <c r="H18" s="207">
        <v>2.5350734888108691E-2</v>
      </c>
      <c r="I18" s="207">
        <v>2.4198148691992622E-2</v>
      </c>
      <c r="J18" s="207">
        <v>2.344134868818986E-2</v>
      </c>
      <c r="K18" s="207">
        <v>4.1656492918093237E-2</v>
      </c>
      <c r="L18" s="207">
        <v>4.7685339671095013E-2</v>
      </c>
      <c r="M18" s="207">
        <v>4.8503941819019507E-2</v>
      </c>
      <c r="N18" s="207">
        <v>5.6035224044955076E-2</v>
      </c>
      <c r="O18" s="207">
        <v>5.669556887995212E-2</v>
      </c>
      <c r="P18" s="207">
        <v>5.7700078012903257E-2</v>
      </c>
      <c r="Q18" s="207">
        <v>5.8877160044782967E-2</v>
      </c>
      <c r="R18" s="207">
        <v>5.6808230327372082E-2</v>
      </c>
      <c r="S18" s="207">
        <v>5.4215418984788669E-2</v>
      </c>
      <c r="T18" s="207">
        <v>5.5312689863268934E-2</v>
      </c>
      <c r="U18" s="207">
        <v>5.3042535404357584E-2</v>
      </c>
      <c r="V18" s="207">
        <v>5.4779514021194818E-2</v>
      </c>
    </row>
    <row r="19" spans="1:22" s="187" customFormat="1" x14ac:dyDescent="0.15">
      <c r="A19" s="187" t="s">
        <v>322</v>
      </c>
      <c r="B19" s="207">
        <v>6.7849704163128763E-4</v>
      </c>
      <c r="C19" s="207">
        <v>8.397869314521304E-4</v>
      </c>
      <c r="D19" s="207">
        <v>9.0350496514735501E-4</v>
      </c>
      <c r="E19" s="207">
        <v>7.9943224229958468E-4</v>
      </c>
      <c r="F19" s="207">
        <v>7.3449278062801156E-4</v>
      </c>
      <c r="G19" s="207">
        <v>6.9333796483896646E-4</v>
      </c>
      <c r="H19" s="207">
        <v>5.2193977697573045E-3</v>
      </c>
      <c r="I19" s="207">
        <v>5.4138987075432405E-3</v>
      </c>
      <c r="J19" s="207">
        <v>4.535172020658511E-3</v>
      </c>
      <c r="K19" s="207">
        <v>5.3740615221238176E-3</v>
      </c>
      <c r="L19" s="207">
        <v>5.656901520512847E-3</v>
      </c>
      <c r="M19" s="207">
        <v>0</v>
      </c>
      <c r="N19" s="207">
        <v>0</v>
      </c>
      <c r="O19" s="207">
        <v>0</v>
      </c>
      <c r="P19" s="207">
        <v>0</v>
      </c>
      <c r="Q19" s="207">
        <v>0</v>
      </c>
      <c r="R19" s="207">
        <v>0</v>
      </c>
      <c r="S19" s="207">
        <v>0</v>
      </c>
      <c r="T19" s="207">
        <v>0</v>
      </c>
      <c r="U19" s="207">
        <v>0</v>
      </c>
      <c r="V19" s="207">
        <v>0</v>
      </c>
    </row>
    <row r="20" spans="1:22" s="187" customFormat="1" x14ac:dyDescent="0.15">
      <c r="A20" s="187" t="s">
        <v>323</v>
      </c>
      <c r="B20" s="207">
        <v>7.7413627712246011E-2</v>
      </c>
      <c r="C20" s="207">
        <v>7.6527583539108338E-2</v>
      </c>
      <c r="D20" s="207">
        <v>7.6705226856970329E-2</v>
      </c>
      <c r="E20" s="207">
        <v>7.2632043222964307E-2</v>
      </c>
      <c r="F20" s="207">
        <v>7.2901528702744675E-2</v>
      </c>
      <c r="G20" s="207">
        <v>7.3214406353202158E-2</v>
      </c>
      <c r="H20" s="207">
        <v>7.6014613025213784E-2</v>
      </c>
      <c r="I20" s="207">
        <v>7.3907835651746759E-2</v>
      </c>
      <c r="J20" s="207">
        <v>6.3591630729324097E-2</v>
      </c>
      <c r="K20" s="207">
        <v>5.2201479466557066E-2</v>
      </c>
      <c r="L20" s="207">
        <v>4.9270043908492753E-2</v>
      </c>
      <c r="M20" s="207">
        <v>4.9918507841943564E-2</v>
      </c>
      <c r="N20" s="207">
        <v>5.1176912059952666E-2</v>
      </c>
      <c r="O20" s="207">
        <v>5.2603985963454045E-2</v>
      </c>
      <c r="P20" s="207">
        <v>5.5494797100195212E-2</v>
      </c>
      <c r="Q20" s="207">
        <v>5.7159971608464089E-2</v>
      </c>
      <c r="R20" s="207">
        <v>5.9166583166649613E-2</v>
      </c>
      <c r="S20" s="207">
        <v>6.3300410038209728E-2</v>
      </c>
      <c r="T20" s="207">
        <v>6.53891273972452E-2</v>
      </c>
      <c r="U20" s="207">
        <v>6.8409678127145032E-2</v>
      </c>
      <c r="V20" s="207">
        <v>7.1560791120403963E-2</v>
      </c>
    </row>
    <row r="21" spans="1:22" s="187" customFormat="1" x14ac:dyDescent="0.15">
      <c r="A21" s="187" t="s">
        <v>324</v>
      </c>
      <c r="B21" s="207">
        <v>0.20522500018221557</v>
      </c>
      <c r="C21" s="207">
        <v>0.19424943554032936</v>
      </c>
      <c r="D21" s="207">
        <v>0.18424551723543228</v>
      </c>
      <c r="E21" s="207">
        <v>0.18678199003576157</v>
      </c>
      <c r="F21" s="207">
        <v>0.18822084947187392</v>
      </c>
      <c r="G21" s="207">
        <v>0.19712313265953982</v>
      </c>
      <c r="H21" s="207">
        <v>0.20687025247944779</v>
      </c>
      <c r="I21" s="207">
        <v>0.2066753410731503</v>
      </c>
      <c r="J21" s="207">
        <v>0.1849685841420953</v>
      </c>
      <c r="K21" s="207">
        <v>0.16300577425388943</v>
      </c>
      <c r="L21" s="207">
        <v>0.16209133971792158</v>
      </c>
      <c r="M21" s="207">
        <v>0.17670352771610456</v>
      </c>
      <c r="N21" s="207">
        <v>0.19500682956829893</v>
      </c>
      <c r="O21" s="207">
        <v>0.20882075947719597</v>
      </c>
      <c r="P21" s="207">
        <v>0.22578484810425456</v>
      </c>
      <c r="Q21" s="207">
        <v>0.24269501705480065</v>
      </c>
      <c r="R21" s="207">
        <v>0.26005268361375428</v>
      </c>
      <c r="S21" s="207">
        <v>0.27346463363002277</v>
      </c>
      <c r="T21" s="207">
        <v>0.28907496226657114</v>
      </c>
      <c r="U21" s="207">
        <v>0.3034451733338292</v>
      </c>
      <c r="V21" s="207">
        <v>0.32930037408597662</v>
      </c>
    </row>
    <row r="22" spans="1:22" s="187" customFormat="1" x14ac:dyDescent="0.15">
      <c r="A22" s="187" t="s">
        <v>325</v>
      </c>
      <c r="B22" s="207">
        <v>6.7729607472771861E-2</v>
      </c>
      <c r="C22" s="207">
        <v>6.7852308806220715E-2</v>
      </c>
      <c r="D22" s="207">
        <v>6.7333598084403687E-2</v>
      </c>
      <c r="E22" s="207">
        <v>6.6062904261950217E-2</v>
      </c>
      <c r="F22" s="207">
        <v>6.5485833636654486E-2</v>
      </c>
      <c r="G22" s="207">
        <v>6.6736263060355211E-2</v>
      </c>
      <c r="H22" s="207">
        <v>6.8204734017758492E-2</v>
      </c>
      <c r="I22" s="207">
        <v>6.6524942999613881E-2</v>
      </c>
      <c r="J22" s="207">
        <v>5.899135242768206E-2</v>
      </c>
      <c r="K22" s="207">
        <v>4.7908873278372677E-2</v>
      </c>
      <c r="L22" s="207">
        <v>4.7397159270752408E-2</v>
      </c>
      <c r="M22" s="207">
        <v>5.1289646395911527E-2</v>
      </c>
      <c r="N22" s="207">
        <v>5.4216614109771556E-2</v>
      </c>
      <c r="O22" s="207">
        <v>5.6609098867055535E-2</v>
      </c>
      <c r="P22" s="207">
        <v>5.9457306864128208E-2</v>
      </c>
      <c r="Q22" s="207">
        <v>6.3087401788054512E-2</v>
      </c>
      <c r="R22" s="207">
        <v>6.54227060842862E-2</v>
      </c>
      <c r="S22" s="207">
        <v>6.7202460832541056E-2</v>
      </c>
      <c r="T22" s="207">
        <v>6.9065521227003546E-2</v>
      </c>
      <c r="U22" s="207">
        <v>6.9710947904110185E-2</v>
      </c>
      <c r="V22" s="207">
        <v>7.0283757203656469E-2</v>
      </c>
    </row>
    <row r="23" spans="1:22" s="187" customFormat="1" x14ac:dyDescent="0.15">
      <c r="A23" s="187" t="s">
        <v>133</v>
      </c>
      <c r="B23" s="207">
        <v>0.40192000664657013</v>
      </c>
      <c r="C23" s="207">
        <v>0.39482960646664023</v>
      </c>
      <c r="D23" s="207">
        <v>0.39770118790880882</v>
      </c>
      <c r="E23" s="207">
        <v>0.40747003877594196</v>
      </c>
      <c r="F23" s="207">
        <v>0.41600158430170381</v>
      </c>
      <c r="G23" s="207">
        <v>0.41876966234330532</v>
      </c>
      <c r="H23" s="207">
        <v>0.40683789952795363</v>
      </c>
      <c r="I23" s="207">
        <v>0.41025109808681154</v>
      </c>
      <c r="J23" s="207">
        <v>0.43539346583824601</v>
      </c>
      <c r="K23" s="207">
        <v>0.40367314848340685</v>
      </c>
      <c r="L23" s="207">
        <v>0.38302482906299057</v>
      </c>
      <c r="M23" s="207">
        <v>0.38471072403315976</v>
      </c>
      <c r="N23" s="207">
        <v>0.36941029753229804</v>
      </c>
      <c r="O23" s="207">
        <v>0.35527208358857132</v>
      </c>
      <c r="P23" s="207">
        <v>0.33812217875398481</v>
      </c>
      <c r="Q23" s="207">
        <v>0.32746865576865059</v>
      </c>
      <c r="R23" s="207">
        <v>0.32006804139951051</v>
      </c>
      <c r="S23" s="207">
        <v>0.30432020011587102</v>
      </c>
      <c r="T23" s="207">
        <v>0.28997470184358898</v>
      </c>
      <c r="U23" s="207">
        <v>0.27975472187096356</v>
      </c>
      <c r="V23" s="207">
        <v>0.25536902570750941</v>
      </c>
    </row>
    <row r="24" spans="1:22" s="187" customFormat="1" x14ac:dyDescent="0.15">
      <c r="A24" s="187" t="s">
        <v>326</v>
      </c>
      <c r="B24" s="207">
        <v>6.7161049041529947E-2</v>
      </c>
      <c r="C24" s="207">
        <v>6.6881372557038132E-2</v>
      </c>
      <c r="D24" s="207">
        <v>6.846002629052915E-2</v>
      </c>
      <c r="E24" s="207">
        <v>6.7857385344553989E-2</v>
      </c>
      <c r="F24" s="207">
        <v>6.6095537735407717E-2</v>
      </c>
      <c r="G24" s="207">
        <v>6.5128834339718111E-2</v>
      </c>
      <c r="H24" s="207">
        <v>6.4057197970581112E-2</v>
      </c>
      <c r="I24" s="207">
        <v>6.0343775426394644E-2</v>
      </c>
      <c r="J24" s="207">
        <v>7.9410415346204924E-2</v>
      </c>
      <c r="K24" s="207">
        <v>9.7794813601621483E-2</v>
      </c>
      <c r="L24" s="207">
        <v>0.10337444186405989</v>
      </c>
      <c r="M24" s="207">
        <v>9.9043267981993213E-2</v>
      </c>
      <c r="N24" s="207">
        <v>9.1145082761230539E-2</v>
      </c>
      <c r="O24" s="207">
        <v>9.0953496758997762E-2</v>
      </c>
      <c r="P24" s="207">
        <v>8.8822769746103938E-2</v>
      </c>
      <c r="Q24" s="207">
        <v>8.5539368782299716E-2</v>
      </c>
      <c r="R24" s="207">
        <v>8.0628526234570536E-2</v>
      </c>
      <c r="S24" s="207">
        <v>7.2319038095925506E-2</v>
      </c>
      <c r="T24" s="207">
        <v>6.6547905319139164E-2</v>
      </c>
      <c r="U24" s="207">
        <v>6.1262865032792858E-2</v>
      </c>
      <c r="V24" s="207">
        <v>5.9434793654181216E-2</v>
      </c>
    </row>
    <row r="25" spans="1:22" s="187" customFormat="1" x14ac:dyDescent="0.15">
      <c r="A25" s="30" t="s">
        <v>327</v>
      </c>
      <c r="B25" s="455">
        <v>2.4653881041230511E-2</v>
      </c>
      <c r="C25" s="455">
        <v>2.4226841531660149E-2</v>
      </c>
      <c r="D25" s="455">
        <v>2.2003591766677211E-2</v>
      </c>
      <c r="E25" s="455">
        <v>1.9842349175444141E-2</v>
      </c>
      <c r="F25" s="455">
        <v>1.8450268313112982E-2</v>
      </c>
      <c r="G25" s="455">
        <v>1.7587566765094993E-2</v>
      </c>
      <c r="H25" s="455">
        <v>1.6641726918727843E-2</v>
      </c>
      <c r="I25" s="455">
        <v>1.5284008516843072E-2</v>
      </c>
      <c r="J25" s="455">
        <v>1.2154625591544009E-2</v>
      </c>
      <c r="K25" s="455">
        <v>9.5012353346583672E-3</v>
      </c>
      <c r="L25" s="455">
        <v>8.7596554896127235E-3</v>
      </c>
      <c r="M25" s="455">
        <v>8.6569375345509139E-3</v>
      </c>
      <c r="N25" s="455">
        <v>8.6765162838139259E-3</v>
      </c>
      <c r="O25" s="455">
        <v>8.7110127652364113E-3</v>
      </c>
      <c r="P25" s="455">
        <v>8.7261658884431725E-3</v>
      </c>
      <c r="Q25" s="455">
        <v>8.8230353639077476E-3</v>
      </c>
      <c r="R25" s="455">
        <v>8.923679034653579E-3</v>
      </c>
      <c r="S25" s="455">
        <v>8.789036147979979E-3</v>
      </c>
      <c r="T25" s="455">
        <v>1.0074773052327842E-2</v>
      </c>
      <c r="U25" s="455">
        <v>1.0054453458365108E-2</v>
      </c>
      <c r="V25" s="455">
        <v>1.0972964761605194E-2</v>
      </c>
    </row>
    <row r="26" spans="1:22" x14ac:dyDescent="0.15">
      <c r="B26" s="186"/>
      <c r="C26" s="186"/>
      <c r="D26" s="186"/>
      <c r="E26" s="186"/>
      <c r="F26" s="186"/>
      <c r="G26" s="186"/>
      <c r="H26" s="186"/>
      <c r="I26" s="186"/>
      <c r="J26" s="186"/>
      <c r="K26" s="186"/>
      <c r="L26" s="186"/>
      <c r="M26" s="186"/>
      <c r="N26" s="186"/>
      <c r="O26" s="186"/>
      <c r="P26" s="186"/>
      <c r="Q26" s="186"/>
      <c r="R26" s="186"/>
      <c r="S26" s="186"/>
      <c r="T26" s="186"/>
      <c r="U26" s="186"/>
      <c r="V26" s="186"/>
    </row>
    <row r="27" spans="1:22" x14ac:dyDescent="0.15">
      <c r="A27" s="462" t="s">
        <v>769</v>
      </c>
      <c r="B27" s="186"/>
      <c r="C27" s="186"/>
      <c r="D27" s="186"/>
      <c r="E27" s="186"/>
      <c r="F27" s="186"/>
      <c r="G27" s="186"/>
      <c r="H27" s="186"/>
      <c r="I27" s="186"/>
      <c r="J27" s="186"/>
      <c r="K27" s="186"/>
      <c r="L27" s="186"/>
      <c r="M27" s="186"/>
      <c r="N27" s="186"/>
      <c r="O27" s="186"/>
      <c r="P27" s="186"/>
      <c r="Q27" s="186"/>
      <c r="R27" s="186"/>
    </row>
    <row r="28" spans="1:22" x14ac:dyDescent="0.15">
      <c r="A28" s="462"/>
      <c r="B28" s="186"/>
      <c r="C28" s="186"/>
      <c r="D28" s="186"/>
      <c r="E28" s="186"/>
      <c r="F28" s="186"/>
      <c r="G28" s="186"/>
      <c r="H28" s="186"/>
      <c r="I28" s="186"/>
      <c r="J28" s="186"/>
      <c r="K28" s="186"/>
      <c r="L28" s="186"/>
      <c r="M28" s="186"/>
      <c r="N28" s="186"/>
      <c r="O28" s="186"/>
      <c r="P28" s="186"/>
      <c r="Q28" s="186"/>
      <c r="R28" s="186"/>
    </row>
    <row r="29" spans="1:22" x14ac:dyDescent="0.15">
      <c r="A29" s="462" t="s">
        <v>770</v>
      </c>
      <c r="B29" s="186"/>
      <c r="C29" s="186"/>
      <c r="D29" s="186"/>
      <c r="E29" s="186"/>
      <c r="F29" s="186"/>
      <c r="G29" s="186"/>
      <c r="H29" s="186"/>
      <c r="I29" s="186"/>
      <c r="J29" s="186"/>
      <c r="K29" s="186"/>
      <c r="L29" s="186"/>
      <c r="M29" s="186"/>
      <c r="N29" s="186"/>
      <c r="O29" s="186"/>
      <c r="P29" s="186"/>
      <c r="Q29" s="186"/>
      <c r="R29" s="186"/>
    </row>
    <row r="30" spans="1:22" x14ac:dyDescent="0.15">
      <c r="A30" s="462"/>
      <c r="B30" s="187"/>
      <c r="C30" s="187"/>
      <c r="D30" s="187"/>
      <c r="E30" s="187"/>
      <c r="F30" s="187"/>
      <c r="G30" s="187"/>
      <c r="H30" s="187"/>
      <c r="I30" s="187"/>
      <c r="J30" s="187"/>
      <c r="K30" s="187"/>
      <c r="L30" s="187"/>
      <c r="M30" s="187"/>
      <c r="N30" s="187"/>
      <c r="O30" s="187"/>
      <c r="P30" s="187"/>
      <c r="Q30" s="194"/>
      <c r="R30" s="194"/>
    </row>
    <row r="31" spans="1:22" x14ac:dyDescent="0.15">
      <c r="A31" s="91" t="s">
        <v>151</v>
      </c>
      <c r="B31" s="187"/>
      <c r="C31" s="187"/>
      <c r="D31" s="187"/>
      <c r="E31" s="187"/>
      <c r="F31" s="187"/>
      <c r="G31" s="187"/>
      <c r="H31" s="187"/>
      <c r="I31" s="187"/>
      <c r="J31" s="187"/>
      <c r="K31" s="187"/>
      <c r="L31" s="187"/>
      <c r="M31" s="187"/>
      <c r="N31" s="187"/>
      <c r="O31" s="187"/>
      <c r="P31" s="187"/>
      <c r="Q31" s="194"/>
      <c r="R31" s="194"/>
    </row>
    <row r="32" spans="1:22" x14ac:dyDescent="0.15">
      <c r="A32" s="187"/>
      <c r="B32" s="193"/>
      <c r="C32" s="193"/>
      <c r="D32" s="193"/>
      <c r="E32" s="193"/>
      <c r="F32" s="193"/>
      <c r="G32" s="193"/>
      <c r="H32" s="193"/>
      <c r="I32" s="193"/>
      <c r="J32" s="193"/>
      <c r="K32" s="193"/>
      <c r="L32" s="193"/>
      <c r="M32" s="193"/>
      <c r="N32" s="193"/>
      <c r="O32" s="193"/>
      <c r="P32" s="193"/>
      <c r="Q32" s="193"/>
      <c r="R32" s="193"/>
      <c r="S32" s="193"/>
    </row>
    <row r="33" spans="1:19" x14ac:dyDescent="0.15">
      <c r="A33" s="187"/>
      <c r="B33" s="193"/>
      <c r="C33" s="193"/>
      <c r="D33" s="193"/>
      <c r="E33" s="193"/>
      <c r="F33" s="193"/>
      <c r="G33" s="193"/>
      <c r="H33" s="193"/>
      <c r="I33" s="193"/>
      <c r="J33" s="193"/>
      <c r="K33" s="193"/>
      <c r="L33" s="193"/>
      <c r="M33" s="193"/>
      <c r="N33" s="193"/>
      <c r="O33" s="193"/>
      <c r="P33" s="193"/>
      <c r="Q33" s="193"/>
      <c r="R33" s="193"/>
      <c r="S33" s="193"/>
    </row>
    <row r="34" spans="1:19" x14ac:dyDescent="0.15">
      <c r="A34" s="187"/>
      <c r="B34" s="193"/>
      <c r="C34" s="193"/>
      <c r="D34" s="193"/>
      <c r="E34" s="193"/>
      <c r="F34" s="193"/>
      <c r="G34" s="193"/>
      <c r="H34" s="193"/>
      <c r="I34" s="193"/>
      <c r="J34" s="193"/>
      <c r="K34" s="193"/>
      <c r="L34" s="193"/>
      <c r="M34" s="193"/>
      <c r="N34" s="193"/>
      <c r="O34" s="193"/>
      <c r="P34" s="193"/>
      <c r="Q34" s="193"/>
      <c r="R34" s="193"/>
      <c r="S34" s="193"/>
    </row>
    <row r="35" spans="1:19" x14ac:dyDescent="0.15">
      <c r="A35" s="187"/>
      <c r="B35" s="193"/>
      <c r="C35" s="193"/>
      <c r="D35" s="193"/>
      <c r="E35" s="193"/>
      <c r="F35" s="193"/>
      <c r="G35" s="193"/>
      <c r="H35" s="193"/>
      <c r="I35" s="193"/>
      <c r="J35" s="193"/>
      <c r="K35" s="193"/>
      <c r="L35" s="193"/>
      <c r="M35" s="193"/>
      <c r="N35" s="193"/>
      <c r="O35" s="193"/>
      <c r="P35" s="193"/>
      <c r="Q35" s="193"/>
      <c r="R35" s="193"/>
      <c r="S35" s="193"/>
    </row>
    <row r="36" spans="1:19" x14ac:dyDescent="0.15">
      <c r="A36" s="187"/>
      <c r="B36" s="193"/>
      <c r="C36" s="193"/>
      <c r="D36" s="193"/>
      <c r="E36" s="193"/>
      <c r="F36" s="193"/>
      <c r="G36" s="193"/>
      <c r="H36" s="193"/>
      <c r="I36" s="193"/>
      <c r="J36" s="193"/>
      <c r="K36" s="193"/>
      <c r="L36" s="193"/>
      <c r="M36" s="193"/>
      <c r="N36" s="193"/>
      <c r="O36" s="193"/>
      <c r="P36" s="193"/>
      <c r="Q36" s="193"/>
      <c r="R36" s="193"/>
      <c r="S36" s="193"/>
    </row>
    <row r="37" spans="1:19" x14ac:dyDescent="0.15">
      <c r="A37" s="187"/>
      <c r="B37" s="193"/>
      <c r="C37" s="193"/>
      <c r="D37" s="193"/>
      <c r="E37" s="193"/>
      <c r="F37" s="193"/>
      <c r="G37" s="193"/>
      <c r="H37" s="193"/>
      <c r="I37" s="193"/>
      <c r="J37" s="193"/>
      <c r="K37" s="193"/>
      <c r="L37" s="193"/>
      <c r="M37" s="193"/>
      <c r="N37" s="193"/>
      <c r="O37" s="193"/>
      <c r="P37" s="193"/>
      <c r="Q37" s="193"/>
      <c r="R37" s="193"/>
      <c r="S37" s="193"/>
    </row>
    <row r="38" spans="1:19" x14ac:dyDescent="0.15">
      <c r="A38" s="187"/>
      <c r="B38" s="193"/>
      <c r="C38" s="193"/>
      <c r="D38" s="193"/>
      <c r="E38" s="193"/>
      <c r="F38" s="193"/>
      <c r="G38" s="193"/>
      <c r="H38" s="193"/>
      <c r="I38" s="193"/>
      <c r="J38" s="193"/>
      <c r="K38" s="193"/>
      <c r="L38" s="193"/>
      <c r="M38" s="193"/>
      <c r="N38" s="193"/>
      <c r="O38" s="193"/>
      <c r="P38" s="193"/>
      <c r="Q38" s="193"/>
      <c r="R38" s="193"/>
      <c r="S38" s="193"/>
    </row>
    <row r="39" spans="1:19" x14ac:dyDescent="0.15">
      <c r="A39" s="196"/>
      <c r="B39" s="197"/>
      <c r="C39" s="197"/>
      <c r="D39" s="197"/>
      <c r="E39" s="197"/>
      <c r="F39" s="197"/>
      <c r="G39" s="197"/>
      <c r="H39" s="197"/>
      <c r="I39" s="197"/>
      <c r="J39" s="197"/>
      <c r="K39" s="197"/>
      <c r="L39" s="197"/>
      <c r="M39" s="197"/>
      <c r="N39" s="197"/>
      <c r="O39" s="197"/>
      <c r="P39" s="197"/>
      <c r="Q39" s="197"/>
      <c r="R39" s="197"/>
      <c r="S39" s="197"/>
    </row>
    <row r="40" spans="1:19" x14ac:dyDescent="0.15">
      <c r="A40" s="187"/>
      <c r="B40" s="198"/>
      <c r="C40" s="198"/>
      <c r="D40" s="198"/>
      <c r="E40" s="198"/>
      <c r="F40" s="198"/>
      <c r="G40" s="198"/>
      <c r="H40" s="198"/>
      <c r="I40" s="198"/>
      <c r="J40" s="198"/>
      <c r="K40" s="198"/>
      <c r="L40" s="198"/>
      <c r="M40" s="198"/>
      <c r="N40" s="199"/>
      <c r="O40" s="199"/>
      <c r="P40" s="199"/>
      <c r="Q40" s="198"/>
      <c r="R40" s="198"/>
    </row>
    <row r="41" spans="1:19" ht="15" x14ac:dyDescent="0.2">
      <c r="A41" s="195"/>
      <c r="N41" s="17"/>
    </row>
    <row r="42" spans="1:19" x14ac:dyDescent="0.15">
      <c r="B42" s="186"/>
      <c r="C42" s="186"/>
      <c r="D42" s="186"/>
      <c r="E42" s="186"/>
      <c r="F42" s="186"/>
      <c r="G42" s="186"/>
      <c r="H42" s="186"/>
      <c r="I42" s="186"/>
      <c r="J42" s="186"/>
      <c r="K42" s="186"/>
      <c r="L42" s="186"/>
      <c r="M42" s="186"/>
      <c r="N42" s="186"/>
      <c r="O42" s="186"/>
      <c r="P42" s="186"/>
      <c r="Q42" s="186"/>
      <c r="R42" s="186"/>
      <c r="S42" s="186"/>
    </row>
    <row r="43" spans="1:19" x14ac:dyDescent="0.15">
      <c r="B43" s="186"/>
      <c r="C43" s="186"/>
      <c r="D43" s="186"/>
      <c r="E43" s="186"/>
      <c r="F43" s="186"/>
      <c r="G43" s="186"/>
      <c r="H43" s="186"/>
      <c r="I43" s="186"/>
      <c r="J43" s="186"/>
      <c r="K43" s="186"/>
      <c r="L43" s="186"/>
      <c r="M43" s="186"/>
      <c r="N43" s="186"/>
      <c r="O43" s="186"/>
      <c r="P43" s="186"/>
      <c r="Q43" s="186"/>
      <c r="R43" s="186"/>
      <c r="S43" s="186"/>
    </row>
    <row r="44" spans="1:19" x14ac:dyDescent="0.15">
      <c r="B44" s="186"/>
      <c r="C44" s="186"/>
      <c r="D44" s="186"/>
      <c r="E44" s="186"/>
      <c r="F44" s="186"/>
      <c r="G44" s="186"/>
      <c r="H44" s="186"/>
      <c r="I44" s="186"/>
      <c r="J44" s="186"/>
      <c r="K44" s="186"/>
      <c r="L44" s="186"/>
      <c r="M44" s="186"/>
      <c r="N44" s="186"/>
      <c r="O44" s="186"/>
      <c r="P44" s="186"/>
      <c r="Q44" s="186"/>
      <c r="R44" s="186"/>
      <c r="S44" s="186"/>
    </row>
    <row r="45" spans="1:19" x14ac:dyDescent="0.15">
      <c r="B45" s="186"/>
      <c r="C45" s="186"/>
      <c r="D45" s="186"/>
      <c r="E45" s="186"/>
      <c r="F45" s="186"/>
      <c r="G45" s="186"/>
      <c r="H45" s="186"/>
      <c r="I45" s="186"/>
      <c r="J45" s="186"/>
      <c r="K45" s="186"/>
      <c r="L45" s="186"/>
      <c r="M45" s="186"/>
      <c r="N45" s="186"/>
      <c r="O45" s="186"/>
      <c r="P45" s="186"/>
      <c r="Q45" s="186"/>
      <c r="R45" s="186"/>
      <c r="S45" s="186"/>
    </row>
    <row r="46" spans="1:19" x14ac:dyDescent="0.15">
      <c r="B46" s="186"/>
      <c r="C46" s="186"/>
      <c r="D46" s="186"/>
      <c r="E46" s="186"/>
      <c r="F46" s="186"/>
      <c r="G46" s="186"/>
      <c r="H46" s="186"/>
      <c r="I46" s="186"/>
      <c r="J46" s="186"/>
      <c r="K46" s="186"/>
      <c r="L46" s="186"/>
      <c r="M46" s="186"/>
      <c r="N46" s="186"/>
      <c r="O46" s="186"/>
      <c r="P46" s="186"/>
      <c r="Q46" s="186"/>
      <c r="R46" s="186"/>
      <c r="S46" s="186"/>
    </row>
    <row r="47" spans="1:19" x14ac:dyDescent="0.15">
      <c r="B47" s="186"/>
      <c r="C47" s="186"/>
      <c r="D47" s="186"/>
      <c r="E47" s="186"/>
      <c r="F47" s="186"/>
      <c r="G47" s="186"/>
      <c r="H47" s="186"/>
      <c r="I47" s="186"/>
      <c r="J47" s="186"/>
      <c r="K47" s="186"/>
      <c r="L47" s="186"/>
      <c r="M47" s="186"/>
      <c r="N47" s="186"/>
      <c r="O47" s="186"/>
      <c r="P47" s="186"/>
      <c r="Q47" s="186"/>
      <c r="R47" s="186"/>
      <c r="S47" s="186"/>
    </row>
    <row r="48" spans="1:19" x14ac:dyDescent="0.15">
      <c r="B48" s="186"/>
      <c r="C48" s="186"/>
      <c r="D48" s="186"/>
      <c r="E48" s="186"/>
      <c r="F48" s="186"/>
      <c r="G48" s="186"/>
      <c r="H48" s="186"/>
      <c r="I48" s="186"/>
      <c r="J48" s="186"/>
      <c r="K48" s="186"/>
      <c r="L48" s="186"/>
      <c r="M48" s="186"/>
      <c r="N48" s="186"/>
      <c r="O48" s="186"/>
      <c r="P48" s="186"/>
      <c r="Q48" s="186"/>
      <c r="R48" s="186"/>
      <c r="S48" s="186"/>
    </row>
    <row r="50" spans="1:19" ht="15" x14ac:dyDescent="0.2">
      <c r="A50" s="187"/>
      <c r="B50" s="17"/>
      <c r="C50" s="17"/>
      <c r="D50" s="17"/>
      <c r="E50" s="17"/>
      <c r="F50" s="17"/>
      <c r="G50" s="17"/>
      <c r="H50" s="17"/>
      <c r="I50" s="17"/>
      <c r="J50" s="17"/>
      <c r="K50" s="17"/>
      <c r="L50" s="17"/>
      <c r="M50" s="17"/>
      <c r="N50" s="17"/>
      <c r="O50" s="17"/>
      <c r="P50" s="17"/>
      <c r="Q50" s="17"/>
      <c r="R50" s="17"/>
      <c r="S50" s="17"/>
    </row>
    <row r="51" spans="1:19" x14ac:dyDescent="0.15">
      <c r="B51" s="193"/>
      <c r="C51" s="193"/>
      <c r="D51" s="193"/>
      <c r="E51" s="193"/>
      <c r="F51" s="193"/>
      <c r="G51" s="193"/>
      <c r="H51" s="193"/>
      <c r="I51" s="193"/>
      <c r="J51" s="193"/>
      <c r="K51" s="193"/>
      <c r="L51" s="193"/>
      <c r="M51" s="193"/>
      <c r="N51" s="193"/>
      <c r="O51" s="193"/>
      <c r="P51" s="193"/>
      <c r="Q51" s="193"/>
      <c r="R51" s="193"/>
      <c r="S51" s="193"/>
    </row>
    <row r="52" spans="1:19" x14ac:dyDescent="0.15">
      <c r="B52" s="193"/>
      <c r="C52" s="193"/>
      <c r="D52" s="193"/>
      <c r="E52" s="193"/>
      <c r="F52" s="193"/>
      <c r="G52" s="193"/>
      <c r="H52" s="193"/>
      <c r="I52" s="193"/>
      <c r="J52" s="193"/>
      <c r="K52" s="193"/>
      <c r="L52" s="193"/>
      <c r="M52" s="193"/>
      <c r="N52" s="193"/>
      <c r="O52" s="193"/>
      <c r="P52" s="193"/>
      <c r="Q52" s="193"/>
      <c r="R52" s="193"/>
      <c r="S52" s="193"/>
    </row>
    <row r="53" spans="1:19" x14ac:dyDescent="0.15">
      <c r="B53" s="193"/>
      <c r="C53" s="193"/>
      <c r="D53" s="193"/>
      <c r="E53" s="193"/>
      <c r="F53" s="193"/>
      <c r="G53" s="193"/>
      <c r="H53" s="193"/>
      <c r="I53" s="193"/>
      <c r="J53" s="193"/>
      <c r="K53" s="193"/>
      <c r="L53" s="193"/>
      <c r="M53" s="193"/>
      <c r="N53" s="193"/>
      <c r="O53" s="193"/>
      <c r="P53" s="193"/>
      <c r="Q53" s="193"/>
      <c r="R53" s="193"/>
      <c r="S53" s="193"/>
    </row>
    <row r="54" spans="1:19" x14ac:dyDescent="0.15">
      <c r="B54" s="193"/>
      <c r="C54" s="193"/>
      <c r="D54" s="193"/>
      <c r="E54" s="193"/>
      <c r="F54" s="193"/>
      <c r="G54" s="193"/>
      <c r="H54" s="193"/>
      <c r="I54" s="193"/>
      <c r="J54" s="193"/>
      <c r="K54" s="193"/>
      <c r="L54" s="193"/>
      <c r="M54" s="193"/>
      <c r="N54" s="193"/>
      <c r="O54" s="193"/>
      <c r="P54" s="193"/>
      <c r="Q54" s="193"/>
      <c r="R54" s="193"/>
    </row>
    <row r="55" spans="1:19" ht="15" x14ac:dyDescent="0.2">
      <c r="B55" s="17"/>
      <c r="C55" s="17"/>
      <c r="D55" s="17"/>
      <c r="E55" s="17"/>
      <c r="F55" s="17"/>
      <c r="G55" s="17"/>
      <c r="H55" s="17"/>
      <c r="I55" s="17"/>
      <c r="J55" s="17"/>
      <c r="K55" s="17"/>
      <c r="L55" s="17"/>
      <c r="M55" s="17"/>
      <c r="N55" s="17"/>
      <c r="O55" s="17"/>
      <c r="P55" s="17"/>
      <c r="Q55" s="17"/>
      <c r="R55" s="17"/>
      <c r="S55" s="17"/>
    </row>
    <row r="56" spans="1:19" ht="15" x14ac:dyDescent="0.2">
      <c r="B56" s="200"/>
      <c r="C56" s="200"/>
      <c r="D56" s="200"/>
      <c r="E56" s="200"/>
      <c r="F56" s="200"/>
      <c r="G56" s="200"/>
      <c r="H56" s="200"/>
      <c r="I56" s="200"/>
      <c r="J56" s="200"/>
      <c r="K56" s="200"/>
      <c r="L56" s="200"/>
      <c r="M56" s="200"/>
      <c r="N56" s="200"/>
      <c r="O56" s="200"/>
      <c r="P56" s="200"/>
      <c r="Q56" s="200"/>
      <c r="R56" s="200"/>
      <c r="S56" s="200"/>
    </row>
    <row r="57" spans="1:19" x14ac:dyDescent="0.15">
      <c r="A57" s="201"/>
      <c r="I57" s="201"/>
      <c r="N57" s="202"/>
    </row>
    <row r="58" spans="1:19" x14ac:dyDescent="0.15">
      <c r="I58" s="187"/>
    </row>
    <row r="59" spans="1:19" x14ac:dyDescent="0.15">
      <c r="I59" s="187"/>
    </row>
  </sheetData>
  <mergeCells count="1">
    <mergeCell ref="A3:U3"/>
  </mergeCells>
  <pageMargins left="0.7" right="0.7" top="0.75" bottom="0.75" header="0.3" footer="0.3"/>
  <pageSetup orientation="portrait" horizontalDpi="4294967292" verticalDpi="4294967292"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733AA-3F01-4615-961E-0E8678F9A0EE}">
  <sheetPr>
    <tabColor theme="5" tint="0.39997558519241921"/>
  </sheetPr>
  <dimension ref="A1:AE55"/>
  <sheetViews>
    <sheetView zoomScale="90" zoomScaleNormal="90" zoomScalePageLayoutView="110" workbookViewId="0">
      <selection activeCell="T8" sqref="T8"/>
    </sheetView>
  </sheetViews>
  <sheetFormatPr baseColWidth="10" defaultColWidth="8.83203125" defaultRowHeight="13" x14ac:dyDescent="0.15"/>
  <cols>
    <col min="1" max="1" width="28.5" style="16" customWidth="1"/>
    <col min="2" max="18" width="8.83203125" style="16"/>
    <col min="19" max="19" width="10.83203125" style="16" customWidth="1"/>
    <col min="20" max="16384" width="8.83203125" style="16"/>
  </cols>
  <sheetData>
    <row r="1" spans="1:31" ht="47.25" customHeight="1" x14ac:dyDescent="0.15">
      <c r="A1" s="189" t="s">
        <v>328</v>
      </c>
      <c r="N1" s="185"/>
    </row>
    <row r="2" spans="1:31" x14ac:dyDescent="0.15">
      <c r="A2" s="29"/>
      <c r="B2" s="29"/>
      <c r="C2" s="29"/>
      <c r="D2" s="29"/>
      <c r="E2" s="29"/>
      <c r="F2" s="29"/>
      <c r="G2" s="29"/>
      <c r="H2" s="29"/>
      <c r="I2" s="29"/>
      <c r="J2" s="29"/>
      <c r="K2" s="29"/>
      <c r="L2" s="29"/>
      <c r="M2" s="29"/>
      <c r="N2" s="29"/>
      <c r="O2" s="29"/>
      <c r="P2" s="29"/>
      <c r="Q2" s="29"/>
      <c r="R2" s="29"/>
      <c r="S2" s="29"/>
      <c r="T2" s="29"/>
      <c r="U2" s="29"/>
      <c r="V2" s="29"/>
    </row>
    <row r="3" spans="1:31" s="187" customFormat="1" x14ac:dyDescent="0.15">
      <c r="A3" s="879" t="s">
        <v>312</v>
      </c>
      <c r="B3" s="879"/>
      <c r="C3" s="879"/>
      <c r="D3" s="879"/>
      <c r="E3" s="879"/>
      <c r="F3" s="879"/>
      <c r="G3" s="879"/>
      <c r="H3" s="879"/>
      <c r="I3" s="879"/>
      <c r="J3" s="879"/>
      <c r="K3" s="879"/>
      <c r="L3" s="879"/>
      <c r="M3" s="879"/>
      <c r="N3" s="879"/>
      <c r="O3" s="879"/>
      <c r="P3" s="879"/>
      <c r="Q3" s="879"/>
      <c r="R3" s="879"/>
      <c r="S3" s="879"/>
      <c r="T3" s="879"/>
      <c r="U3" s="879"/>
      <c r="V3" s="469"/>
      <c r="W3" s="880"/>
      <c r="X3" s="881"/>
      <c r="Y3" s="880"/>
      <c r="Z3" s="881"/>
      <c r="AB3" s="203"/>
      <c r="AC3" s="203"/>
      <c r="AD3" s="203"/>
      <c r="AE3" s="203"/>
    </row>
    <row r="4" spans="1:31" s="187" customFormat="1" x14ac:dyDescent="0.15">
      <c r="A4" s="447"/>
      <c r="B4" s="471" t="s">
        <v>102</v>
      </c>
      <c r="C4" s="471" t="s">
        <v>103</v>
      </c>
      <c r="D4" s="471" t="s">
        <v>104</v>
      </c>
      <c r="E4" s="471" t="s">
        <v>105</v>
      </c>
      <c r="F4" s="471" t="s">
        <v>106</v>
      </c>
      <c r="G4" s="471" t="s">
        <v>107</v>
      </c>
      <c r="H4" s="471" t="s">
        <v>108</v>
      </c>
      <c r="I4" s="471" t="s">
        <v>109</v>
      </c>
      <c r="J4" s="471" t="s">
        <v>110</v>
      </c>
      <c r="K4" s="471" t="s">
        <v>111</v>
      </c>
      <c r="L4" s="471" t="s">
        <v>112</v>
      </c>
      <c r="M4" s="471" t="s">
        <v>113</v>
      </c>
      <c r="N4" s="471" t="s">
        <v>114</v>
      </c>
      <c r="O4" s="471" t="s">
        <v>115</v>
      </c>
      <c r="P4" s="471" t="s">
        <v>116</v>
      </c>
      <c r="Q4" s="472" t="s">
        <v>153</v>
      </c>
      <c r="R4" s="472" t="s">
        <v>239</v>
      </c>
      <c r="S4" s="471" t="s">
        <v>119</v>
      </c>
      <c r="T4" s="471" t="s">
        <v>155</v>
      </c>
      <c r="U4" s="471" t="s">
        <v>156</v>
      </c>
      <c r="V4" s="472" t="s">
        <v>274</v>
      </c>
    </row>
    <row r="5" spans="1:31" s="187" customFormat="1" x14ac:dyDescent="0.15">
      <c r="A5" s="187" t="s">
        <v>321</v>
      </c>
      <c r="B5" s="807">
        <v>0.17438626476789204</v>
      </c>
      <c r="C5" s="807">
        <v>0.20747437588627277</v>
      </c>
      <c r="D5" s="807">
        <v>0.25029969186882983</v>
      </c>
      <c r="E5" s="807">
        <v>0.28429961205851428</v>
      </c>
      <c r="F5" s="807">
        <v>0.29851393639242968</v>
      </c>
      <c r="G5" s="807">
        <v>0.30783275461401421</v>
      </c>
      <c r="H5" s="807">
        <v>0.31155326693263879</v>
      </c>
      <c r="I5" s="807">
        <v>0.31519360333712887</v>
      </c>
      <c r="J5" s="807">
        <v>0.38601239086726291</v>
      </c>
      <c r="K5" s="807">
        <v>0.91257397305166665</v>
      </c>
      <c r="L5" s="807">
        <v>1.1906978823458809</v>
      </c>
      <c r="M5" s="807">
        <v>1.2262688047714818</v>
      </c>
      <c r="N5" s="807">
        <v>1.5351883453475534</v>
      </c>
      <c r="O5" s="807">
        <v>1.6983021903638138</v>
      </c>
      <c r="P5" s="807">
        <v>1.8612532460141902</v>
      </c>
      <c r="Q5" s="807">
        <v>2.0447971803507161</v>
      </c>
      <c r="R5" s="807">
        <v>1.9261816445235285</v>
      </c>
      <c r="S5" s="807">
        <v>1.8273831166508108</v>
      </c>
      <c r="T5" s="807">
        <v>1.8243554769834118</v>
      </c>
      <c r="U5" s="807">
        <v>1.7218166210862826</v>
      </c>
      <c r="V5" s="807">
        <v>1.6701366811690419</v>
      </c>
      <c r="W5" s="804"/>
      <c r="X5" s="207"/>
      <c r="Y5" s="215"/>
      <c r="Z5" s="207"/>
    </row>
    <row r="6" spans="1:31" s="187" customFormat="1" x14ac:dyDescent="0.15">
      <c r="A6" s="187" t="s">
        <v>323</v>
      </c>
      <c r="B6" s="807">
        <v>0.17587917879595744</v>
      </c>
      <c r="C6" s="807">
        <v>0.18780672532525708</v>
      </c>
      <c r="D6" s="807">
        <v>0.20801806499814698</v>
      </c>
      <c r="E6" s="807">
        <v>0.21683918570729718</v>
      </c>
      <c r="F6" s="807">
        <v>0.23209874447489739</v>
      </c>
      <c r="G6" s="807">
        <v>0.23653962794980796</v>
      </c>
      <c r="H6" s="807">
        <v>0.24865569694843495</v>
      </c>
      <c r="I6" s="807">
        <v>0.19198941605207498</v>
      </c>
      <c r="J6" s="807">
        <v>0.12601783531607622</v>
      </c>
      <c r="K6" s="807">
        <v>0.14790087302168647</v>
      </c>
      <c r="L6" s="807">
        <v>0.14564436678461656</v>
      </c>
      <c r="M6" s="807">
        <v>0.16839586300789958</v>
      </c>
      <c r="N6" s="807">
        <v>0.20244902947866947</v>
      </c>
      <c r="O6" s="807">
        <v>0.24141192991880545</v>
      </c>
      <c r="P6" s="807">
        <v>0.28713344221099701</v>
      </c>
      <c r="Q6" s="807">
        <v>0.3248032513862289</v>
      </c>
      <c r="R6" s="807">
        <v>0.32823693509785395</v>
      </c>
      <c r="S6" s="807">
        <v>0.34909071075245079</v>
      </c>
      <c r="T6" s="807">
        <v>0.35287038185824815</v>
      </c>
      <c r="U6" s="807">
        <v>0.36333325323750854</v>
      </c>
      <c r="V6" s="807">
        <v>0.35697183533403243</v>
      </c>
      <c r="W6" s="804"/>
      <c r="X6" s="207"/>
      <c r="Y6" s="215"/>
      <c r="Z6" s="207"/>
    </row>
    <row r="7" spans="1:31" s="187" customFormat="1" x14ac:dyDescent="0.15">
      <c r="A7" s="187" t="s">
        <v>324</v>
      </c>
      <c r="B7" s="807">
        <v>6.2240889268292685</v>
      </c>
      <c r="C7" s="807">
        <v>6.1642028608695645</v>
      </c>
      <c r="D7" s="807">
        <v>5.9196794140077804</v>
      </c>
      <c r="E7" s="807">
        <v>6.172582534481311</v>
      </c>
      <c r="F7" s="807">
        <v>6.5931472363847377</v>
      </c>
      <c r="G7" s="807">
        <v>7.0628646748406636</v>
      </c>
      <c r="H7" s="807">
        <v>7.5642746971733841</v>
      </c>
      <c r="I7" s="807">
        <v>8.0728811944246139</v>
      </c>
      <c r="J7" s="807">
        <v>8.5092345322948901</v>
      </c>
      <c r="K7" s="807">
        <v>9.3144877509208275</v>
      </c>
      <c r="L7" s="807">
        <v>9.8767254658146051</v>
      </c>
      <c r="M7" s="807">
        <v>10.256818097868114</v>
      </c>
      <c r="N7" s="807">
        <v>10.596983744397237</v>
      </c>
      <c r="O7" s="807">
        <v>10.808378448867304</v>
      </c>
      <c r="P7" s="807">
        <v>11.035985031908098</v>
      </c>
      <c r="Q7" s="807">
        <v>11.281080281444774</v>
      </c>
      <c r="R7" s="807">
        <v>11.801406379667934</v>
      </c>
      <c r="S7" s="807">
        <v>12.336569341171403</v>
      </c>
      <c r="T7" s="807">
        <v>12.760908947032734</v>
      </c>
      <c r="U7" s="807">
        <v>13.18345681728074</v>
      </c>
      <c r="V7" s="807">
        <v>13.437315359325547</v>
      </c>
      <c r="W7" s="804"/>
      <c r="X7" s="207"/>
      <c r="Y7" s="215"/>
      <c r="Z7" s="207"/>
    </row>
    <row r="8" spans="1:31" s="187" customFormat="1" x14ac:dyDescent="0.15">
      <c r="A8" s="187" t="s">
        <v>325</v>
      </c>
      <c r="B8" s="807">
        <v>2.7911310876292674</v>
      </c>
      <c r="C8" s="807">
        <v>2.8733166697476165</v>
      </c>
      <c r="D8" s="807">
        <v>2.9921089464284036</v>
      </c>
      <c r="E8" s="807">
        <v>3.1388105542415077</v>
      </c>
      <c r="F8" s="807">
        <v>3.6554654140368967</v>
      </c>
      <c r="G8" s="807">
        <v>4.205014552150848</v>
      </c>
      <c r="H8" s="807">
        <v>4.8227646924302219</v>
      </c>
      <c r="I8" s="807">
        <v>5.5099533652703432</v>
      </c>
      <c r="J8" s="807">
        <v>5.5095782080171265</v>
      </c>
      <c r="K8" s="807">
        <v>5.3169589880552266</v>
      </c>
      <c r="L8" s="807">
        <v>5.3607757505062761</v>
      </c>
      <c r="M8" s="807">
        <v>5.2754254713281661</v>
      </c>
      <c r="N8" s="807">
        <v>5.0153790687052542</v>
      </c>
      <c r="O8" s="807">
        <v>4.7760594306430688</v>
      </c>
      <c r="P8" s="807">
        <v>4.5185725662443952</v>
      </c>
      <c r="Q8" s="807">
        <v>4.3092729802798946</v>
      </c>
      <c r="R8" s="807">
        <v>4.3628719226772548</v>
      </c>
      <c r="S8" s="807">
        <v>4.4550229605662528</v>
      </c>
      <c r="T8" s="807">
        <v>4.4802676593802637</v>
      </c>
      <c r="U8" s="807">
        <v>4.4506310104843596</v>
      </c>
      <c r="V8" s="807">
        <v>4.2145070999999996</v>
      </c>
      <c r="W8" s="804"/>
      <c r="X8" s="207"/>
      <c r="Y8" s="215"/>
      <c r="Z8" s="207"/>
    </row>
    <row r="9" spans="1:31" s="187" customFormat="1" ht="15" customHeight="1" x14ac:dyDescent="0.15">
      <c r="A9" s="187" t="s">
        <v>133</v>
      </c>
      <c r="B9" s="807">
        <v>15.978622642433333</v>
      </c>
      <c r="C9" s="807">
        <v>16.915583312295929</v>
      </c>
      <c r="D9" s="807">
        <v>19.583931450914513</v>
      </c>
      <c r="E9" s="807">
        <v>22.196554361607728</v>
      </c>
      <c r="F9" s="807">
        <v>23.991295024681399</v>
      </c>
      <c r="G9" s="807">
        <v>24.600735028490323</v>
      </c>
      <c r="H9" s="807">
        <v>27.391491495910859</v>
      </c>
      <c r="I9" s="807">
        <v>30.986347363731259</v>
      </c>
      <c r="J9" s="807">
        <v>34.27801954244903</v>
      </c>
      <c r="K9" s="807">
        <v>39.039775783785437</v>
      </c>
      <c r="L9" s="807">
        <v>41.898835252614724</v>
      </c>
      <c r="M9" s="807">
        <v>41.123879154921795</v>
      </c>
      <c r="N9" s="807">
        <v>39.220646741225195</v>
      </c>
      <c r="O9" s="807">
        <v>39.63792047201305</v>
      </c>
      <c r="P9" s="807">
        <v>38.476666390239565</v>
      </c>
      <c r="Q9" s="807">
        <v>38.996296378246427</v>
      </c>
      <c r="R9" s="807">
        <v>39.760241491372206</v>
      </c>
      <c r="S9" s="807">
        <v>39.654898673350566</v>
      </c>
      <c r="T9" s="807">
        <v>39.134707262839015</v>
      </c>
      <c r="U9" s="807">
        <v>38.989740356971893</v>
      </c>
      <c r="V9" s="807">
        <v>38.962414478787153</v>
      </c>
      <c r="W9" s="804"/>
      <c r="X9" s="207"/>
      <c r="Y9" s="215"/>
      <c r="Z9" s="207"/>
    </row>
    <row r="10" spans="1:31" s="187" customFormat="1" x14ac:dyDescent="0.15">
      <c r="A10" s="187" t="s">
        <v>326</v>
      </c>
      <c r="B10" s="807">
        <v>0.97782892548295064</v>
      </c>
      <c r="C10" s="807">
        <v>1.0518328173937992</v>
      </c>
      <c r="D10" s="807">
        <v>1.1897660016874179</v>
      </c>
      <c r="E10" s="807">
        <v>1.2982401229979643</v>
      </c>
      <c r="F10" s="807">
        <v>1.4023648919468206</v>
      </c>
      <c r="G10" s="807">
        <v>1.4760426036334386</v>
      </c>
      <c r="H10" s="807">
        <v>1.5445093171938973</v>
      </c>
      <c r="I10" s="807">
        <v>1.5783149619469283</v>
      </c>
      <c r="J10" s="807">
        <v>2.172606632285067</v>
      </c>
      <c r="K10" s="807">
        <v>2.8992971147812727</v>
      </c>
      <c r="L10" s="807">
        <v>2.7833024710551957</v>
      </c>
      <c r="M10" s="807">
        <v>2.088653405145394</v>
      </c>
      <c r="N10" s="807">
        <v>1.868763451135482</v>
      </c>
      <c r="O10" s="807">
        <v>1.8467851376005007</v>
      </c>
      <c r="P10" s="807">
        <v>1.7730285203771285</v>
      </c>
      <c r="Q10" s="807">
        <v>1.6873922052004702</v>
      </c>
      <c r="R10" s="807">
        <v>1.5528207093959752</v>
      </c>
      <c r="S10" s="807">
        <v>1.3845417114066572</v>
      </c>
      <c r="T10" s="807">
        <v>1.2467107073876866</v>
      </c>
      <c r="U10" s="807">
        <v>1.1295528027118755</v>
      </c>
      <c r="V10" s="807">
        <v>1.0292507972069607</v>
      </c>
      <c r="W10" s="804"/>
      <c r="X10" s="207"/>
      <c r="Y10" s="215"/>
      <c r="Z10" s="207"/>
    </row>
    <row r="11" spans="1:31" s="187" customFormat="1" ht="15" customHeight="1" x14ac:dyDescent="0.15">
      <c r="A11" s="30" t="s">
        <v>140</v>
      </c>
      <c r="B11" s="808">
        <v>0.14691997220146341</v>
      </c>
      <c r="C11" s="808">
        <v>0.15629530832978736</v>
      </c>
      <c r="D11" s="808">
        <v>0.16224945214077904</v>
      </c>
      <c r="E11" s="808">
        <v>0.16451471335991022</v>
      </c>
      <c r="F11" s="808">
        <v>0.15797496118781279</v>
      </c>
      <c r="G11" s="808">
        <v>0.1503899570955668</v>
      </c>
      <c r="H11" s="808">
        <v>0.1463791579067151</v>
      </c>
      <c r="I11" s="808">
        <v>0.1398368800559914</v>
      </c>
      <c r="J11" s="808">
        <v>0.13764726537606056</v>
      </c>
      <c r="K11" s="808">
        <v>0.13887875104041356</v>
      </c>
      <c r="L11" s="808">
        <v>0.13072648001365322</v>
      </c>
      <c r="M11" s="808">
        <v>0.11946871756962929</v>
      </c>
      <c r="N11" s="808">
        <v>0.11569548940845711</v>
      </c>
      <c r="O11" s="808">
        <v>0.11536804658053557</v>
      </c>
      <c r="P11" s="808">
        <v>0.11311695898522209</v>
      </c>
      <c r="Q11" s="808">
        <v>0.11230087311697641</v>
      </c>
      <c r="R11" s="808">
        <v>0.11087990810836015</v>
      </c>
      <c r="S11" s="808">
        <v>0.10856317226915467</v>
      </c>
      <c r="T11" s="808">
        <v>0.12205726588267152</v>
      </c>
      <c r="U11" s="808">
        <v>0.11988497816996992</v>
      </c>
      <c r="V11" s="808">
        <v>0.123664</v>
      </c>
      <c r="W11" s="804"/>
      <c r="X11" s="207"/>
      <c r="Y11" s="215"/>
      <c r="Z11" s="207"/>
    </row>
    <row r="12" spans="1:31" s="187" customFormat="1" x14ac:dyDescent="0.15">
      <c r="A12" s="187" t="s">
        <v>243</v>
      </c>
      <c r="B12" s="807">
        <v>26.468856998140133</v>
      </c>
      <c r="C12" s="807">
        <v>27.556512069848228</v>
      </c>
      <c r="D12" s="807">
        <v>30.306053022045866</v>
      </c>
      <c r="E12" s="807">
        <v>33.471841084454233</v>
      </c>
      <c r="F12" s="807">
        <v>36.330860209104991</v>
      </c>
      <c r="G12" s="807">
        <v>38.039419198774667</v>
      </c>
      <c r="H12" s="807">
        <v>42.029628324496151</v>
      </c>
      <c r="I12" s="807">
        <v>46.794516784818335</v>
      </c>
      <c r="J12" s="807">
        <v>51.119116406605514</v>
      </c>
      <c r="K12" s="807">
        <v>57.769873234656529</v>
      </c>
      <c r="L12" s="807">
        <v>61.386707669134957</v>
      </c>
      <c r="M12" s="807">
        <v>60.258909514612483</v>
      </c>
      <c r="N12" s="807">
        <v>58.555105869697847</v>
      </c>
      <c r="O12" s="807">
        <v>59.124225655987075</v>
      </c>
      <c r="P12" s="807">
        <v>58.065756155979599</v>
      </c>
      <c r="Q12" s="807">
        <v>58.755943150025487</v>
      </c>
      <c r="R12" s="807">
        <v>59.842638990843113</v>
      </c>
      <c r="S12" s="807">
        <v>60.116069686167293</v>
      </c>
      <c r="T12" s="807">
        <v>59.921877701364032</v>
      </c>
      <c r="U12" s="807">
        <v>59.958415839942631</v>
      </c>
      <c r="V12" s="807">
        <v>59.794260251822735</v>
      </c>
      <c r="W12" s="804"/>
      <c r="X12" s="207"/>
      <c r="Y12" s="215"/>
      <c r="Z12" s="207"/>
    </row>
    <row r="13" spans="1:31" s="187" customFormat="1" x14ac:dyDescent="0.15">
      <c r="Y13" s="215"/>
      <c r="Z13" s="207"/>
    </row>
    <row r="14" spans="1:31" s="187" customFormat="1" x14ac:dyDescent="0.15">
      <c r="A14" s="470" t="s">
        <v>768</v>
      </c>
      <c r="B14" s="471" t="s">
        <v>102</v>
      </c>
      <c r="C14" s="471" t="s">
        <v>103</v>
      </c>
      <c r="D14" s="471" t="s">
        <v>104</v>
      </c>
      <c r="E14" s="471" t="s">
        <v>105</v>
      </c>
      <c r="F14" s="471" t="s">
        <v>106</v>
      </c>
      <c r="G14" s="471" t="s">
        <v>107</v>
      </c>
      <c r="H14" s="471" t="s">
        <v>108</v>
      </c>
      <c r="I14" s="471" t="s">
        <v>109</v>
      </c>
      <c r="J14" s="471" t="s">
        <v>110</v>
      </c>
      <c r="K14" s="471" t="s">
        <v>111</v>
      </c>
      <c r="L14" s="471" t="s">
        <v>112</v>
      </c>
      <c r="M14" s="471" t="s">
        <v>113</v>
      </c>
      <c r="N14" s="471" t="s">
        <v>114</v>
      </c>
      <c r="O14" s="471" t="s">
        <v>115</v>
      </c>
      <c r="P14" s="471" t="s">
        <v>116</v>
      </c>
      <c r="Q14" s="472" t="s">
        <v>153</v>
      </c>
      <c r="R14" s="472" t="s">
        <v>239</v>
      </c>
      <c r="S14" s="471" t="s">
        <v>119</v>
      </c>
      <c r="T14" s="471" t="s">
        <v>155</v>
      </c>
      <c r="U14" s="471" t="s">
        <v>156</v>
      </c>
      <c r="V14" s="471" t="s">
        <v>274</v>
      </c>
    </row>
    <row r="15" spans="1:31" s="187" customFormat="1" x14ac:dyDescent="0.15">
      <c r="A15" s="187" t="s">
        <v>321</v>
      </c>
      <c r="B15" s="207">
        <v>6.5883564515137735E-3</v>
      </c>
      <c r="C15" s="207">
        <v>7.5290506781258062E-3</v>
      </c>
      <c r="D15" s="207">
        <v>8.2590659920891568E-3</v>
      </c>
      <c r="E15" s="207">
        <v>8.4936950836132907E-3</v>
      </c>
      <c r="F15" s="207">
        <v>8.2165391811344496E-3</v>
      </c>
      <c r="G15" s="207">
        <v>8.0924672641671195E-3</v>
      </c>
      <c r="H15" s="207">
        <v>7.412705735279035E-3</v>
      </c>
      <c r="I15" s="207">
        <v>6.7356952265695356E-3</v>
      </c>
      <c r="J15" s="207">
        <v>7.5512336284706038E-3</v>
      </c>
      <c r="K15" s="207">
        <v>1.5796710672098334E-2</v>
      </c>
      <c r="L15" s="207">
        <v>1.9396672790525954E-2</v>
      </c>
      <c r="M15" s="207">
        <v>2.0349999936094394E-2</v>
      </c>
      <c r="N15" s="207">
        <v>2.6217839120021305E-2</v>
      </c>
      <c r="O15" s="207">
        <v>2.8724303304120131E-2</v>
      </c>
      <c r="P15" s="207">
        <v>3.2054232463870506E-2</v>
      </c>
      <c r="Q15" s="207">
        <v>3.4801537865362803E-2</v>
      </c>
      <c r="R15" s="207">
        <v>3.2187444888890429E-2</v>
      </c>
      <c r="S15" s="207">
        <v>3.0397581315454687E-2</v>
      </c>
      <c r="T15" s="207">
        <v>3.0445565909592368E-2</v>
      </c>
      <c r="U15" s="207">
        <v>2.8716846450423664E-2</v>
      </c>
      <c r="V15" s="207">
        <v>2.7931387964919768E-2</v>
      </c>
      <c r="W15" s="207"/>
      <c r="X15" s="207"/>
    </row>
    <row r="16" spans="1:31" s="187" customFormat="1" x14ac:dyDescent="0.15">
      <c r="A16" s="187" t="s">
        <v>323</v>
      </c>
      <c r="B16" s="207">
        <v>6.6447591147708344E-3</v>
      </c>
      <c r="C16" s="207">
        <v>6.815330069684376E-3</v>
      </c>
      <c r="D16" s="207">
        <v>6.8639114716398768E-3</v>
      </c>
      <c r="E16" s="207">
        <v>6.4782569073562751E-3</v>
      </c>
      <c r="F16" s="207">
        <v>6.3884736870813315E-3</v>
      </c>
      <c r="G16" s="207">
        <v>6.2182765387077052E-3</v>
      </c>
      <c r="H16" s="207">
        <v>5.9162002344786578E-3</v>
      </c>
      <c r="I16" s="207">
        <v>4.1028186472130126E-3</v>
      </c>
      <c r="J16" s="207">
        <v>2.4651802334320558E-3</v>
      </c>
      <c r="K16" s="207">
        <v>2.5601730580388352E-3</v>
      </c>
      <c r="L16" s="207">
        <v>2.3725717230123761E-3</v>
      </c>
      <c r="M16" s="207">
        <v>2.7945388385607014E-3</v>
      </c>
      <c r="N16" s="207">
        <v>3.4574103568214441E-3</v>
      </c>
      <c r="O16" s="207">
        <v>4.0831305144435233E-3</v>
      </c>
      <c r="P16" s="207">
        <v>4.9449703443055579E-3</v>
      </c>
      <c r="Q16" s="207">
        <v>5.5280067678751578E-3</v>
      </c>
      <c r="R16" s="207">
        <v>5.4850010065244526E-3</v>
      </c>
      <c r="S16" s="207">
        <v>5.8069450077967519E-3</v>
      </c>
      <c r="T16" s="207">
        <v>5.8888405269418914E-3</v>
      </c>
      <c r="U16" s="207">
        <v>6.0597540503307627E-3</v>
      </c>
      <c r="V16" s="207">
        <v>5.9700016996723478E-3</v>
      </c>
      <c r="W16" s="207"/>
      <c r="X16" s="207"/>
    </row>
    <row r="17" spans="1:24" s="187" customFormat="1" x14ac:dyDescent="0.15">
      <c r="A17" s="187" t="s">
        <v>324</v>
      </c>
      <c r="B17" s="207">
        <v>0.23514762754079679</v>
      </c>
      <c r="C17" s="207">
        <v>0.22369314538955418</v>
      </c>
      <c r="D17" s="207">
        <v>0.19532993655431022</v>
      </c>
      <c r="E17" s="207">
        <v>0.18441120459753033</v>
      </c>
      <c r="F17" s="207">
        <v>0.18147512055694207</v>
      </c>
      <c r="G17" s="207">
        <v>0.1856722532469206</v>
      </c>
      <c r="H17" s="207">
        <v>0.179974817735057</v>
      </c>
      <c r="I17" s="207">
        <v>0.17251767405884869</v>
      </c>
      <c r="J17" s="207">
        <v>0.16645895176692341</v>
      </c>
      <c r="K17" s="207">
        <v>0.16123434637092132</v>
      </c>
      <c r="L17" s="207">
        <v>0.16089355238024261</v>
      </c>
      <c r="M17" s="207">
        <v>0.17021247447866422</v>
      </c>
      <c r="N17" s="207">
        <v>0.18097454674539587</v>
      </c>
      <c r="O17" s="207">
        <v>0.18280794934644221</v>
      </c>
      <c r="P17" s="207">
        <v>0.19006012773281716</v>
      </c>
      <c r="Q17" s="207">
        <v>0.19199896515387449</v>
      </c>
      <c r="R17" s="207">
        <v>0.19720731870587691</v>
      </c>
      <c r="S17" s="207">
        <v>0.20521250649907419</v>
      </c>
      <c r="T17" s="207">
        <v>0.21295909668635518</v>
      </c>
      <c r="U17" s="207">
        <v>0.21987667006536032</v>
      </c>
      <c r="V17" s="207">
        <v>0.2247258399507657</v>
      </c>
      <c r="W17" s="207"/>
      <c r="X17" s="207"/>
    </row>
    <row r="18" spans="1:24" s="187" customFormat="1" x14ac:dyDescent="0.15">
      <c r="A18" s="187" t="s">
        <v>325</v>
      </c>
      <c r="B18" s="207">
        <v>0.10544962662442846</v>
      </c>
      <c r="C18" s="207">
        <v>0.10426996938017931</v>
      </c>
      <c r="D18" s="207">
        <v>9.8729746966779899E-2</v>
      </c>
      <c r="E18" s="207">
        <v>9.3774661104593579E-2</v>
      </c>
      <c r="F18" s="207">
        <v>0.10061598852869411</v>
      </c>
      <c r="G18" s="207">
        <v>0.11054360557340741</v>
      </c>
      <c r="H18" s="207">
        <v>0.1147467842255309</v>
      </c>
      <c r="I18" s="207">
        <v>0.11774784192360656</v>
      </c>
      <c r="J18" s="207">
        <v>0.10777921441743053</v>
      </c>
      <c r="K18" s="207">
        <v>9.2036881688456737E-2</v>
      </c>
      <c r="L18" s="207">
        <v>8.7327956719882166E-2</v>
      </c>
      <c r="M18" s="207">
        <v>8.7545983055815207E-2</v>
      </c>
      <c r="N18" s="207">
        <v>8.5652292728595397E-2</v>
      </c>
      <c r="O18" s="207">
        <v>8.0780075809067819E-2</v>
      </c>
      <c r="P18" s="207">
        <v>7.7818198976111558E-2</v>
      </c>
      <c r="Q18" s="207">
        <v>7.334190805646229E-2</v>
      </c>
      <c r="R18" s="207">
        <v>7.2905740726856058E-2</v>
      </c>
      <c r="S18" s="207">
        <v>7.4107023027677299E-2</v>
      </c>
      <c r="T18" s="207">
        <v>7.4768479080525835E-2</v>
      </c>
      <c r="U18" s="207">
        <v>7.4228629094624493E-2</v>
      </c>
      <c r="V18" s="207">
        <v>7.0483472531488123E-2</v>
      </c>
      <c r="W18" s="207"/>
      <c r="X18" s="207"/>
    </row>
    <row r="19" spans="1:24" s="187" customFormat="1" x14ac:dyDescent="0.15">
      <c r="A19" s="187" t="s">
        <v>133</v>
      </c>
      <c r="B19" s="207">
        <v>0.60367633719718572</v>
      </c>
      <c r="C19" s="207">
        <v>0.61385066692836698</v>
      </c>
      <c r="D19" s="207">
        <v>0.64620527907967285</v>
      </c>
      <c r="E19" s="207">
        <v>0.66314112527012337</v>
      </c>
      <c r="F19" s="207">
        <v>0.66035582110078594</v>
      </c>
      <c r="G19" s="207">
        <v>0.64671689386053421</v>
      </c>
      <c r="H19" s="207">
        <v>0.65171862297783545</v>
      </c>
      <c r="I19" s="207">
        <v>0.66217902208970425</v>
      </c>
      <c r="J19" s="207">
        <v>0.67055187867096411</v>
      </c>
      <c r="K19" s="207">
        <v>0.67578088020392635</v>
      </c>
      <c r="L19" s="207">
        <v>0.68253921481573976</v>
      </c>
      <c r="M19" s="207">
        <v>0.68245309259951781</v>
      </c>
      <c r="N19" s="207">
        <v>0.66980746014707149</v>
      </c>
      <c r="O19" s="207">
        <v>0.67041758318570399</v>
      </c>
      <c r="P19" s="207">
        <v>0.66263954759981625</v>
      </c>
      <c r="Q19" s="207">
        <v>0.66369960701123576</v>
      </c>
      <c r="R19" s="207">
        <v>0.66441323714778289</v>
      </c>
      <c r="S19" s="207">
        <v>0.65963890986830698</v>
      </c>
      <c r="T19" s="207">
        <v>0.65309547637804033</v>
      </c>
      <c r="U19" s="207">
        <v>0.65027969486475345</v>
      </c>
      <c r="V19" s="207">
        <v>0.65160793552253116</v>
      </c>
      <c r="W19" s="207"/>
      <c r="X19" s="207"/>
    </row>
    <row r="20" spans="1:24" s="187" customFormat="1" x14ac:dyDescent="0.15">
      <c r="A20" s="187" t="s">
        <v>326</v>
      </c>
      <c r="B20" s="207">
        <v>3.6942619983615421E-2</v>
      </c>
      <c r="C20" s="207">
        <v>3.8170027278041953E-2</v>
      </c>
      <c r="D20" s="207">
        <v>3.9258362044768194E-2</v>
      </c>
      <c r="E20" s="207">
        <v>3.8786038680164593E-2</v>
      </c>
      <c r="F20" s="207">
        <v>3.8599826259973047E-2</v>
      </c>
      <c r="G20" s="207">
        <v>3.8802974249432944E-2</v>
      </c>
      <c r="H20" s="207">
        <v>3.6748107912572478E-2</v>
      </c>
      <c r="I20" s="207">
        <v>3.3728630412078221E-2</v>
      </c>
      <c r="J20" s="207">
        <v>4.2500864353835488E-2</v>
      </c>
      <c r="K20" s="207">
        <v>5.0187008425733662E-2</v>
      </c>
      <c r="L20" s="207">
        <v>4.5340474782533932E-2</v>
      </c>
      <c r="M20" s="207">
        <v>3.4661320989204193E-2</v>
      </c>
      <c r="N20" s="207">
        <v>3.1914611431051371E-2</v>
      </c>
      <c r="O20" s="207">
        <v>3.123567568302673E-2</v>
      </c>
      <c r="P20" s="207">
        <v>3.0534839081649372E-2</v>
      </c>
      <c r="Q20" s="207">
        <v>2.8718664270130742E-2</v>
      </c>
      <c r="R20" s="207">
        <v>2.5948399595706027E-2</v>
      </c>
      <c r="S20" s="207">
        <v>2.30311415672146E-2</v>
      </c>
      <c r="T20" s="207">
        <v>2.0805601479996799E-2</v>
      </c>
      <c r="U20" s="207">
        <v>1.8838936734539253E-2</v>
      </c>
      <c r="V20" s="207">
        <v>1.7213203957575269E-2</v>
      </c>
      <c r="W20" s="207"/>
      <c r="X20" s="207"/>
    </row>
    <row r="21" spans="1:24" s="187" customFormat="1" x14ac:dyDescent="0.15">
      <c r="A21" s="30" t="s">
        <v>140</v>
      </c>
      <c r="B21" s="455">
        <v>5.5506730876889367E-3</v>
      </c>
      <c r="C21" s="455">
        <v>5.6718102760473267E-3</v>
      </c>
      <c r="D21" s="455">
        <v>5.3536978907399169E-3</v>
      </c>
      <c r="E21" s="455">
        <v>4.9150183566185118E-3</v>
      </c>
      <c r="F21" s="455">
        <v>4.3482306853891168E-3</v>
      </c>
      <c r="G21" s="455">
        <v>3.9535292668298992E-3</v>
      </c>
      <c r="H21" s="455">
        <v>3.4827611792465187E-3</v>
      </c>
      <c r="I21" s="455">
        <v>2.9883176419797765E-3</v>
      </c>
      <c r="J21" s="455">
        <v>2.6926769289438274E-3</v>
      </c>
      <c r="K21" s="455">
        <v>2.4039995808247555E-3</v>
      </c>
      <c r="L21" s="455">
        <v>2.1295567880631281E-3</v>
      </c>
      <c r="M21" s="455">
        <v>1.9825901021434636E-3</v>
      </c>
      <c r="N21" s="455">
        <v>1.9758394710431104E-3</v>
      </c>
      <c r="O21" s="455">
        <v>1.9512821571956282E-3</v>
      </c>
      <c r="P21" s="455">
        <v>1.948083801429551E-3</v>
      </c>
      <c r="Q21" s="455">
        <v>1.9113108750587334E-3</v>
      </c>
      <c r="R21" s="455">
        <v>1.8528579283631954E-3</v>
      </c>
      <c r="S21" s="455">
        <v>1.8058927144755615E-3</v>
      </c>
      <c r="T21" s="455">
        <v>2.036939938547571E-3</v>
      </c>
      <c r="U21" s="455">
        <v>1.9994687399680407E-3</v>
      </c>
      <c r="V21" s="455">
        <v>2.0681583730476922E-3</v>
      </c>
      <c r="W21" s="207"/>
      <c r="X21" s="207"/>
    </row>
    <row r="22" spans="1:24" x14ac:dyDescent="0.15">
      <c r="B22" s="186"/>
      <c r="C22" s="186"/>
      <c r="D22" s="186"/>
      <c r="E22" s="186"/>
      <c r="F22" s="186"/>
      <c r="G22" s="186"/>
      <c r="H22" s="186"/>
      <c r="I22" s="186"/>
      <c r="J22" s="186"/>
      <c r="K22" s="186"/>
      <c r="L22" s="186"/>
      <c r="M22" s="186"/>
      <c r="N22" s="186"/>
      <c r="O22" s="186"/>
      <c r="P22" s="186"/>
      <c r="Q22" s="186"/>
      <c r="R22" s="186"/>
      <c r="S22" s="186"/>
      <c r="T22" s="186"/>
      <c r="U22" s="186"/>
      <c r="V22" s="186"/>
      <c r="W22" s="186"/>
      <c r="X22" s="186"/>
    </row>
    <row r="23" spans="1:24" x14ac:dyDescent="0.15">
      <c r="A23" s="462" t="s">
        <v>769</v>
      </c>
      <c r="B23" s="186"/>
      <c r="C23" s="186"/>
      <c r="D23" s="186"/>
      <c r="E23" s="186"/>
      <c r="F23" s="186"/>
      <c r="G23" s="186"/>
      <c r="H23" s="186"/>
      <c r="I23" s="186"/>
      <c r="J23" s="186"/>
      <c r="K23" s="186"/>
      <c r="L23" s="186"/>
      <c r="M23" s="186"/>
      <c r="N23" s="186"/>
      <c r="O23" s="186"/>
      <c r="P23" s="186"/>
      <c r="Q23" s="186"/>
      <c r="R23" s="186"/>
    </row>
    <row r="24" spans="1:24" x14ac:dyDescent="0.15">
      <c r="A24" s="462"/>
      <c r="B24" s="186"/>
      <c r="C24" s="186"/>
      <c r="D24" s="186"/>
      <c r="E24" s="186"/>
      <c r="F24" s="186"/>
      <c r="G24" s="186"/>
      <c r="H24" s="186"/>
      <c r="I24" s="186"/>
      <c r="J24" s="186"/>
      <c r="K24" s="186"/>
      <c r="L24" s="186"/>
      <c r="M24" s="186"/>
      <c r="N24" s="186"/>
      <c r="O24" s="186"/>
      <c r="P24" s="186"/>
      <c r="Q24" s="186"/>
      <c r="R24" s="186"/>
    </row>
    <row r="25" spans="1:24" x14ac:dyDescent="0.15">
      <c r="A25" s="462" t="s">
        <v>770</v>
      </c>
      <c r="B25" s="473"/>
      <c r="C25" s="473"/>
      <c r="D25" s="473"/>
      <c r="E25" s="473"/>
      <c r="F25" s="473"/>
      <c r="G25" s="473"/>
      <c r="H25" s="473"/>
      <c r="I25" s="473"/>
      <c r="J25" s="473"/>
      <c r="K25" s="473"/>
      <c r="L25" s="473"/>
      <c r="M25" s="473"/>
      <c r="N25" s="473"/>
      <c r="O25" s="473"/>
      <c r="P25" s="473"/>
      <c r="Q25" s="473"/>
      <c r="R25" s="473"/>
      <c r="S25" s="473"/>
    </row>
    <row r="26" spans="1:24" x14ac:dyDescent="0.15">
      <c r="A26" s="462"/>
      <c r="B26" s="187"/>
      <c r="C26" s="187"/>
      <c r="D26" s="187"/>
      <c r="E26" s="187"/>
      <c r="F26" s="187"/>
      <c r="G26" s="187"/>
      <c r="H26" s="187"/>
      <c r="I26" s="187"/>
      <c r="J26" s="187"/>
      <c r="K26" s="187"/>
      <c r="L26" s="187"/>
      <c r="M26" s="187"/>
      <c r="N26" s="187"/>
      <c r="O26" s="187"/>
      <c r="P26" s="187"/>
      <c r="Q26" s="194"/>
      <c r="R26" s="194"/>
    </row>
    <row r="27" spans="1:24" x14ac:dyDescent="0.15">
      <c r="A27" s="91" t="s">
        <v>151</v>
      </c>
      <c r="B27" s="187"/>
      <c r="C27" s="187"/>
      <c r="D27" s="187"/>
      <c r="E27" s="187"/>
      <c r="F27" s="187"/>
      <c r="G27" s="187"/>
      <c r="H27" s="187"/>
      <c r="I27" s="187"/>
      <c r="J27" s="187"/>
      <c r="K27" s="187"/>
      <c r="L27" s="187"/>
      <c r="M27" s="187"/>
      <c r="N27" s="187"/>
      <c r="O27" s="187"/>
      <c r="P27" s="187"/>
      <c r="Q27" s="194"/>
      <c r="R27" s="194"/>
    </row>
    <row r="28" spans="1:24" x14ac:dyDescent="0.15">
      <c r="A28" s="187"/>
      <c r="B28" s="193"/>
      <c r="C28" s="193"/>
      <c r="D28" s="193"/>
      <c r="E28" s="193"/>
      <c r="F28" s="193"/>
      <c r="G28" s="193"/>
      <c r="H28" s="193"/>
      <c r="I28" s="193"/>
      <c r="J28" s="193"/>
      <c r="K28" s="193"/>
      <c r="L28" s="193"/>
      <c r="M28" s="193"/>
      <c r="N28" s="193"/>
      <c r="O28" s="193"/>
      <c r="P28" s="193"/>
      <c r="Q28" s="193"/>
      <c r="R28" s="193"/>
      <c r="S28" s="193"/>
    </row>
    <row r="29" spans="1:24" x14ac:dyDescent="0.15">
      <c r="A29" s="187"/>
      <c r="B29" s="193"/>
      <c r="C29" s="193"/>
      <c r="D29" s="193"/>
      <c r="E29" s="193"/>
      <c r="F29" s="193"/>
      <c r="G29" s="193"/>
      <c r="H29" s="193"/>
      <c r="I29" s="193"/>
      <c r="J29" s="193"/>
      <c r="K29" s="193"/>
      <c r="L29" s="193"/>
      <c r="M29" s="193"/>
      <c r="N29" s="193"/>
      <c r="O29" s="193"/>
      <c r="P29" s="193"/>
      <c r="Q29" s="193"/>
      <c r="R29" s="193"/>
      <c r="S29" s="193"/>
    </row>
    <row r="30" spans="1:24" x14ac:dyDescent="0.15">
      <c r="A30" s="187"/>
      <c r="B30" s="193"/>
      <c r="C30" s="193"/>
      <c r="D30" s="193"/>
      <c r="E30" s="193"/>
      <c r="F30" s="193"/>
      <c r="G30" s="193"/>
      <c r="H30" s="193"/>
      <c r="I30" s="193"/>
      <c r="J30" s="193"/>
      <c r="K30" s="193"/>
      <c r="L30" s="193"/>
      <c r="M30" s="193"/>
      <c r="N30" s="193"/>
      <c r="O30" s="193"/>
      <c r="P30" s="193"/>
      <c r="Q30" s="193"/>
      <c r="R30" s="193"/>
      <c r="S30" s="193"/>
    </row>
    <row r="31" spans="1:24" x14ac:dyDescent="0.15">
      <c r="A31" s="187"/>
      <c r="B31" s="193"/>
      <c r="C31" s="193"/>
      <c r="D31" s="193"/>
      <c r="E31" s="193"/>
      <c r="F31" s="193"/>
      <c r="G31" s="193"/>
      <c r="H31" s="193"/>
      <c r="I31" s="193"/>
      <c r="J31" s="193"/>
      <c r="K31" s="193"/>
      <c r="L31" s="193"/>
      <c r="M31" s="193"/>
      <c r="N31" s="193"/>
      <c r="O31" s="193"/>
      <c r="P31" s="193"/>
      <c r="Q31" s="193"/>
      <c r="R31" s="193"/>
      <c r="S31" s="193"/>
    </row>
    <row r="32" spans="1:24" x14ac:dyDescent="0.15">
      <c r="A32" s="187"/>
      <c r="B32" s="193"/>
      <c r="C32" s="193"/>
      <c r="D32" s="193"/>
      <c r="E32" s="193"/>
      <c r="F32" s="193"/>
      <c r="G32" s="193"/>
      <c r="H32" s="193"/>
      <c r="I32" s="193"/>
      <c r="J32" s="193"/>
      <c r="K32" s="193"/>
      <c r="L32" s="193"/>
      <c r="M32" s="193"/>
      <c r="N32" s="193"/>
      <c r="O32" s="193"/>
      <c r="P32" s="193"/>
      <c r="Q32" s="193"/>
      <c r="R32" s="193"/>
      <c r="S32" s="193"/>
    </row>
    <row r="33" spans="1:19" x14ac:dyDescent="0.15">
      <c r="A33" s="187"/>
      <c r="B33" s="193"/>
      <c r="C33" s="193"/>
      <c r="D33" s="193"/>
      <c r="E33" s="193"/>
      <c r="F33" s="193"/>
      <c r="G33" s="193"/>
      <c r="H33" s="193"/>
      <c r="I33" s="193"/>
      <c r="J33" s="193"/>
      <c r="K33" s="193"/>
      <c r="L33" s="193"/>
      <c r="M33" s="193"/>
      <c r="N33" s="193"/>
      <c r="O33" s="193"/>
      <c r="P33" s="193"/>
      <c r="Q33" s="193"/>
      <c r="R33" s="193"/>
      <c r="S33" s="193"/>
    </row>
    <row r="34" spans="1:19" x14ac:dyDescent="0.15">
      <c r="A34" s="187"/>
      <c r="B34" s="193"/>
      <c r="C34" s="193"/>
      <c r="D34" s="193"/>
      <c r="E34" s="193"/>
      <c r="F34" s="193"/>
      <c r="G34" s="193"/>
      <c r="H34" s="193"/>
      <c r="I34" s="193"/>
      <c r="J34" s="193"/>
      <c r="K34" s="193"/>
      <c r="L34" s="193"/>
      <c r="M34" s="193"/>
      <c r="N34" s="193"/>
      <c r="O34" s="193"/>
      <c r="P34" s="193"/>
      <c r="Q34" s="193"/>
      <c r="R34" s="193"/>
      <c r="S34" s="193"/>
    </row>
    <row r="35" spans="1:19" x14ac:dyDescent="0.15">
      <c r="A35" s="196"/>
      <c r="B35" s="197"/>
      <c r="C35" s="197"/>
      <c r="D35" s="197"/>
      <c r="E35" s="197"/>
      <c r="F35" s="197"/>
      <c r="G35" s="197"/>
      <c r="H35" s="197"/>
      <c r="I35" s="197"/>
      <c r="J35" s="197"/>
      <c r="K35" s="197"/>
      <c r="L35" s="197"/>
      <c r="M35" s="197"/>
      <c r="N35" s="197"/>
      <c r="O35" s="197"/>
      <c r="P35" s="197"/>
      <c r="Q35" s="197"/>
      <c r="R35" s="197"/>
      <c r="S35" s="197"/>
    </row>
    <row r="36" spans="1:19" x14ac:dyDescent="0.15">
      <c r="A36" s="187"/>
      <c r="B36" s="198"/>
      <c r="C36" s="198"/>
      <c r="D36" s="198"/>
      <c r="E36" s="198"/>
      <c r="F36" s="198"/>
      <c r="G36" s="198"/>
      <c r="H36" s="198"/>
      <c r="I36" s="198"/>
      <c r="J36" s="198"/>
      <c r="K36" s="198"/>
      <c r="L36" s="198"/>
      <c r="M36" s="198"/>
      <c r="N36" s="199"/>
      <c r="O36" s="199"/>
      <c r="P36" s="199"/>
      <c r="Q36" s="198"/>
      <c r="R36" s="198"/>
    </row>
    <row r="37" spans="1:19" ht="15" x14ac:dyDescent="0.2">
      <c r="A37" s="195"/>
      <c r="N37" s="17"/>
    </row>
    <row r="38" spans="1:19" x14ac:dyDescent="0.15">
      <c r="B38" s="186"/>
      <c r="C38" s="186"/>
      <c r="D38" s="186"/>
      <c r="E38" s="186"/>
      <c r="F38" s="186"/>
      <c r="G38" s="186"/>
      <c r="H38" s="186"/>
      <c r="I38" s="186"/>
      <c r="J38" s="186"/>
      <c r="K38" s="186"/>
      <c r="L38" s="186"/>
      <c r="M38" s="186"/>
      <c r="N38" s="186"/>
      <c r="O38" s="186"/>
      <c r="P38" s="186"/>
      <c r="Q38" s="186"/>
      <c r="R38" s="186"/>
      <c r="S38" s="186"/>
    </row>
    <row r="39" spans="1:19" x14ac:dyDescent="0.15">
      <c r="B39" s="186"/>
      <c r="C39" s="186"/>
      <c r="D39" s="186"/>
      <c r="E39" s="186"/>
      <c r="F39" s="186"/>
      <c r="G39" s="186"/>
      <c r="H39" s="186"/>
      <c r="I39" s="186"/>
      <c r="J39" s="186"/>
      <c r="K39" s="186"/>
      <c r="L39" s="186"/>
      <c r="M39" s="186"/>
      <c r="N39" s="186"/>
      <c r="O39" s="186"/>
      <c r="P39" s="186"/>
      <c r="Q39" s="186"/>
      <c r="R39" s="186"/>
      <c r="S39" s="186"/>
    </row>
    <row r="40" spans="1:19" x14ac:dyDescent="0.15">
      <c r="B40" s="186"/>
      <c r="C40" s="186"/>
      <c r="D40" s="186"/>
      <c r="E40" s="186"/>
      <c r="F40" s="186"/>
      <c r="G40" s="186"/>
      <c r="H40" s="186"/>
      <c r="I40" s="186"/>
      <c r="J40" s="186"/>
      <c r="K40" s="186"/>
      <c r="L40" s="186"/>
      <c r="M40" s="186"/>
      <c r="N40" s="186"/>
      <c r="O40" s="186"/>
      <c r="P40" s="186"/>
      <c r="Q40" s="186"/>
      <c r="R40" s="186"/>
      <c r="S40" s="186"/>
    </row>
    <row r="41" spans="1:19" x14ac:dyDescent="0.15">
      <c r="B41" s="186"/>
      <c r="C41" s="186"/>
      <c r="D41" s="186"/>
      <c r="E41" s="186"/>
      <c r="F41" s="186"/>
      <c r="G41" s="186"/>
      <c r="H41" s="186"/>
      <c r="I41" s="186"/>
      <c r="J41" s="186"/>
      <c r="K41" s="186"/>
      <c r="L41" s="186"/>
      <c r="M41" s="186"/>
      <c r="N41" s="186"/>
      <c r="O41" s="186"/>
      <c r="P41" s="186"/>
      <c r="Q41" s="186"/>
      <c r="R41" s="186"/>
      <c r="S41" s="186"/>
    </row>
    <row r="42" spans="1:19" x14ac:dyDescent="0.15">
      <c r="B42" s="186"/>
      <c r="C42" s="186"/>
      <c r="D42" s="186"/>
      <c r="E42" s="186"/>
      <c r="F42" s="186"/>
      <c r="G42" s="186"/>
      <c r="H42" s="186"/>
      <c r="I42" s="186"/>
      <c r="J42" s="186"/>
      <c r="K42" s="186"/>
      <c r="L42" s="186"/>
      <c r="M42" s="186"/>
      <c r="N42" s="186"/>
      <c r="O42" s="186"/>
      <c r="P42" s="186"/>
      <c r="Q42" s="186"/>
      <c r="R42" s="186"/>
      <c r="S42" s="186"/>
    </row>
    <row r="43" spans="1:19" x14ac:dyDescent="0.15">
      <c r="B43" s="186"/>
      <c r="C43" s="186"/>
      <c r="D43" s="186"/>
      <c r="E43" s="186"/>
      <c r="F43" s="186"/>
      <c r="G43" s="186"/>
      <c r="H43" s="186"/>
      <c r="I43" s="186"/>
      <c r="J43" s="186"/>
      <c r="K43" s="186"/>
      <c r="L43" s="186"/>
      <c r="M43" s="186"/>
      <c r="N43" s="186"/>
      <c r="O43" s="186"/>
      <c r="P43" s="186"/>
      <c r="Q43" s="186"/>
      <c r="R43" s="186"/>
      <c r="S43" s="186"/>
    </row>
    <row r="44" spans="1:19" x14ac:dyDescent="0.15">
      <c r="B44" s="186"/>
      <c r="C44" s="186"/>
      <c r="D44" s="186"/>
      <c r="E44" s="186"/>
      <c r="F44" s="186"/>
      <c r="G44" s="186"/>
      <c r="H44" s="186"/>
      <c r="I44" s="186"/>
      <c r="J44" s="186"/>
      <c r="K44" s="186"/>
      <c r="L44" s="186"/>
      <c r="M44" s="186"/>
      <c r="N44" s="186"/>
      <c r="O44" s="186"/>
      <c r="P44" s="186"/>
      <c r="Q44" s="186"/>
      <c r="R44" s="186"/>
      <c r="S44" s="186"/>
    </row>
    <row r="46" spans="1:19" ht="15" x14ac:dyDescent="0.2">
      <c r="A46" s="187"/>
      <c r="B46" s="17"/>
      <c r="C46" s="17"/>
      <c r="D46" s="17"/>
      <c r="E46" s="17"/>
      <c r="F46" s="17"/>
      <c r="G46" s="17"/>
      <c r="H46" s="17"/>
      <c r="I46" s="17"/>
      <c r="J46" s="17"/>
      <c r="K46" s="17"/>
      <c r="L46" s="17"/>
      <c r="M46" s="17"/>
      <c r="N46" s="17"/>
      <c r="O46" s="17"/>
      <c r="P46" s="17"/>
      <c r="Q46" s="17"/>
      <c r="R46" s="17"/>
      <c r="S46" s="17"/>
    </row>
    <row r="47" spans="1:19" x14ac:dyDescent="0.15">
      <c r="B47" s="193"/>
      <c r="C47" s="193"/>
      <c r="D47" s="193"/>
      <c r="E47" s="193"/>
      <c r="F47" s="193"/>
      <c r="G47" s="193"/>
      <c r="H47" s="193"/>
      <c r="I47" s="193"/>
      <c r="J47" s="193"/>
      <c r="K47" s="193"/>
      <c r="L47" s="193"/>
      <c r="M47" s="193"/>
      <c r="N47" s="193"/>
      <c r="O47" s="193"/>
      <c r="P47" s="193"/>
      <c r="Q47" s="193"/>
      <c r="R47" s="193"/>
      <c r="S47" s="193"/>
    </row>
    <row r="48" spans="1:19" x14ac:dyDescent="0.15">
      <c r="B48" s="193"/>
      <c r="C48" s="193"/>
      <c r="D48" s="193"/>
      <c r="E48" s="193"/>
      <c r="F48" s="193"/>
      <c r="G48" s="193"/>
      <c r="H48" s="193"/>
      <c r="I48" s="193"/>
      <c r="J48" s="193"/>
      <c r="K48" s="193"/>
      <c r="L48" s="193"/>
      <c r="M48" s="193"/>
      <c r="N48" s="193"/>
      <c r="O48" s="193"/>
      <c r="P48" s="193"/>
      <c r="Q48" s="193"/>
      <c r="R48" s="193"/>
      <c r="S48" s="193"/>
    </row>
    <row r="49" spans="1:19" x14ac:dyDescent="0.15">
      <c r="B49" s="193"/>
      <c r="C49" s="193"/>
      <c r="D49" s="193"/>
      <c r="E49" s="193"/>
      <c r="F49" s="193"/>
      <c r="G49" s="193"/>
      <c r="H49" s="193"/>
      <c r="I49" s="193"/>
      <c r="J49" s="193"/>
      <c r="K49" s="193"/>
      <c r="L49" s="193"/>
      <c r="M49" s="193"/>
      <c r="N49" s="193"/>
      <c r="O49" s="193"/>
      <c r="P49" s="193"/>
      <c r="Q49" s="193"/>
      <c r="R49" s="193"/>
      <c r="S49" s="193"/>
    </row>
    <row r="50" spans="1:19" x14ac:dyDescent="0.15">
      <c r="B50" s="193"/>
      <c r="C50" s="193"/>
      <c r="D50" s="193"/>
      <c r="E50" s="193"/>
      <c r="F50" s="193"/>
      <c r="G50" s="193"/>
      <c r="H50" s="193"/>
      <c r="I50" s="193"/>
      <c r="J50" s="193"/>
      <c r="K50" s="193"/>
      <c r="L50" s="193"/>
      <c r="M50" s="193"/>
      <c r="N50" s="193"/>
      <c r="O50" s="193"/>
      <c r="P50" s="193"/>
      <c r="Q50" s="193"/>
      <c r="R50" s="193"/>
    </row>
    <row r="51" spans="1:19" ht="15" x14ac:dyDescent="0.2">
      <c r="B51" s="17"/>
      <c r="C51" s="17"/>
      <c r="D51" s="17"/>
      <c r="E51" s="17"/>
      <c r="F51" s="17"/>
      <c r="G51" s="17"/>
      <c r="H51" s="17"/>
      <c r="I51" s="17"/>
      <c r="J51" s="17"/>
      <c r="K51" s="17"/>
      <c r="L51" s="17"/>
      <c r="M51" s="17"/>
      <c r="N51" s="17"/>
      <c r="O51" s="17"/>
      <c r="P51" s="17"/>
      <c r="Q51" s="17"/>
      <c r="R51" s="17"/>
      <c r="S51" s="17"/>
    </row>
    <row r="52" spans="1:19" ht="15" x14ac:dyDescent="0.2">
      <c r="B52" s="200"/>
      <c r="C52" s="200"/>
      <c r="D52" s="200"/>
      <c r="E52" s="200"/>
      <c r="F52" s="200"/>
      <c r="G52" s="200"/>
      <c r="H52" s="200"/>
      <c r="I52" s="200"/>
      <c r="J52" s="200"/>
      <c r="K52" s="200"/>
      <c r="L52" s="200"/>
      <c r="M52" s="200"/>
      <c r="N52" s="200"/>
      <c r="O52" s="200"/>
      <c r="P52" s="200"/>
      <c r="Q52" s="200"/>
      <c r="R52" s="200"/>
      <c r="S52" s="200"/>
    </row>
    <row r="53" spans="1:19" x14ac:dyDescent="0.15">
      <c r="A53" s="201"/>
      <c r="I53" s="201"/>
      <c r="N53" s="202"/>
    </row>
    <row r="54" spans="1:19" x14ac:dyDescent="0.15">
      <c r="I54" s="187"/>
    </row>
    <row r="55" spans="1:19" x14ac:dyDescent="0.15">
      <c r="I55" s="187"/>
    </row>
  </sheetData>
  <mergeCells count="3">
    <mergeCell ref="A3:U3"/>
    <mergeCell ref="W3:X3"/>
    <mergeCell ref="Y3:Z3"/>
  </mergeCells>
  <pageMargins left="0.7" right="0.7" top="0.75" bottom="0.75" header="0.3" footer="0.3"/>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33416-A9AE-4560-A376-5610379C96E2}">
  <sheetPr>
    <tabColor theme="5" tint="0.39997558519241921"/>
  </sheetPr>
  <dimension ref="A1:J128"/>
  <sheetViews>
    <sheetView zoomScale="90" zoomScaleNormal="90" workbookViewId="0">
      <selection activeCell="B13" sqref="B13"/>
    </sheetView>
  </sheetViews>
  <sheetFormatPr baseColWidth="10" defaultColWidth="8.83203125" defaultRowHeight="13" x14ac:dyDescent="0.15"/>
  <cols>
    <col min="1" max="1" width="21.5" style="14" customWidth="1"/>
    <col min="2" max="2" width="152.83203125" style="14" customWidth="1"/>
    <col min="3" max="256" width="9.1640625" style="5"/>
    <col min="257" max="257" width="21.5" style="5" customWidth="1"/>
    <col min="258" max="258" width="61.5" style="5" customWidth="1"/>
    <col min="259" max="512" width="9.1640625" style="5"/>
    <col min="513" max="513" width="21.5" style="5" customWidth="1"/>
    <col min="514" max="514" width="61.5" style="5" customWidth="1"/>
    <col min="515" max="768" width="9.1640625" style="5"/>
    <col min="769" max="769" width="21.5" style="5" customWidth="1"/>
    <col min="770" max="770" width="61.5" style="5" customWidth="1"/>
    <col min="771" max="1024" width="9.1640625" style="5"/>
    <col min="1025" max="1025" width="21.5" style="5" customWidth="1"/>
    <col min="1026" max="1026" width="61.5" style="5" customWidth="1"/>
    <col min="1027" max="1280" width="9.1640625" style="5"/>
    <col min="1281" max="1281" width="21.5" style="5" customWidth="1"/>
    <col min="1282" max="1282" width="61.5" style="5" customWidth="1"/>
    <col min="1283" max="1536" width="9.1640625" style="5"/>
    <col min="1537" max="1537" width="21.5" style="5" customWidth="1"/>
    <col min="1538" max="1538" width="61.5" style="5" customWidth="1"/>
    <col min="1539" max="1792" width="9.1640625" style="5"/>
    <col min="1793" max="1793" width="21.5" style="5" customWidth="1"/>
    <col min="1794" max="1794" width="61.5" style="5" customWidth="1"/>
    <col min="1795" max="2048" width="9.1640625" style="5"/>
    <col min="2049" max="2049" width="21.5" style="5" customWidth="1"/>
    <col min="2050" max="2050" width="61.5" style="5" customWidth="1"/>
    <col min="2051" max="2304" width="9.1640625" style="5"/>
    <col min="2305" max="2305" width="21.5" style="5" customWidth="1"/>
    <col min="2306" max="2306" width="61.5" style="5" customWidth="1"/>
    <col min="2307" max="2560" width="9.1640625" style="5"/>
    <col min="2561" max="2561" width="21.5" style="5" customWidth="1"/>
    <col min="2562" max="2562" width="61.5" style="5" customWidth="1"/>
    <col min="2563" max="2816" width="9.1640625" style="5"/>
    <col min="2817" max="2817" width="21.5" style="5" customWidth="1"/>
    <col min="2818" max="2818" width="61.5" style="5" customWidth="1"/>
    <col min="2819" max="3072" width="9.1640625" style="5"/>
    <col min="3073" max="3073" width="21.5" style="5" customWidth="1"/>
    <col min="3074" max="3074" width="61.5" style="5" customWidth="1"/>
    <col min="3075" max="3328" width="9.1640625" style="5"/>
    <col min="3329" max="3329" width="21.5" style="5" customWidth="1"/>
    <col min="3330" max="3330" width="61.5" style="5" customWidth="1"/>
    <col min="3331" max="3584" width="9.1640625" style="5"/>
    <col min="3585" max="3585" width="21.5" style="5" customWidth="1"/>
    <col min="3586" max="3586" width="61.5" style="5" customWidth="1"/>
    <col min="3587" max="3840" width="9.1640625" style="5"/>
    <col min="3841" max="3841" width="21.5" style="5" customWidth="1"/>
    <col min="3842" max="3842" width="61.5" style="5" customWidth="1"/>
    <col min="3843" max="4096" width="9.1640625" style="5"/>
    <col min="4097" max="4097" width="21.5" style="5" customWidth="1"/>
    <col min="4098" max="4098" width="61.5" style="5" customWidth="1"/>
    <col min="4099" max="4352" width="9.1640625" style="5"/>
    <col min="4353" max="4353" width="21.5" style="5" customWidth="1"/>
    <col min="4354" max="4354" width="61.5" style="5" customWidth="1"/>
    <col min="4355" max="4608" width="9.1640625" style="5"/>
    <col min="4609" max="4609" width="21.5" style="5" customWidth="1"/>
    <col min="4610" max="4610" width="61.5" style="5" customWidth="1"/>
    <col min="4611" max="4864" width="9.1640625" style="5"/>
    <col min="4865" max="4865" width="21.5" style="5" customWidth="1"/>
    <col min="4866" max="4866" width="61.5" style="5" customWidth="1"/>
    <col min="4867" max="5120" width="9.1640625" style="5"/>
    <col min="5121" max="5121" width="21.5" style="5" customWidth="1"/>
    <col min="5122" max="5122" width="61.5" style="5" customWidth="1"/>
    <col min="5123" max="5376" width="9.1640625" style="5"/>
    <col min="5377" max="5377" width="21.5" style="5" customWidth="1"/>
    <col min="5378" max="5378" width="61.5" style="5" customWidth="1"/>
    <col min="5379" max="5632" width="9.1640625" style="5"/>
    <col min="5633" max="5633" width="21.5" style="5" customWidth="1"/>
    <col min="5634" max="5634" width="61.5" style="5" customWidth="1"/>
    <col min="5635" max="5888" width="9.1640625" style="5"/>
    <col min="5889" max="5889" width="21.5" style="5" customWidth="1"/>
    <col min="5890" max="5890" width="61.5" style="5" customWidth="1"/>
    <col min="5891" max="6144" width="9.1640625" style="5"/>
    <col min="6145" max="6145" width="21.5" style="5" customWidth="1"/>
    <col min="6146" max="6146" width="61.5" style="5" customWidth="1"/>
    <col min="6147" max="6400" width="9.1640625" style="5"/>
    <col min="6401" max="6401" width="21.5" style="5" customWidth="1"/>
    <col min="6402" max="6402" width="61.5" style="5" customWidth="1"/>
    <col min="6403" max="6656" width="9.1640625" style="5"/>
    <col min="6657" max="6657" width="21.5" style="5" customWidth="1"/>
    <col min="6658" max="6658" width="61.5" style="5" customWidth="1"/>
    <col min="6659" max="6912" width="9.1640625" style="5"/>
    <col min="6913" max="6913" width="21.5" style="5" customWidth="1"/>
    <col min="6914" max="6914" width="61.5" style="5" customWidth="1"/>
    <col min="6915" max="7168" width="9.1640625" style="5"/>
    <col min="7169" max="7169" width="21.5" style="5" customWidth="1"/>
    <col min="7170" max="7170" width="61.5" style="5" customWidth="1"/>
    <col min="7171" max="7424" width="9.1640625" style="5"/>
    <col min="7425" max="7425" width="21.5" style="5" customWidth="1"/>
    <col min="7426" max="7426" width="61.5" style="5" customWidth="1"/>
    <col min="7427" max="7680" width="9.1640625" style="5"/>
    <col min="7681" max="7681" width="21.5" style="5" customWidth="1"/>
    <col min="7682" max="7682" width="61.5" style="5" customWidth="1"/>
    <col min="7683" max="7936" width="9.1640625" style="5"/>
    <col min="7937" max="7937" width="21.5" style="5" customWidth="1"/>
    <col min="7938" max="7938" width="61.5" style="5" customWidth="1"/>
    <col min="7939" max="8192" width="9.1640625" style="5"/>
    <col min="8193" max="8193" width="21.5" style="5" customWidth="1"/>
    <col min="8194" max="8194" width="61.5" style="5" customWidth="1"/>
    <col min="8195" max="8448" width="9.1640625" style="5"/>
    <col min="8449" max="8449" width="21.5" style="5" customWidth="1"/>
    <col min="8450" max="8450" width="61.5" style="5" customWidth="1"/>
    <col min="8451" max="8704" width="9.1640625" style="5"/>
    <col min="8705" max="8705" width="21.5" style="5" customWidth="1"/>
    <col min="8706" max="8706" width="61.5" style="5" customWidth="1"/>
    <col min="8707" max="8960" width="9.1640625" style="5"/>
    <col min="8961" max="8961" width="21.5" style="5" customWidth="1"/>
    <col min="8962" max="8962" width="61.5" style="5" customWidth="1"/>
    <col min="8963" max="9216" width="9.1640625" style="5"/>
    <col min="9217" max="9217" width="21.5" style="5" customWidth="1"/>
    <col min="9218" max="9218" width="61.5" style="5" customWidth="1"/>
    <col min="9219" max="9472" width="9.1640625" style="5"/>
    <col min="9473" max="9473" width="21.5" style="5" customWidth="1"/>
    <col min="9474" max="9474" width="61.5" style="5" customWidth="1"/>
    <col min="9475" max="9728" width="9.1640625" style="5"/>
    <col min="9729" max="9729" width="21.5" style="5" customWidth="1"/>
    <col min="9730" max="9730" width="61.5" style="5" customWidth="1"/>
    <col min="9731" max="9984" width="9.1640625" style="5"/>
    <col min="9985" max="9985" width="21.5" style="5" customWidth="1"/>
    <col min="9986" max="9986" width="61.5" style="5" customWidth="1"/>
    <col min="9987" max="10240" width="9.1640625" style="5"/>
    <col min="10241" max="10241" width="21.5" style="5" customWidth="1"/>
    <col min="10242" max="10242" width="61.5" style="5" customWidth="1"/>
    <col min="10243" max="10496" width="9.1640625" style="5"/>
    <col min="10497" max="10497" width="21.5" style="5" customWidth="1"/>
    <col min="10498" max="10498" width="61.5" style="5" customWidth="1"/>
    <col min="10499" max="10752" width="9.1640625" style="5"/>
    <col min="10753" max="10753" width="21.5" style="5" customWidth="1"/>
    <col min="10754" max="10754" width="61.5" style="5" customWidth="1"/>
    <col min="10755" max="11008" width="9.1640625" style="5"/>
    <col min="11009" max="11009" width="21.5" style="5" customWidth="1"/>
    <col min="11010" max="11010" width="61.5" style="5" customWidth="1"/>
    <col min="11011" max="11264" width="9.1640625" style="5"/>
    <col min="11265" max="11265" width="21.5" style="5" customWidth="1"/>
    <col min="11266" max="11266" width="61.5" style="5" customWidth="1"/>
    <col min="11267" max="11520" width="9.1640625" style="5"/>
    <col min="11521" max="11521" width="21.5" style="5" customWidth="1"/>
    <col min="11522" max="11522" width="61.5" style="5" customWidth="1"/>
    <col min="11523" max="11776" width="9.1640625" style="5"/>
    <col min="11777" max="11777" width="21.5" style="5" customWidth="1"/>
    <col min="11778" max="11778" width="61.5" style="5" customWidth="1"/>
    <col min="11779" max="12032" width="9.1640625" style="5"/>
    <col min="12033" max="12033" width="21.5" style="5" customWidth="1"/>
    <col min="12034" max="12034" width="61.5" style="5" customWidth="1"/>
    <col min="12035" max="12288" width="9.1640625" style="5"/>
    <col min="12289" max="12289" width="21.5" style="5" customWidth="1"/>
    <col min="12290" max="12290" width="61.5" style="5" customWidth="1"/>
    <col min="12291" max="12544" width="9.1640625" style="5"/>
    <col min="12545" max="12545" width="21.5" style="5" customWidth="1"/>
    <col min="12546" max="12546" width="61.5" style="5" customWidth="1"/>
    <col min="12547" max="12800" width="9.1640625" style="5"/>
    <col min="12801" max="12801" width="21.5" style="5" customWidth="1"/>
    <col min="12802" max="12802" width="61.5" style="5" customWidth="1"/>
    <col min="12803" max="13056" width="9.1640625" style="5"/>
    <col min="13057" max="13057" width="21.5" style="5" customWidth="1"/>
    <col min="13058" max="13058" width="61.5" style="5" customWidth="1"/>
    <col min="13059" max="13312" width="9.1640625" style="5"/>
    <col min="13313" max="13313" width="21.5" style="5" customWidth="1"/>
    <col min="13314" max="13314" width="61.5" style="5" customWidth="1"/>
    <col min="13315" max="13568" width="9.1640625" style="5"/>
    <col min="13569" max="13569" width="21.5" style="5" customWidth="1"/>
    <col min="13570" max="13570" width="61.5" style="5" customWidth="1"/>
    <col min="13571" max="13824" width="9.1640625" style="5"/>
    <col min="13825" max="13825" width="21.5" style="5" customWidth="1"/>
    <col min="13826" max="13826" width="61.5" style="5" customWidth="1"/>
    <col min="13827" max="14080" width="9.1640625" style="5"/>
    <col min="14081" max="14081" width="21.5" style="5" customWidth="1"/>
    <col min="14082" max="14082" width="61.5" style="5" customWidth="1"/>
    <col min="14083" max="14336" width="9.1640625" style="5"/>
    <col min="14337" max="14337" width="21.5" style="5" customWidth="1"/>
    <col min="14338" max="14338" width="61.5" style="5" customWidth="1"/>
    <col min="14339" max="14592" width="9.1640625" style="5"/>
    <col min="14593" max="14593" width="21.5" style="5" customWidth="1"/>
    <col min="14594" max="14594" width="61.5" style="5" customWidth="1"/>
    <col min="14595" max="14848" width="9.1640625" style="5"/>
    <col min="14849" max="14849" width="21.5" style="5" customWidth="1"/>
    <col min="14850" max="14850" width="61.5" style="5" customWidth="1"/>
    <col min="14851" max="15104" width="9.1640625" style="5"/>
    <col min="15105" max="15105" width="21.5" style="5" customWidth="1"/>
    <col min="15106" max="15106" width="61.5" style="5" customWidth="1"/>
    <col min="15107" max="15360" width="9.1640625" style="5"/>
    <col min="15361" max="15361" width="21.5" style="5" customWidth="1"/>
    <col min="15362" max="15362" width="61.5" style="5" customWidth="1"/>
    <col min="15363" max="15616" width="9.1640625" style="5"/>
    <col min="15617" max="15617" width="21.5" style="5" customWidth="1"/>
    <col min="15618" max="15618" width="61.5" style="5" customWidth="1"/>
    <col min="15619" max="15872" width="9.1640625" style="5"/>
    <col min="15873" max="15873" width="21.5" style="5" customWidth="1"/>
    <col min="15874" max="15874" width="61.5" style="5" customWidth="1"/>
    <col min="15875" max="16128" width="9.1640625" style="5"/>
    <col min="16129" max="16129" width="21.5" style="5" customWidth="1"/>
    <col min="16130" max="16130" width="61.5" style="5" customWidth="1"/>
    <col min="16131" max="16384" width="9.1640625" style="5"/>
  </cols>
  <sheetData>
    <row r="1" spans="1:10" ht="21.75" customHeight="1" x14ac:dyDescent="0.15">
      <c r="A1" s="1" t="s">
        <v>60</v>
      </c>
      <c r="B1" s="2"/>
      <c r="C1" s="3"/>
      <c r="D1" s="4"/>
      <c r="E1" s="4"/>
      <c r="F1" s="4"/>
      <c r="G1" s="4"/>
      <c r="H1" s="3"/>
      <c r="I1" s="4"/>
      <c r="J1" s="4"/>
    </row>
    <row r="2" spans="1:10" ht="19.5" customHeight="1" x14ac:dyDescent="0.15">
      <c r="A2" s="1" t="s">
        <v>0</v>
      </c>
      <c r="B2" s="2"/>
      <c r="C2" s="3"/>
      <c r="D2" s="4"/>
      <c r="E2" s="4"/>
      <c r="F2" s="4"/>
      <c r="G2" s="4"/>
      <c r="H2" s="3"/>
      <c r="I2" s="4"/>
      <c r="J2" s="4"/>
    </row>
    <row r="3" spans="1:10" s="6" customFormat="1" ht="27" customHeight="1" x14ac:dyDescent="0.15">
      <c r="A3" s="6" t="s">
        <v>1</v>
      </c>
      <c r="B3" s="6" t="s">
        <v>61</v>
      </c>
    </row>
    <row r="4" spans="1:10" s="6" customFormat="1" ht="15" customHeight="1" x14ac:dyDescent="0.15">
      <c r="A4" s="7" t="s">
        <v>2</v>
      </c>
      <c r="B4" s="6" t="s">
        <v>62</v>
      </c>
    </row>
    <row r="5" spans="1:10" s="6" customFormat="1" ht="15" customHeight="1" x14ac:dyDescent="0.15">
      <c r="A5" s="7" t="s">
        <v>3</v>
      </c>
      <c r="B5" s="6" t="s">
        <v>63</v>
      </c>
    </row>
    <row r="6" spans="1:10" s="6" customFormat="1" ht="15" customHeight="1" x14ac:dyDescent="0.15">
      <c r="A6" s="7" t="s">
        <v>4</v>
      </c>
      <c r="B6" s="6" t="s">
        <v>64</v>
      </c>
    </row>
    <row r="7" spans="1:10" s="6" customFormat="1" ht="15" customHeight="1" x14ac:dyDescent="0.15">
      <c r="A7" s="7" t="s">
        <v>5</v>
      </c>
      <c r="B7" s="6" t="s">
        <v>65</v>
      </c>
    </row>
    <row r="8" spans="1:10" s="6" customFormat="1" ht="15" customHeight="1" x14ac:dyDescent="0.15">
      <c r="A8" s="7" t="s">
        <v>6</v>
      </c>
      <c r="B8" s="6" t="s">
        <v>66</v>
      </c>
    </row>
    <row r="9" spans="1:10" s="6" customFormat="1" ht="15" customHeight="1" x14ac:dyDescent="0.15">
      <c r="A9" s="7" t="s">
        <v>7</v>
      </c>
      <c r="B9" s="6" t="s">
        <v>67</v>
      </c>
    </row>
    <row r="10" spans="1:10" s="6" customFormat="1" ht="15" customHeight="1" x14ac:dyDescent="0.15">
      <c r="A10" s="7" t="s">
        <v>8</v>
      </c>
      <c r="B10" s="6" t="s">
        <v>9</v>
      </c>
    </row>
    <row r="11" spans="1:10" s="6" customFormat="1" ht="15" customHeight="1" x14ac:dyDescent="0.15">
      <c r="A11" s="7" t="s">
        <v>10</v>
      </c>
      <c r="B11" s="6" t="s">
        <v>68</v>
      </c>
    </row>
    <row r="12" spans="1:10" s="6" customFormat="1" ht="15" customHeight="1" x14ac:dyDescent="0.15">
      <c r="A12" s="7" t="s">
        <v>11</v>
      </c>
      <c r="B12" s="6" t="s">
        <v>69</v>
      </c>
    </row>
    <row r="13" spans="1:10" s="6" customFormat="1" ht="15" customHeight="1" x14ac:dyDescent="0.15">
      <c r="A13" s="7" t="s">
        <v>12</v>
      </c>
      <c r="B13" s="8" t="s">
        <v>70</v>
      </c>
    </row>
    <row r="14" spans="1:10" s="6" customFormat="1" ht="15" customHeight="1" x14ac:dyDescent="0.15">
      <c r="A14" s="7" t="s">
        <v>13</v>
      </c>
      <c r="B14" s="6" t="s">
        <v>71</v>
      </c>
    </row>
    <row r="15" spans="1:10" s="6" customFormat="1" ht="15" customHeight="1" x14ac:dyDescent="0.15">
      <c r="A15" s="9" t="s">
        <v>14</v>
      </c>
      <c r="B15" s="15" t="s">
        <v>15</v>
      </c>
      <c r="C15" s="8"/>
      <c r="D15" s="8"/>
      <c r="E15" s="8"/>
      <c r="F15" s="8"/>
    </row>
    <row r="16" spans="1:10" s="6" customFormat="1" ht="32.25" customHeight="1" x14ac:dyDescent="0.15">
      <c r="A16" s="6" t="s">
        <v>16</v>
      </c>
      <c r="B16" s="6" t="s">
        <v>509</v>
      </c>
    </row>
    <row r="17" spans="1:2" s="6" customFormat="1" ht="15" customHeight="1" x14ac:dyDescent="0.15">
      <c r="A17" s="6" t="s">
        <v>17</v>
      </c>
      <c r="B17" s="6" t="s">
        <v>508</v>
      </c>
    </row>
    <row r="18" spans="1:2" s="6" customFormat="1" ht="15" customHeight="1" x14ac:dyDescent="0.15">
      <c r="A18" s="6" t="s">
        <v>18</v>
      </c>
      <c r="B18" s="6" t="s">
        <v>510</v>
      </c>
    </row>
    <row r="19" spans="1:2" s="6" customFormat="1" ht="15" customHeight="1" x14ac:dyDescent="0.15">
      <c r="A19" s="6" t="s">
        <v>19</v>
      </c>
      <c r="B19" s="6" t="s">
        <v>511</v>
      </c>
    </row>
    <row r="20" spans="1:2" s="6" customFormat="1" ht="15" customHeight="1" x14ac:dyDescent="0.15">
      <c r="A20" s="6" t="s">
        <v>20</v>
      </c>
      <c r="B20" s="6" t="s">
        <v>512</v>
      </c>
    </row>
    <row r="21" spans="1:2" s="6" customFormat="1" ht="15" customHeight="1" x14ac:dyDescent="0.15">
      <c r="A21" s="6" t="s">
        <v>21</v>
      </c>
      <c r="B21" s="6" t="s">
        <v>513</v>
      </c>
    </row>
    <row r="22" spans="1:2" s="6" customFormat="1" ht="15" customHeight="1" x14ac:dyDescent="0.15">
      <c r="A22" s="6" t="s">
        <v>22</v>
      </c>
      <c r="B22" s="6" t="s">
        <v>514</v>
      </c>
    </row>
    <row r="23" spans="1:2" s="6" customFormat="1" ht="15" customHeight="1" x14ac:dyDescent="0.15">
      <c r="A23" s="6" t="s">
        <v>23</v>
      </c>
      <c r="B23" s="6" t="s">
        <v>515</v>
      </c>
    </row>
    <row r="24" spans="1:2" s="6" customFormat="1" ht="15" customHeight="1" x14ac:dyDescent="0.15">
      <c r="A24" s="6" t="s">
        <v>24</v>
      </c>
      <c r="B24" s="6" t="s">
        <v>516</v>
      </c>
    </row>
    <row r="25" spans="1:2" s="6" customFormat="1" ht="15" customHeight="1" x14ac:dyDescent="0.15">
      <c r="A25" s="6" t="s">
        <v>25</v>
      </c>
      <c r="B25" s="6" t="s">
        <v>517</v>
      </c>
    </row>
    <row r="26" spans="1:2" s="6" customFormat="1" ht="15" customHeight="1" x14ac:dyDescent="0.15">
      <c r="A26" s="6" t="s">
        <v>26</v>
      </c>
      <c r="B26" s="6" t="s">
        <v>518</v>
      </c>
    </row>
    <row r="27" spans="1:2" s="6" customFormat="1" ht="15" customHeight="1" x14ac:dyDescent="0.15">
      <c r="A27" s="6" t="s">
        <v>27</v>
      </c>
      <c r="B27" s="6" t="s">
        <v>519</v>
      </c>
    </row>
    <row r="28" spans="1:2" s="6" customFormat="1" ht="15" customHeight="1" x14ac:dyDescent="0.15">
      <c r="A28" s="6" t="s">
        <v>28</v>
      </c>
      <c r="B28" s="6" t="s">
        <v>520</v>
      </c>
    </row>
    <row r="29" spans="1:2" s="6" customFormat="1" ht="15" customHeight="1" x14ac:dyDescent="0.15">
      <c r="A29" s="6" t="s">
        <v>29</v>
      </c>
      <c r="B29" s="6" t="s">
        <v>521</v>
      </c>
    </row>
    <row r="30" spans="1:2" s="6" customFormat="1" ht="15" customHeight="1" x14ac:dyDescent="0.15">
      <c r="A30" s="6" t="s">
        <v>30</v>
      </c>
      <c r="B30" s="6" t="s">
        <v>522</v>
      </c>
    </row>
    <row r="31" spans="1:2" s="6" customFormat="1" ht="15" customHeight="1" x14ac:dyDescent="0.15">
      <c r="A31" s="6" t="s">
        <v>31</v>
      </c>
      <c r="B31" s="6" t="s">
        <v>523</v>
      </c>
    </row>
    <row r="32" spans="1:2" s="6" customFormat="1" ht="15" customHeight="1" x14ac:dyDescent="0.15">
      <c r="A32" s="6" t="s">
        <v>33</v>
      </c>
      <c r="B32" s="6" t="s">
        <v>524</v>
      </c>
    </row>
    <row r="33" spans="1:2" s="6" customFormat="1" ht="15" customHeight="1" x14ac:dyDescent="0.15">
      <c r="A33" s="6" t="s">
        <v>34</v>
      </c>
      <c r="B33" s="6" t="s">
        <v>525</v>
      </c>
    </row>
    <row r="34" spans="1:2" s="6" customFormat="1" ht="15" customHeight="1" x14ac:dyDescent="0.15">
      <c r="A34" s="6" t="s">
        <v>35</v>
      </c>
      <c r="B34" s="6" t="s">
        <v>526</v>
      </c>
    </row>
    <row r="35" spans="1:2" s="6" customFormat="1" ht="15" customHeight="1" x14ac:dyDescent="0.15">
      <c r="A35" s="6" t="s">
        <v>527</v>
      </c>
      <c r="B35" s="6" t="s">
        <v>528</v>
      </c>
    </row>
    <row r="36" spans="1:2" s="6" customFormat="1" ht="15" customHeight="1" x14ac:dyDescent="0.15">
      <c r="A36" s="6" t="s">
        <v>36</v>
      </c>
      <c r="B36" s="6" t="s">
        <v>529</v>
      </c>
    </row>
    <row r="37" spans="1:2" s="6" customFormat="1" ht="15" customHeight="1" x14ac:dyDescent="0.15">
      <c r="A37" s="6" t="s">
        <v>37</v>
      </c>
      <c r="B37" s="6" t="s">
        <v>530</v>
      </c>
    </row>
    <row r="38" spans="1:2" s="6" customFormat="1" ht="15" customHeight="1" x14ac:dyDescent="0.15">
      <c r="A38" s="6" t="s">
        <v>38</v>
      </c>
      <c r="B38" s="6" t="s">
        <v>531</v>
      </c>
    </row>
    <row r="39" spans="1:2" s="6" customFormat="1" ht="15" customHeight="1" x14ac:dyDescent="0.15">
      <c r="A39" s="6" t="s">
        <v>39</v>
      </c>
      <c r="B39" s="6" t="s">
        <v>532</v>
      </c>
    </row>
    <row r="40" spans="1:2" s="6" customFormat="1" ht="15" customHeight="1" x14ac:dyDescent="0.15">
      <c r="A40" s="6" t="s">
        <v>40</v>
      </c>
      <c r="B40" s="6" t="s">
        <v>533</v>
      </c>
    </row>
    <row r="41" spans="1:2" s="6" customFormat="1" ht="15" customHeight="1" x14ac:dyDescent="0.15">
      <c r="A41" s="6" t="s">
        <v>41</v>
      </c>
      <c r="B41" s="6" t="s">
        <v>534</v>
      </c>
    </row>
    <row r="42" spans="1:2" s="6" customFormat="1" ht="15" customHeight="1" x14ac:dyDescent="0.15">
      <c r="A42" s="6" t="s">
        <v>535</v>
      </c>
      <c r="B42" s="6" t="s">
        <v>537</v>
      </c>
    </row>
    <row r="43" spans="1:2" s="6" customFormat="1" ht="15" customHeight="1" x14ac:dyDescent="0.15">
      <c r="A43" s="6" t="s">
        <v>536</v>
      </c>
      <c r="B43" s="6" t="s">
        <v>538</v>
      </c>
    </row>
    <row r="44" spans="1:2" s="6" customFormat="1" ht="15" customHeight="1" x14ac:dyDescent="0.15"/>
    <row r="45" spans="1:2" s="6" customFormat="1" ht="15" customHeight="1" x14ac:dyDescent="0.15"/>
    <row r="46" spans="1:2" s="6" customFormat="1" ht="15" customHeight="1" x14ac:dyDescent="0.15"/>
    <row r="47" spans="1:2" s="11" customFormat="1" ht="12.5" customHeight="1" x14ac:dyDescent="0.15">
      <c r="A47" s="10" t="s">
        <v>760</v>
      </c>
      <c r="B47" s="10" t="s">
        <v>759</v>
      </c>
    </row>
    <row r="48" spans="1:2" s="11" customFormat="1" ht="12.5" customHeight="1" x14ac:dyDescent="0.15">
      <c r="A48" s="10" t="s">
        <v>761</v>
      </c>
      <c r="B48" s="10" t="s">
        <v>32</v>
      </c>
    </row>
    <row r="49" spans="1:2" s="11" customFormat="1" ht="12.5" customHeight="1" x14ac:dyDescent="0.15">
      <c r="A49" s="10" t="s">
        <v>42</v>
      </c>
      <c r="B49" s="10" t="s">
        <v>43</v>
      </c>
    </row>
    <row r="50" spans="1:2" s="11" customFormat="1" ht="12.5" customHeight="1" x14ac:dyDescent="0.15">
      <c r="A50" s="10" t="s">
        <v>44</v>
      </c>
      <c r="B50" s="10" t="s">
        <v>45</v>
      </c>
    </row>
    <row r="51" spans="1:2" s="11" customFormat="1" ht="12.5" customHeight="1" x14ac:dyDescent="0.15">
      <c r="A51" s="10" t="s">
        <v>46</v>
      </c>
      <c r="B51" s="10" t="s">
        <v>47</v>
      </c>
    </row>
    <row r="52" spans="1:2" s="11" customFormat="1" ht="12.5" customHeight="1" x14ac:dyDescent="0.15">
      <c r="A52" s="10" t="s">
        <v>48</v>
      </c>
      <c r="B52" s="10" t="s">
        <v>49</v>
      </c>
    </row>
    <row r="53" spans="1:2" s="11" customFormat="1" ht="12.5" customHeight="1" x14ac:dyDescent="0.15">
      <c r="A53" s="10" t="s">
        <v>50</v>
      </c>
      <c r="B53" s="10" t="s">
        <v>51</v>
      </c>
    </row>
    <row r="54" spans="1:2" s="11" customFormat="1" ht="12.5" customHeight="1" x14ac:dyDescent="0.15">
      <c r="A54" s="10" t="s">
        <v>52</v>
      </c>
      <c r="B54" s="10" t="s">
        <v>53</v>
      </c>
    </row>
    <row r="55" spans="1:2" s="11" customFormat="1" ht="12.5" customHeight="1" x14ac:dyDescent="0.15">
      <c r="A55" s="10" t="s">
        <v>54</v>
      </c>
      <c r="B55" s="10" t="s">
        <v>55</v>
      </c>
    </row>
    <row r="56" spans="1:2" s="11" customFormat="1" ht="12.5" customHeight="1" x14ac:dyDescent="0.15">
      <c r="A56" s="10" t="s">
        <v>56</v>
      </c>
      <c r="B56" s="10" t="s">
        <v>57</v>
      </c>
    </row>
    <row r="57" spans="1:2" s="11" customFormat="1" ht="14" x14ac:dyDescent="0.15">
      <c r="A57" s="10" t="s">
        <v>58</v>
      </c>
      <c r="B57" s="12" t="s">
        <v>59</v>
      </c>
    </row>
    <row r="58" spans="1:2" s="11" customFormat="1" x14ac:dyDescent="0.15">
      <c r="A58" s="10"/>
      <c r="B58" s="10"/>
    </row>
    <row r="59" spans="1:2" x14ac:dyDescent="0.15">
      <c r="A59" s="13"/>
      <c r="B59" s="13"/>
    </row>
    <row r="60" spans="1:2" x14ac:dyDescent="0.15">
      <c r="A60" s="13"/>
      <c r="B60" s="13"/>
    </row>
    <row r="61" spans="1:2" x14ac:dyDescent="0.15">
      <c r="A61" s="13"/>
      <c r="B61" s="13"/>
    </row>
    <row r="62" spans="1:2" x14ac:dyDescent="0.15">
      <c r="A62" s="13"/>
      <c r="B62" s="13"/>
    </row>
    <row r="63" spans="1:2" x14ac:dyDescent="0.15">
      <c r="A63" s="13"/>
      <c r="B63" s="13"/>
    </row>
    <row r="64" spans="1:2" x14ac:dyDescent="0.15">
      <c r="A64" s="13"/>
      <c r="B64" s="13"/>
    </row>
    <row r="65" spans="1:2" x14ac:dyDescent="0.15">
      <c r="A65" s="13"/>
      <c r="B65" s="13"/>
    </row>
    <row r="66" spans="1:2" x14ac:dyDescent="0.15">
      <c r="A66" s="13"/>
      <c r="B66" s="13"/>
    </row>
    <row r="67" spans="1:2" x14ac:dyDescent="0.15">
      <c r="A67" s="13"/>
      <c r="B67" s="13"/>
    </row>
    <row r="68" spans="1:2" x14ac:dyDescent="0.15">
      <c r="A68" s="13"/>
      <c r="B68" s="13"/>
    </row>
    <row r="69" spans="1:2" x14ac:dyDescent="0.15">
      <c r="A69" s="13"/>
      <c r="B69" s="13"/>
    </row>
    <row r="70" spans="1:2" x14ac:dyDescent="0.15">
      <c r="A70" s="13"/>
      <c r="B70" s="13"/>
    </row>
    <row r="71" spans="1:2" x14ac:dyDescent="0.15">
      <c r="A71" s="13"/>
      <c r="B71" s="13"/>
    </row>
    <row r="72" spans="1:2" x14ac:dyDescent="0.15">
      <c r="A72" s="13"/>
      <c r="B72" s="13"/>
    </row>
    <row r="73" spans="1:2" x14ac:dyDescent="0.15">
      <c r="A73" s="13"/>
      <c r="B73" s="13"/>
    </row>
    <row r="74" spans="1:2" x14ac:dyDescent="0.15">
      <c r="A74" s="13"/>
      <c r="B74" s="13"/>
    </row>
    <row r="75" spans="1:2" x14ac:dyDescent="0.15">
      <c r="A75" s="13"/>
      <c r="B75" s="13"/>
    </row>
    <row r="76" spans="1:2" x14ac:dyDescent="0.15">
      <c r="A76" s="13"/>
      <c r="B76" s="13"/>
    </row>
    <row r="77" spans="1:2" x14ac:dyDescent="0.15">
      <c r="A77" s="13"/>
      <c r="B77" s="13"/>
    </row>
    <row r="78" spans="1:2" x14ac:dyDescent="0.15">
      <c r="A78" s="13"/>
      <c r="B78" s="13"/>
    </row>
    <row r="79" spans="1:2" x14ac:dyDescent="0.15">
      <c r="A79" s="13"/>
      <c r="B79" s="13"/>
    </row>
    <row r="80" spans="1:2" x14ac:dyDescent="0.15">
      <c r="A80" s="13"/>
      <c r="B80" s="13"/>
    </row>
    <row r="81" spans="1:2" x14ac:dyDescent="0.15">
      <c r="A81" s="13"/>
      <c r="B81" s="13"/>
    </row>
    <row r="82" spans="1:2" x14ac:dyDescent="0.15">
      <c r="A82" s="13"/>
      <c r="B82" s="13"/>
    </row>
    <row r="83" spans="1:2" x14ac:dyDescent="0.15">
      <c r="A83" s="13"/>
      <c r="B83" s="13"/>
    </row>
    <row r="84" spans="1:2" x14ac:dyDescent="0.15">
      <c r="A84" s="13"/>
      <c r="B84" s="13"/>
    </row>
    <row r="85" spans="1:2" x14ac:dyDescent="0.15">
      <c r="A85" s="13"/>
      <c r="B85" s="13"/>
    </row>
    <row r="86" spans="1:2" x14ac:dyDescent="0.15">
      <c r="A86" s="13"/>
      <c r="B86" s="13"/>
    </row>
    <row r="87" spans="1:2" x14ac:dyDescent="0.15">
      <c r="A87" s="13"/>
      <c r="B87" s="13"/>
    </row>
    <row r="88" spans="1:2" x14ac:dyDescent="0.15">
      <c r="A88" s="13"/>
      <c r="B88" s="13"/>
    </row>
    <row r="89" spans="1:2" x14ac:dyDescent="0.15">
      <c r="A89" s="13"/>
      <c r="B89" s="13"/>
    </row>
    <row r="90" spans="1:2" x14ac:dyDescent="0.15">
      <c r="A90" s="13"/>
      <c r="B90" s="13"/>
    </row>
    <row r="91" spans="1:2" x14ac:dyDescent="0.15">
      <c r="A91" s="13"/>
      <c r="B91" s="13"/>
    </row>
    <row r="92" spans="1:2" x14ac:dyDescent="0.15">
      <c r="A92" s="13"/>
      <c r="B92" s="13"/>
    </row>
    <row r="93" spans="1:2" x14ac:dyDescent="0.15">
      <c r="A93" s="13"/>
      <c r="B93" s="13"/>
    </row>
    <row r="94" spans="1:2" x14ac:dyDescent="0.15">
      <c r="A94" s="13"/>
      <c r="B94" s="13"/>
    </row>
    <row r="95" spans="1:2" x14ac:dyDescent="0.15">
      <c r="A95" s="13"/>
      <c r="B95" s="13"/>
    </row>
    <row r="96" spans="1:2" x14ac:dyDescent="0.15">
      <c r="A96" s="13"/>
      <c r="B96" s="13"/>
    </row>
    <row r="97" spans="1:2" x14ac:dyDescent="0.15">
      <c r="A97" s="13"/>
      <c r="B97" s="13"/>
    </row>
    <row r="98" spans="1:2" x14ac:dyDescent="0.15">
      <c r="A98" s="13"/>
      <c r="B98" s="13"/>
    </row>
    <row r="99" spans="1:2" x14ac:dyDescent="0.15">
      <c r="A99" s="13"/>
      <c r="B99" s="13"/>
    </row>
    <row r="100" spans="1:2" x14ac:dyDescent="0.15">
      <c r="A100" s="13"/>
      <c r="B100" s="13"/>
    </row>
    <row r="101" spans="1:2" x14ac:dyDescent="0.15">
      <c r="A101" s="13"/>
      <c r="B101" s="13"/>
    </row>
    <row r="102" spans="1:2" x14ac:dyDescent="0.15">
      <c r="A102" s="13"/>
      <c r="B102" s="13"/>
    </row>
    <row r="103" spans="1:2" x14ac:dyDescent="0.15">
      <c r="A103" s="13"/>
      <c r="B103" s="13"/>
    </row>
    <row r="104" spans="1:2" x14ac:dyDescent="0.15">
      <c r="A104" s="13"/>
      <c r="B104" s="13"/>
    </row>
    <row r="105" spans="1:2" x14ac:dyDescent="0.15">
      <c r="A105" s="13"/>
      <c r="B105" s="13"/>
    </row>
    <row r="106" spans="1:2" x14ac:dyDescent="0.15">
      <c r="A106" s="13"/>
      <c r="B106" s="13"/>
    </row>
    <row r="107" spans="1:2" x14ac:dyDescent="0.15">
      <c r="A107" s="13"/>
      <c r="B107" s="13"/>
    </row>
    <row r="108" spans="1:2" x14ac:dyDescent="0.15">
      <c r="A108" s="13"/>
      <c r="B108" s="13"/>
    </row>
    <row r="109" spans="1:2" x14ac:dyDescent="0.15">
      <c r="A109" s="13"/>
      <c r="B109" s="13"/>
    </row>
    <row r="110" spans="1:2" x14ac:dyDescent="0.15">
      <c r="A110" s="13"/>
      <c r="B110" s="13"/>
    </row>
    <row r="111" spans="1:2" x14ac:dyDescent="0.15">
      <c r="A111" s="13"/>
      <c r="B111" s="13"/>
    </row>
    <row r="112" spans="1:2" x14ac:dyDescent="0.15">
      <c r="A112" s="13"/>
      <c r="B112" s="13"/>
    </row>
    <row r="113" spans="1:2" x14ac:dyDescent="0.15">
      <c r="A113" s="13"/>
      <c r="B113" s="13"/>
    </row>
    <row r="114" spans="1:2" x14ac:dyDescent="0.15">
      <c r="A114" s="13"/>
      <c r="B114" s="13"/>
    </row>
    <row r="115" spans="1:2" x14ac:dyDescent="0.15">
      <c r="A115" s="13"/>
      <c r="B115" s="13"/>
    </row>
    <row r="116" spans="1:2" x14ac:dyDescent="0.15">
      <c r="A116" s="13"/>
      <c r="B116" s="13"/>
    </row>
    <row r="117" spans="1:2" x14ac:dyDescent="0.15">
      <c r="A117" s="13"/>
      <c r="B117" s="13"/>
    </row>
    <row r="118" spans="1:2" x14ac:dyDescent="0.15">
      <c r="A118" s="13"/>
      <c r="B118" s="13"/>
    </row>
    <row r="119" spans="1:2" x14ac:dyDescent="0.15">
      <c r="A119" s="13"/>
      <c r="B119" s="13"/>
    </row>
    <row r="120" spans="1:2" x14ac:dyDescent="0.15">
      <c r="A120" s="13"/>
      <c r="B120" s="13"/>
    </row>
    <row r="121" spans="1:2" x14ac:dyDescent="0.15">
      <c r="A121" s="13"/>
      <c r="B121" s="13"/>
    </row>
    <row r="122" spans="1:2" x14ac:dyDescent="0.15">
      <c r="A122" s="13"/>
      <c r="B122" s="13"/>
    </row>
    <row r="123" spans="1:2" x14ac:dyDescent="0.15">
      <c r="A123" s="13"/>
      <c r="B123" s="13"/>
    </row>
    <row r="124" spans="1:2" x14ac:dyDescent="0.15">
      <c r="A124" s="13"/>
      <c r="B124" s="13"/>
    </row>
    <row r="125" spans="1:2" x14ac:dyDescent="0.15">
      <c r="A125" s="13"/>
      <c r="B125" s="13"/>
    </row>
    <row r="126" spans="1:2" x14ac:dyDescent="0.15">
      <c r="A126" s="13"/>
      <c r="B126" s="13"/>
    </row>
    <row r="127" spans="1:2" x14ac:dyDescent="0.15">
      <c r="A127" s="13"/>
      <c r="B127" s="13"/>
    </row>
    <row r="128" spans="1:2" x14ac:dyDescent="0.15">
      <c r="A128" s="13"/>
      <c r="B128" s="13"/>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78F01-39D7-4CFB-A904-DE6DB1B2604C}">
  <sheetPr>
    <tabColor theme="5" tint="0.39997558519241921"/>
  </sheetPr>
  <dimension ref="A1:AD20"/>
  <sheetViews>
    <sheetView zoomScale="90" zoomScaleNormal="90" zoomScalePageLayoutView="110" workbookViewId="0">
      <selection activeCell="S5" sqref="S5"/>
    </sheetView>
  </sheetViews>
  <sheetFormatPr baseColWidth="10" defaultColWidth="8.83203125" defaultRowHeight="13" x14ac:dyDescent="0.15"/>
  <cols>
    <col min="1" max="1" width="26.1640625" style="16" customWidth="1"/>
    <col min="2" max="16384" width="8.83203125" style="16"/>
  </cols>
  <sheetData>
    <row r="1" spans="1:30" ht="48" customHeight="1" x14ac:dyDescent="0.15">
      <c r="A1" s="467" t="s">
        <v>329</v>
      </c>
      <c r="B1" s="29"/>
      <c r="C1" s="29"/>
      <c r="D1" s="29"/>
      <c r="E1" s="29"/>
      <c r="F1" s="29"/>
      <c r="G1" s="29"/>
      <c r="H1" s="29"/>
      <c r="I1" s="29"/>
      <c r="J1" s="29"/>
      <c r="K1" s="29"/>
      <c r="L1" s="468"/>
      <c r="M1" s="29"/>
      <c r="N1" s="29"/>
      <c r="O1" s="29"/>
      <c r="P1" s="29"/>
      <c r="Q1" s="29"/>
      <c r="R1" s="29"/>
      <c r="S1" s="29"/>
      <c r="T1" s="29"/>
      <c r="U1" s="29"/>
      <c r="V1" s="29"/>
    </row>
    <row r="2" spans="1:30" s="187" customFormat="1" x14ac:dyDescent="0.15">
      <c r="A2" s="878"/>
      <c r="B2" s="878"/>
      <c r="C2" s="878"/>
      <c r="D2" s="878"/>
      <c r="E2" s="878"/>
      <c r="F2" s="878"/>
      <c r="G2" s="878"/>
      <c r="H2" s="878"/>
      <c r="I2" s="878"/>
      <c r="J2" s="878"/>
      <c r="K2" s="878"/>
      <c r="L2" s="878"/>
      <c r="M2" s="878"/>
      <c r="N2" s="878"/>
      <c r="O2" s="878"/>
      <c r="P2" s="878"/>
      <c r="Q2" s="878"/>
      <c r="R2" s="878"/>
      <c r="S2" s="878"/>
      <c r="T2" s="878"/>
      <c r="U2" s="878"/>
      <c r="V2" s="474"/>
    </row>
    <row r="3" spans="1:30" s="187" customFormat="1" ht="12" customHeight="1" x14ac:dyDescent="0.15">
      <c r="A3" s="447"/>
      <c r="B3" s="471" t="s">
        <v>102</v>
      </c>
      <c r="C3" s="471" t="s">
        <v>103</v>
      </c>
      <c r="D3" s="471" t="s">
        <v>104</v>
      </c>
      <c r="E3" s="471" t="s">
        <v>105</v>
      </c>
      <c r="F3" s="471" t="s">
        <v>106</v>
      </c>
      <c r="G3" s="471" t="s">
        <v>107</v>
      </c>
      <c r="H3" s="471" t="s">
        <v>108</v>
      </c>
      <c r="I3" s="471" t="s">
        <v>109</v>
      </c>
      <c r="J3" s="471" t="s">
        <v>110</v>
      </c>
      <c r="K3" s="471" t="s">
        <v>111</v>
      </c>
      <c r="L3" s="471" t="s">
        <v>112</v>
      </c>
      <c r="M3" s="471" t="s">
        <v>113</v>
      </c>
      <c r="N3" s="471" t="s">
        <v>114</v>
      </c>
      <c r="O3" s="471" t="s">
        <v>115</v>
      </c>
      <c r="P3" s="471" t="s">
        <v>116</v>
      </c>
      <c r="Q3" s="472" t="s">
        <v>153</v>
      </c>
      <c r="R3" s="472" t="s">
        <v>239</v>
      </c>
      <c r="S3" s="471" t="s">
        <v>119</v>
      </c>
      <c r="T3" s="471" t="s">
        <v>155</v>
      </c>
      <c r="U3" s="471" t="s">
        <v>156</v>
      </c>
      <c r="V3" s="471" t="s">
        <v>274</v>
      </c>
      <c r="W3" s="882"/>
      <c r="X3" s="882"/>
      <c r="Y3" s="882"/>
      <c r="Z3" s="882"/>
      <c r="AA3" s="882"/>
      <c r="AB3" s="882"/>
      <c r="AC3" s="882"/>
      <c r="AD3" s="882"/>
    </row>
    <row r="4" spans="1:30" s="187" customFormat="1" x14ac:dyDescent="0.15">
      <c r="A4" s="187" t="s">
        <v>125</v>
      </c>
      <c r="B4" s="804">
        <v>14.920837755395773</v>
      </c>
      <c r="C4" s="804">
        <v>18.007444474921897</v>
      </c>
      <c r="D4" s="804">
        <v>20.706089750805447</v>
      </c>
      <c r="E4" s="804">
        <v>22.23470741418009</v>
      </c>
      <c r="F4" s="804">
        <v>22.515919496032346</v>
      </c>
      <c r="G4" s="804">
        <v>21.397445339820834</v>
      </c>
      <c r="H4" s="804">
        <v>21.601334712802668</v>
      </c>
      <c r="I4" s="804">
        <v>23.544818728783373</v>
      </c>
      <c r="J4" s="804">
        <v>27.756839749246954</v>
      </c>
      <c r="K4" s="804">
        <v>47.494718340832641</v>
      </c>
      <c r="L4" s="804">
        <v>56.153846545652755</v>
      </c>
      <c r="M4" s="804">
        <v>51.045966248822829</v>
      </c>
      <c r="N4" s="804">
        <v>50.119041978300928</v>
      </c>
      <c r="O4" s="804">
        <v>49.122404272336233</v>
      </c>
      <c r="P4" s="804">
        <v>47.790780757403176</v>
      </c>
      <c r="Q4" s="804">
        <v>45.773741515793922</v>
      </c>
      <c r="R4" s="804">
        <v>42.77993956000644</v>
      </c>
      <c r="S4" s="804">
        <v>43.369383060806825</v>
      </c>
      <c r="T4" s="804">
        <v>42.444670334926641</v>
      </c>
      <c r="U4" s="804">
        <v>41.230023264639229</v>
      </c>
      <c r="V4" s="804">
        <v>38.093588251280003</v>
      </c>
      <c r="W4" s="810"/>
      <c r="X4" s="274"/>
      <c r="Y4" s="810"/>
      <c r="Z4" s="207"/>
      <c r="AA4" s="804"/>
      <c r="AB4" s="207"/>
      <c r="AC4" s="804"/>
      <c r="AD4" s="207"/>
    </row>
    <row r="5" spans="1:30" s="187" customFormat="1" x14ac:dyDescent="0.15">
      <c r="A5" s="187" t="s">
        <v>324</v>
      </c>
      <c r="B5" s="804">
        <v>24.408191869918696</v>
      </c>
      <c r="C5" s="804">
        <v>24.755834782608694</v>
      </c>
      <c r="D5" s="804">
        <v>25.406349416342408</v>
      </c>
      <c r="E5" s="804">
        <v>27.920071111839146</v>
      </c>
      <c r="F5" s="804">
        <v>29.637933608499438</v>
      </c>
      <c r="G5" s="804">
        <v>31.554272937428099</v>
      </c>
      <c r="H5" s="804">
        <v>33.587922392219056</v>
      </c>
      <c r="I5" s="804">
        <v>35.628634462705961</v>
      </c>
      <c r="J5" s="804">
        <v>38.084250297469595</v>
      </c>
      <c r="K5" s="804">
        <v>42.284835431737754</v>
      </c>
      <c r="L5" s="804">
        <v>45.488157542620137</v>
      </c>
      <c r="M5" s="804">
        <v>47.934616618613425</v>
      </c>
      <c r="N5" s="804">
        <v>51.023823453478506</v>
      </c>
      <c r="O5" s="804">
        <v>53.679961886547154</v>
      </c>
      <c r="P5" s="804">
        <v>56.606620734013703</v>
      </c>
      <c r="Q5" s="804">
        <v>59.688255457379768</v>
      </c>
      <c r="R5" s="804">
        <v>62.441303596126659</v>
      </c>
      <c r="S5" s="804">
        <v>65.272853656991572</v>
      </c>
      <c r="T5" s="804">
        <v>67.518036756786984</v>
      </c>
      <c r="U5" s="804">
        <v>69.7537397739722</v>
      </c>
      <c r="V5" s="804">
        <v>71.096906663098139</v>
      </c>
      <c r="W5" s="810"/>
      <c r="X5" s="274"/>
      <c r="Y5" s="810"/>
      <c r="Z5" s="207"/>
      <c r="AA5" s="804"/>
      <c r="AB5" s="207"/>
      <c r="AC5" s="804"/>
      <c r="AD5" s="207"/>
    </row>
    <row r="6" spans="1:30" s="187" customFormat="1" x14ac:dyDescent="0.15">
      <c r="A6" s="187" t="s">
        <v>325</v>
      </c>
      <c r="B6" s="804">
        <v>8.7899999999999991</v>
      </c>
      <c r="C6" s="804">
        <v>9.3699999999999992</v>
      </c>
      <c r="D6" s="804">
        <v>10.11</v>
      </c>
      <c r="E6" s="804">
        <v>10.83</v>
      </c>
      <c r="F6" s="804">
        <v>11.67</v>
      </c>
      <c r="G6" s="804">
        <v>12.5</v>
      </c>
      <c r="H6" s="804">
        <v>13.4</v>
      </c>
      <c r="I6" s="804">
        <v>14.38</v>
      </c>
      <c r="J6" s="804">
        <v>14.94</v>
      </c>
      <c r="K6" s="804">
        <v>15.01</v>
      </c>
      <c r="L6" s="804">
        <v>15.77</v>
      </c>
      <c r="M6" s="804">
        <v>16.21</v>
      </c>
      <c r="N6" s="804">
        <v>16.260000000000002</v>
      </c>
      <c r="O6" s="804">
        <v>16.399999999999999</v>
      </c>
      <c r="P6" s="804">
        <v>16.52</v>
      </c>
      <c r="Q6" s="804">
        <v>16.89</v>
      </c>
      <c r="R6" s="804">
        <v>17.100000000000001</v>
      </c>
      <c r="S6" s="804">
        <v>17.46</v>
      </c>
      <c r="T6" s="804">
        <v>17.559999999999999</v>
      </c>
      <c r="U6" s="804">
        <v>17.45</v>
      </c>
      <c r="V6" s="804">
        <v>16.52</v>
      </c>
      <c r="W6" s="810"/>
      <c r="X6" s="274"/>
      <c r="Y6" s="810"/>
      <c r="Z6" s="207"/>
      <c r="AA6" s="804"/>
      <c r="AB6" s="207"/>
      <c r="AC6" s="804"/>
      <c r="AD6" s="207"/>
    </row>
    <row r="7" spans="1:30" s="187" customFormat="1" x14ac:dyDescent="0.15">
      <c r="A7" s="30" t="s">
        <v>323</v>
      </c>
      <c r="B7" s="809">
        <v>7.0351671518382917</v>
      </c>
      <c r="C7" s="809">
        <v>7.5122690130102754</v>
      </c>
      <c r="D7" s="809">
        <v>8.3207225999258743</v>
      </c>
      <c r="E7" s="809">
        <v>8.6735674282918787</v>
      </c>
      <c r="F7" s="809">
        <v>9.1577845006981153</v>
      </c>
      <c r="G7" s="809">
        <v>9.3330058443031891</v>
      </c>
      <c r="H7" s="809">
        <v>9.8110624970267697</v>
      </c>
      <c r="I7" s="809">
        <v>10.0460246059173</v>
      </c>
      <c r="J7" s="809">
        <v>10.293817356926363</v>
      </c>
      <c r="K7" s="809">
        <v>10.706428234050712</v>
      </c>
      <c r="L7" s="809">
        <v>10.970262295922023</v>
      </c>
      <c r="M7" s="809">
        <v>10.812323039983999</v>
      </c>
      <c r="N7" s="809">
        <v>10.811927811496602</v>
      </c>
      <c r="O7" s="809">
        <v>11.04118192899803</v>
      </c>
      <c r="P7" s="809">
        <v>11.487766271423459</v>
      </c>
      <c r="Q7" s="809">
        <v>11.725749147517313</v>
      </c>
      <c r="R7" s="809">
        <v>11.849708848297999</v>
      </c>
      <c r="S7" s="809">
        <v>12.602552734745538</v>
      </c>
      <c r="T7" s="809">
        <v>12.739002955171438</v>
      </c>
      <c r="U7" s="809">
        <v>13.116723943592389</v>
      </c>
      <c r="V7" s="809">
        <v>12.887069867654628</v>
      </c>
      <c r="W7" s="810"/>
      <c r="X7" s="274"/>
      <c r="Y7" s="810"/>
      <c r="Z7" s="207"/>
      <c r="AA7" s="804"/>
      <c r="AB7" s="207"/>
      <c r="AC7" s="804"/>
      <c r="AD7" s="207"/>
    </row>
    <row r="8" spans="1:30" s="187" customFormat="1" x14ac:dyDescent="0.15">
      <c r="A8" s="187" t="s">
        <v>243</v>
      </c>
      <c r="B8" s="804">
        <v>55.154196777152762</v>
      </c>
      <c r="C8" s="804">
        <v>59.645548270540864</v>
      </c>
      <c r="D8" s="804">
        <v>64.543161767073727</v>
      </c>
      <c r="E8" s="804">
        <v>69.658345954311116</v>
      </c>
      <c r="F8" s="804">
        <v>72.981637605229906</v>
      </c>
      <c r="G8" s="804">
        <v>74.784724121552117</v>
      </c>
      <c r="H8" s="804">
        <v>78.400319602048498</v>
      </c>
      <c r="I8" s="804">
        <v>83.599477797406621</v>
      </c>
      <c r="J8" s="804">
        <v>91.074907403642911</v>
      </c>
      <c r="K8" s="804">
        <v>115.49598200662112</v>
      </c>
      <c r="L8" s="804">
        <v>128.38226638419491</v>
      </c>
      <c r="M8" s="804">
        <v>126.00290590742026</v>
      </c>
      <c r="N8" s="804">
        <v>128.21479324327603</v>
      </c>
      <c r="O8" s="804">
        <v>130.24354808788144</v>
      </c>
      <c r="P8" s="804">
        <v>132.40516776284034</v>
      </c>
      <c r="Q8" s="804">
        <v>134.07774612069099</v>
      </c>
      <c r="R8" s="804">
        <v>134.17095200443111</v>
      </c>
      <c r="S8" s="804">
        <v>138.70478945254393</v>
      </c>
      <c r="T8" s="804">
        <v>140.26171004688507</v>
      </c>
      <c r="U8" s="804">
        <v>141.55048698220381</v>
      </c>
      <c r="V8" s="804">
        <v>138.59756478203278</v>
      </c>
      <c r="W8" s="276"/>
      <c r="X8" s="274"/>
      <c r="Y8" s="810"/>
      <c r="Z8" s="207"/>
      <c r="AA8" s="804"/>
      <c r="AB8" s="207"/>
      <c r="AC8" s="804"/>
      <c r="AD8" s="207"/>
    </row>
    <row r="9" spans="1:30" s="187" customFormat="1" x14ac:dyDescent="0.15">
      <c r="AC9" s="804"/>
    </row>
    <row r="10" spans="1:30" s="187" customFormat="1" x14ac:dyDescent="0.15">
      <c r="A10" s="475" t="s">
        <v>768</v>
      </c>
      <c r="B10" s="471" t="s">
        <v>102</v>
      </c>
      <c r="C10" s="471" t="s">
        <v>103</v>
      </c>
      <c r="D10" s="471" t="s">
        <v>104</v>
      </c>
      <c r="E10" s="471" t="s">
        <v>105</v>
      </c>
      <c r="F10" s="471" t="s">
        <v>106</v>
      </c>
      <c r="G10" s="471" t="s">
        <v>107</v>
      </c>
      <c r="H10" s="471" t="s">
        <v>108</v>
      </c>
      <c r="I10" s="471" t="s">
        <v>109</v>
      </c>
      <c r="J10" s="471" t="s">
        <v>110</v>
      </c>
      <c r="K10" s="471" t="s">
        <v>111</v>
      </c>
      <c r="L10" s="471" t="s">
        <v>112</v>
      </c>
      <c r="M10" s="471" t="s">
        <v>113</v>
      </c>
      <c r="N10" s="471" t="s">
        <v>114</v>
      </c>
      <c r="O10" s="471" t="s">
        <v>115</v>
      </c>
      <c r="P10" s="471" t="s">
        <v>116</v>
      </c>
      <c r="Q10" s="472" t="s">
        <v>153</v>
      </c>
      <c r="R10" s="472" t="s">
        <v>239</v>
      </c>
      <c r="S10" s="471" t="s">
        <v>119</v>
      </c>
      <c r="T10" s="471" t="s">
        <v>155</v>
      </c>
      <c r="U10" s="471" t="s">
        <v>156</v>
      </c>
      <c r="V10" s="471" t="s">
        <v>274</v>
      </c>
    </row>
    <row r="11" spans="1:30" s="187" customFormat="1" x14ac:dyDescent="0.15">
      <c r="A11" s="187" t="s">
        <v>125</v>
      </c>
      <c r="B11" s="207">
        <v>0.27052950867333864</v>
      </c>
      <c r="C11" s="207">
        <v>0.30190760244576098</v>
      </c>
      <c r="D11" s="207">
        <v>0.32080996938963907</v>
      </c>
      <c r="E11" s="207">
        <v>0.31919660321483695</v>
      </c>
      <c r="F11" s="207">
        <v>0.30851485709083132</v>
      </c>
      <c r="G11" s="206">
        <v>0.28612053586026842</v>
      </c>
      <c r="H11" s="207">
        <v>0.27552610528182403</v>
      </c>
      <c r="I11" s="207">
        <v>0.28163834690261386</v>
      </c>
      <c r="J11" s="207">
        <v>0.30476934361545899</v>
      </c>
      <c r="K11" s="207">
        <v>0.41122398819129374</v>
      </c>
      <c r="L11" s="207">
        <v>0.43739566317989409</v>
      </c>
      <c r="M11" s="207">
        <v>0.40511737313684248</v>
      </c>
      <c r="N11" s="207">
        <v>0.39089905860710283</v>
      </c>
      <c r="O11" s="207">
        <v>0.37715806267187257</v>
      </c>
      <c r="P11" s="207">
        <v>0.3609434704467458</v>
      </c>
      <c r="Q11" s="207">
        <v>0.34139700912476839</v>
      </c>
      <c r="R11" s="207">
        <v>0.31884650828588884</v>
      </c>
      <c r="S11" s="207">
        <v>0.31267401242582976</v>
      </c>
      <c r="T11" s="207">
        <v>0.30261052942202632</v>
      </c>
      <c r="U11" s="207">
        <v>0.29127433005456776</v>
      </c>
      <c r="V11" s="207">
        <v>0.27485034323069363</v>
      </c>
    </row>
    <row r="12" spans="1:30" s="187" customFormat="1" x14ac:dyDescent="0.15">
      <c r="A12" s="187" t="s">
        <v>324</v>
      </c>
      <c r="B12" s="207">
        <v>0.44254459852871281</v>
      </c>
      <c r="C12" s="207">
        <v>0.4150491612604672</v>
      </c>
      <c r="D12" s="207">
        <v>0.39363348061611836</v>
      </c>
      <c r="E12" s="207">
        <v>0.40081444268217209</v>
      </c>
      <c r="F12" s="207">
        <v>0.40610124109321938</v>
      </c>
      <c r="G12" s="207">
        <v>0.42193473744906834</v>
      </c>
      <c r="H12" s="207">
        <v>0.42841563099114521</v>
      </c>
      <c r="I12" s="207">
        <v>0.42618250019512938</v>
      </c>
      <c r="J12" s="207">
        <v>0.41816402984282652</v>
      </c>
      <c r="K12" s="207">
        <v>0.36611520762093402</v>
      </c>
      <c r="L12" s="207">
        <v>0.35431807541465998</v>
      </c>
      <c r="M12" s="207">
        <v>0.38042469158475634</v>
      </c>
      <c r="N12" s="207">
        <v>0.397955822123157</v>
      </c>
      <c r="O12" s="207">
        <v>0.41215064143005964</v>
      </c>
      <c r="P12" s="207">
        <v>0.42752576572695083</v>
      </c>
      <c r="Q12" s="207">
        <v>0.44517645309797332</v>
      </c>
      <c r="R12" s="207">
        <v>0.46538615596962057</v>
      </c>
      <c r="S12" s="207">
        <v>0.47058831864867823</v>
      </c>
      <c r="T12" s="207">
        <v>0.48137183508042097</v>
      </c>
      <c r="U12" s="207">
        <v>0.49278346730620481</v>
      </c>
      <c r="V12" s="207">
        <v>0.51297370754608562</v>
      </c>
    </row>
    <row r="13" spans="1:30" s="187" customFormat="1" x14ac:dyDescent="0.15">
      <c r="A13" s="187" t="s">
        <v>325</v>
      </c>
      <c r="B13" s="207">
        <v>0.1593713717836463</v>
      </c>
      <c r="C13" s="207">
        <v>0.15709470818340812</v>
      </c>
      <c r="D13" s="207">
        <v>0.15663936694773992</v>
      </c>
      <c r="E13" s="207">
        <v>0.15547311455117516</v>
      </c>
      <c r="F13" s="207">
        <v>0.15990323570327394</v>
      </c>
      <c r="G13" s="207">
        <v>0.16714643460719328</v>
      </c>
      <c r="H13" s="207">
        <v>0.17091767059135657</v>
      </c>
      <c r="I13" s="207">
        <v>0.1720106438325873</v>
      </c>
      <c r="J13" s="207">
        <v>0.16404079263881211</v>
      </c>
      <c r="K13" s="207">
        <v>0.12996123102481186</v>
      </c>
      <c r="L13" s="207">
        <v>0.12283627983951402</v>
      </c>
      <c r="M13" s="207">
        <v>0.12864782667718935</v>
      </c>
      <c r="N13" s="207">
        <v>0.12681843950056618</v>
      </c>
      <c r="O13" s="207">
        <v>0.12591794557788114</v>
      </c>
      <c r="P13" s="207">
        <v>0.12476854400116819</v>
      </c>
      <c r="Q13" s="207">
        <v>0.12597168798464403</v>
      </c>
      <c r="R13" s="207">
        <v>0.12744934536527144</v>
      </c>
      <c r="S13" s="207">
        <v>0.12587885442826555</v>
      </c>
      <c r="T13" s="207">
        <v>0.12519453808263312</v>
      </c>
      <c r="U13" s="207">
        <v>0.12327756952326042</v>
      </c>
      <c r="V13" s="207">
        <v>0.11919401344446699</v>
      </c>
    </row>
    <row r="14" spans="1:30" s="187" customFormat="1" x14ac:dyDescent="0.15">
      <c r="A14" s="30" t="s">
        <v>323</v>
      </c>
      <c r="B14" s="455">
        <v>0.12755452101430223</v>
      </c>
      <c r="C14" s="455">
        <v>0.12594852811036378</v>
      </c>
      <c r="D14" s="455">
        <v>0.12891718304650263</v>
      </c>
      <c r="E14" s="455">
        <v>0.12451583955181578</v>
      </c>
      <c r="F14" s="455">
        <v>0.12548066611267522</v>
      </c>
      <c r="G14" s="455">
        <v>0.12479829208347006</v>
      </c>
      <c r="H14" s="455">
        <v>0.12514059313567416</v>
      </c>
      <c r="I14" s="455">
        <v>0.1201685090696696</v>
      </c>
      <c r="J14" s="455">
        <v>0.11302583390290244</v>
      </c>
      <c r="K14" s="455">
        <v>9.2699573162960222E-2</v>
      </c>
      <c r="L14" s="455">
        <v>8.5449981565931976E-2</v>
      </c>
      <c r="M14" s="455">
        <v>8.5810108601211757E-2</v>
      </c>
      <c r="N14" s="455">
        <v>8.4326679769174073E-2</v>
      </c>
      <c r="O14" s="455">
        <v>8.4773350320186514E-2</v>
      </c>
      <c r="P14" s="455">
        <v>8.6762219825135212E-2</v>
      </c>
      <c r="Q14" s="455">
        <v>8.745484979261435E-2</v>
      </c>
      <c r="R14" s="455">
        <v>8.8317990379218975E-2</v>
      </c>
      <c r="S14" s="455">
        <v>9.0858814497226423E-2</v>
      </c>
      <c r="T14" s="455">
        <v>9.0823097414919521E-2</v>
      </c>
      <c r="U14" s="455">
        <v>9.2664633115967066E-2</v>
      </c>
      <c r="V14" s="455">
        <v>9.2981935778753702E-2</v>
      </c>
    </row>
    <row r="15" spans="1:30" x14ac:dyDescent="0.15">
      <c r="B15" s="186"/>
      <c r="C15" s="186"/>
      <c r="D15" s="186"/>
      <c r="E15" s="186"/>
      <c r="F15" s="186"/>
      <c r="G15" s="186"/>
      <c r="H15" s="186"/>
      <c r="I15" s="186"/>
      <c r="J15" s="186"/>
      <c r="K15" s="186"/>
      <c r="L15" s="186"/>
      <c r="M15" s="186"/>
      <c r="N15" s="186"/>
      <c r="O15" s="186"/>
      <c r="P15" s="186"/>
      <c r="Q15" s="186"/>
      <c r="R15" s="186"/>
      <c r="S15" s="186"/>
      <c r="T15" s="186"/>
      <c r="U15" s="186"/>
      <c r="V15" s="186"/>
    </row>
    <row r="16" spans="1:30" x14ac:dyDescent="0.15">
      <c r="A16" s="462" t="s">
        <v>769</v>
      </c>
      <c r="B16" s="186"/>
      <c r="C16" s="186"/>
      <c r="D16" s="186"/>
      <c r="E16" s="186"/>
      <c r="F16" s="186"/>
      <c r="G16" s="186"/>
      <c r="H16" s="186"/>
      <c r="I16" s="186"/>
      <c r="J16" s="186"/>
      <c r="K16" s="186"/>
      <c r="L16" s="186"/>
      <c r="M16" s="186"/>
      <c r="N16" s="186"/>
      <c r="O16" s="186"/>
      <c r="P16" s="186"/>
      <c r="Q16" s="186"/>
      <c r="R16" s="186"/>
    </row>
    <row r="17" spans="1:18" x14ac:dyDescent="0.15">
      <c r="B17" s="186"/>
      <c r="C17" s="186"/>
      <c r="D17" s="186"/>
      <c r="E17" s="186"/>
      <c r="F17" s="186"/>
      <c r="G17" s="186"/>
      <c r="H17" s="186"/>
      <c r="I17" s="186"/>
      <c r="J17" s="186"/>
      <c r="K17" s="186"/>
      <c r="L17" s="186"/>
      <c r="M17" s="186"/>
      <c r="N17" s="186"/>
      <c r="O17" s="186"/>
      <c r="P17" s="186"/>
      <c r="Q17" s="186"/>
      <c r="R17" s="186"/>
    </row>
    <row r="18" spans="1:18" x14ac:dyDescent="0.15">
      <c r="A18" s="462" t="s">
        <v>771</v>
      </c>
      <c r="B18" s="186"/>
      <c r="C18" s="186"/>
      <c r="D18" s="186"/>
      <c r="E18" s="186"/>
      <c r="F18" s="186"/>
      <c r="G18" s="186"/>
      <c r="H18" s="186"/>
      <c r="I18" s="186"/>
      <c r="J18" s="186"/>
      <c r="K18" s="186"/>
      <c r="L18" s="186"/>
      <c r="M18" s="186"/>
      <c r="N18" s="186"/>
      <c r="O18" s="186"/>
      <c r="P18" s="186"/>
      <c r="Q18" s="186"/>
      <c r="R18" s="186"/>
    </row>
    <row r="20" spans="1:18" x14ac:dyDescent="0.15">
      <c r="A20" s="91" t="s">
        <v>151</v>
      </c>
    </row>
  </sheetData>
  <mergeCells count="5">
    <mergeCell ref="A2:U2"/>
    <mergeCell ref="W3:X3"/>
    <mergeCell ref="Y3:Z3"/>
    <mergeCell ref="AA3:AB3"/>
    <mergeCell ref="AC3:AD3"/>
  </mergeCells>
  <pageMargins left="0.7" right="0.7" top="0.75" bottom="0.75" header="0.3" footer="0.3"/>
  <pageSetup orientation="portrait" horizontalDpi="4294967292" verticalDpi="4294967292"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23A6-07D2-4D6F-BC54-AF56D86F4C29}">
  <sheetPr>
    <tabColor theme="5" tint="0.39997558519241921"/>
  </sheetPr>
  <dimension ref="A1:AI24"/>
  <sheetViews>
    <sheetView zoomScale="90" zoomScaleNormal="90" zoomScalePageLayoutView="110" workbookViewId="0">
      <selection activeCell="Q7" sqref="Q7"/>
    </sheetView>
  </sheetViews>
  <sheetFormatPr baseColWidth="10" defaultColWidth="8.83203125" defaultRowHeight="13" x14ac:dyDescent="0.15"/>
  <cols>
    <col min="1" max="1" width="26.1640625" style="252" customWidth="1"/>
    <col min="2" max="16384" width="8.83203125" style="252"/>
  </cols>
  <sheetData>
    <row r="1" spans="1:35" ht="45.75" customHeight="1" x14ac:dyDescent="0.15">
      <c r="A1" s="249" t="s">
        <v>827</v>
      </c>
      <c r="B1" s="250"/>
      <c r="C1" s="250"/>
      <c r="D1" s="250"/>
      <c r="E1" s="250"/>
      <c r="F1" s="250"/>
      <c r="G1" s="250"/>
      <c r="H1" s="250"/>
      <c r="I1" s="250"/>
      <c r="J1" s="250"/>
      <c r="K1" s="250"/>
      <c r="L1" s="250"/>
      <c r="M1" s="251"/>
      <c r="N1" s="250"/>
      <c r="O1" s="250"/>
      <c r="P1" s="250"/>
      <c r="Q1" s="250"/>
      <c r="R1" s="250"/>
    </row>
    <row r="2" spans="1:35" x14ac:dyDescent="0.15">
      <c r="A2" s="482"/>
      <c r="B2" s="480"/>
      <c r="C2" s="480"/>
      <c r="D2" s="480"/>
      <c r="E2" s="480"/>
      <c r="F2" s="480"/>
      <c r="G2" s="480"/>
      <c r="H2" s="480"/>
      <c r="I2" s="480"/>
      <c r="J2" s="480"/>
      <c r="K2" s="480"/>
      <c r="L2" s="480"/>
      <c r="M2" s="480"/>
      <c r="N2" s="480"/>
      <c r="O2" s="480"/>
      <c r="P2" s="480"/>
      <c r="Q2" s="481"/>
      <c r="R2" s="481"/>
      <c r="S2" s="482"/>
      <c r="T2" s="482"/>
      <c r="U2" s="482"/>
      <c r="V2" s="482"/>
      <c r="W2" s="253"/>
      <c r="X2" s="254"/>
      <c r="Y2" s="253"/>
      <c r="Z2" s="253"/>
      <c r="AA2" s="253"/>
      <c r="AB2" s="253"/>
      <c r="AC2" s="253"/>
      <c r="AD2" s="253"/>
      <c r="AE2" s="253"/>
      <c r="AF2" s="253"/>
      <c r="AG2" s="253"/>
      <c r="AH2" s="253"/>
      <c r="AI2" s="253"/>
    </row>
    <row r="3" spans="1:35" x14ac:dyDescent="0.15">
      <c r="A3" s="479"/>
      <c r="B3" s="483" t="s">
        <v>102</v>
      </c>
      <c r="C3" s="483" t="s">
        <v>103</v>
      </c>
      <c r="D3" s="483" t="s">
        <v>104</v>
      </c>
      <c r="E3" s="483" t="s">
        <v>105</v>
      </c>
      <c r="F3" s="483" t="s">
        <v>106</v>
      </c>
      <c r="G3" s="483" t="s">
        <v>107</v>
      </c>
      <c r="H3" s="483" t="s">
        <v>108</v>
      </c>
      <c r="I3" s="483" t="s">
        <v>109</v>
      </c>
      <c r="J3" s="483" t="s">
        <v>110</v>
      </c>
      <c r="K3" s="483" t="s">
        <v>111</v>
      </c>
      <c r="L3" s="483" t="s">
        <v>112</v>
      </c>
      <c r="M3" s="483" t="s">
        <v>113</v>
      </c>
      <c r="N3" s="483" t="s">
        <v>114</v>
      </c>
      <c r="O3" s="483" t="s">
        <v>115</v>
      </c>
      <c r="P3" s="483" t="s">
        <v>116</v>
      </c>
      <c r="Q3" s="484" t="s">
        <v>153</v>
      </c>
      <c r="R3" s="484" t="s">
        <v>239</v>
      </c>
      <c r="S3" s="485" t="s">
        <v>119</v>
      </c>
      <c r="T3" s="485" t="s">
        <v>155</v>
      </c>
      <c r="U3" s="485" t="s">
        <v>156</v>
      </c>
      <c r="V3" s="485" t="s">
        <v>274</v>
      </c>
    </row>
    <row r="4" spans="1:35" ht="15" x14ac:dyDescent="0.2">
      <c r="A4" s="257" t="s">
        <v>423</v>
      </c>
      <c r="B4" s="258">
        <v>24.62268506172833</v>
      </c>
      <c r="C4" s="258">
        <v>25.415333830834385</v>
      </c>
      <c r="D4" s="258">
        <v>28.096909615460422</v>
      </c>
      <c r="E4" s="258">
        <v>30.999912226251496</v>
      </c>
      <c r="F4" s="258">
        <v>32.643339797337525</v>
      </c>
      <c r="G4" s="258">
        <v>32.387764861578958</v>
      </c>
      <c r="H4" s="258">
        <v>32.112478090435445</v>
      </c>
      <c r="I4" s="258">
        <v>36.321033534918236</v>
      </c>
      <c r="J4" s="258">
        <v>39.702935179298329</v>
      </c>
      <c r="K4" s="258">
        <v>45.926569490783187</v>
      </c>
      <c r="L4" s="258">
        <v>48.201794673331236</v>
      </c>
      <c r="M4" s="258">
        <v>46.68435350318228</v>
      </c>
      <c r="N4" s="258">
        <v>31.338481869668392</v>
      </c>
      <c r="O4" s="258">
        <v>29.377472605747581</v>
      </c>
      <c r="P4" s="258">
        <v>26.961363931623691</v>
      </c>
      <c r="Q4" s="258">
        <v>25.065580939474188</v>
      </c>
      <c r="R4" s="258">
        <v>23.34986693908338</v>
      </c>
      <c r="S4" s="258">
        <v>22.074957157183274</v>
      </c>
      <c r="T4" s="258">
        <v>20.423853132595784</v>
      </c>
      <c r="U4" s="258">
        <v>19.074764293527132</v>
      </c>
      <c r="V4" s="258">
        <v>16.278020800540844</v>
      </c>
      <c r="W4" s="205"/>
      <c r="X4" s="200"/>
      <c r="Y4" s="257"/>
      <c r="Z4" s="258"/>
      <c r="AA4" s="200"/>
      <c r="AB4" s="258"/>
      <c r="AC4" s="258"/>
      <c r="AD4" s="258"/>
      <c r="AE4" s="258"/>
      <c r="AF4" s="200"/>
      <c r="AG4" s="259"/>
      <c r="AH4" s="200"/>
      <c r="AI4" s="258"/>
    </row>
    <row r="5" spans="1:35" ht="15" x14ac:dyDescent="0.2">
      <c r="A5" s="257" t="s">
        <v>424</v>
      </c>
      <c r="B5" s="258">
        <v>19.700429660426913</v>
      </c>
      <c r="C5" s="258">
        <v>21.454628573161298</v>
      </c>
      <c r="D5" s="258">
        <v>24.451408863269606</v>
      </c>
      <c r="E5" s="258">
        <v>27.567807640099428</v>
      </c>
      <c r="F5" s="258">
        <v>29.929821768186908</v>
      </c>
      <c r="G5" s="258">
        <v>31.286386763505622</v>
      </c>
      <c r="H5" s="258">
        <v>31.258612474913782</v>
      </c>
      <c r="I5" s="258">
        <v>34.188611985976763</v>
      </c>
      <c r="J5" s="258">
        <v>48.59306830616007</v>
      </c>
      <c r="K5" s="258">
        <v>56.177723499454885</v>
      </c>
      <c r="L5" s="258">
        <v>55.999613717185653</v>
      </c>
      <c r="M5" s="258">
        <v>54.028456671352643</v>
      </c>
      <c r="N5" s="258">
        <v>63.683357637740215</v>
      </c>
      <c r="O5" s="258">
        <v>61.464972656018936</v>
      </c>
      <c r="P5" s="258">
        <v>57.645342716729694</v>
      </c>
      <c r="Q5" s="258">
        <v>55.387397991112159</v>
      </c>
      <c r="R5" s="258">
        <v>53.828429907889721</v>
      </c>
      <c r="S5" s="258">
        <v>51.494543370692348</v>
      </c>
      <c r="T5" s="258">
        <v>49.388902996011574</v>
      </c>
      <c r="U5" s="258">
        <v>48.21012644406229</v>
      </c>
      <c r="V5" s="258">
        <v>45.775659611978057</v>
      </c>
      <c r="W5" s="205"/>
      <c r="X5" s="200"/>
      <c r="Y5" s="257"/>
      <c r="Z5" s="258"/>
      <c r="AA5" s="200"/>
      <c r="AB5" s="258"/>
      <c r="AC5" s="258"/>
      <c r="AD5" s="258"/>
      <c r="AE5" s="258"/>
      <c r="AF5" s="200"/>
      <c r="AG5" s="259"/>
      <c r="AH5" s="200"/>
      <c r="AI5" s="258"/>
    </row>
    <row r="6" spans="1:35" ht="15" x14ac:dyDescent="0.2">
      <c r="A6" s="257" t="s">
        <v>306</v>
      </c>
      <c r="B6" s="258">
        <v>5.547848710840813</v>
      </c>
      <c r="C6" s="258">
        <v>6.0238961085636751</v>
      </c>
      <c r="D6" s="258">
        <v>6.9976463269289857</v>
      </c>
      <c r="E6" s="258">
        <v>8.766891199228942</v>
      </c>
      <c r="F6" s="258">
        <v>10.088145167575917</v>
      </c>
      <c r="G6" s="258">
        <v>10.844567230744479</v>
      </c>
      <c r="H6" s="258">
        <v>10.438177563957394</v>
      </c>
      <c r="I6" s="258">
        <v>9.6048685069716768</v>
      </c>
      <c r="J6" s="258">
        <v>9.2417804919273028</v>
      </c>
      <c r="K6" s="258">
        <v>10.740090666629447</v>
      </c>
      <c r="L6" s="258">
        <v>12.570999135995871</v>
      </c>
      <c r="M6" s="258">
        <v>12.74440137275834</v>
      </c>
      <c r="N6" s="258">
        <v>11.070964400035248</v>
      </c>
      <c r="O6" s="258">
        <v>11.424816196557797</v>
      </c>
      <c r="P6" s="258">
        <v>11.715672870487042</v>
      </c>
      <c r="Q6" s="258">
        <v>13.061657619707695</v>
      </c>
      <c r="R6" s="258">
        <v>13.55186465852603</v>
      </c>
      <c r="S6" s="258">
        <v>13.459239709407258</v>
      </c>
      <c r="T6" s="258">
        <v>13.181003241521122</v>
      </c>
      <c r="U6" s="258">
        <v>12.505500400478185</v>
      </c>
      <c r="V6" s="258">
        <v>9.9991873061075385</v>
      </c>
      <c r="W6" s="205"/>
      <c r="X6" s="200"/>
      <c r="Y6" s="257"/>
      <c r="Z6" s="258"/>
      <c r="AA6" s="200"/>
      <c r="AB6" s="258"/>
      <c r="AC6" s="258"/>
      <c r="AD6" s="258"/>
      <c r="AE6" s="258"/>
      <c r="AF6" s="200"/>
      <c r="AG6" s="259"/>
      <c r="AH6" s="200"/>
      <c r="AI6" s="258"/>
    </row>
    <row r="7" spans="1:35" ht="15" x14ac:dyDescent="0.2">
      <c r="A7" s="257" t="s">
        <v>307</v>
      </c>
      <c r="B7" s="258">
        <v>0</v>
      </c>
      <c r="C7" s="258">
        <v>0</v>
      </c>
      <c r="D7" s="258">
        <v>0</v>
      </c>
      <c r="E7" s="258">
        <v>0</v>
      </c>
      <c r="F7" s="258">
        <v>0</v>
      </c>
      <c r="G7" s="258">
        <v>0</v>
      </c>
      <c r="H7" s="258">
        <v>2.6837908360907288</v>
      </c>
      <c r="I7" s="258">
        <v>3.8432217621794522</v>
      </c>
      <c r="J7" s="258">
        <v>5.2008600878939024</v>
      </c>
      <c r="K7" s="258">
        <v>6.8571239360506144</v>
      </c>
      <c r="L7" s="258">
        <v>8.2599751781624011</v>
      </c>
      <c r="M7" s="258">
        <v>8.6056810102810903</v>
      </c>
      <c r="N7" s="258">
        <v>8.5714169047199231</v>
      </c>
      <c r="O7" s="258">
        <v>9.0076475707740542</v>
      </c>
      <c r="P7" s="258">
        <v>9.1296530172605355</v>
      </c>
      <c r="Q7" s="258">
        <v>9.6560842024661859</v>
      </c>
      <c r="R7" s="258">
        <v>10.401025396258808</v>
      </c>
      <c r="S7" s="258">
        <v>10.869538337457689</v>
      </c>
      <c r="T7" s="258">
        <v>11.068506080204756</v>
      </c>
      <c r="U7" s="258">
        <v>11.353099436247435</v>
      </c>
      <c r="V7" s="258">
        <v>11.623961964843103</v>
      </c>
      <c r="W7" s="205"/>
      <c r="X7" s="200"/>
      <c r="Y7" s="257"/>
      <c r="Z7" s="258"/>
      <c r="AA7" s="200"/>
      <c r="AB7" s="258"/>
      <c r="AC7" s="258"/>
      <c r="AD7" s="258"/>
      <c r="AE7" s="258"/>
      <c r="AF7" s="200"/>
      <c r="AG7" s="259"/>
      <c r="AH7" s="200"/>
      <c r="AI7" s="258"/>
    </row>
    <row r="8" spans="1:35" ht="15" x14ac:dyDescent="0.2">
      <c r="A8" s="486" t="s">
        <v>134</v>
      </c>
      <c r="B8" s="487">
        <v>1.7200591083739838</v>
      </c>
      <c r="C8" s="487">
        <v>1.810903928181818</v>
      </c>
      <c r="D8" s="487">
        <v>2.100709471245136</v>
      </c>
      <c r="E8" s="487">
        <v>2.3046866365326086</v>
      </c>
      <c r="F8" s="487">
        <v>2.2630685937533084</v>
      </c>
      <c r="G8" s="487">
        <v>2.1117228339784941</v>
      </c>
      <c r="H8" s="487">
        <v>2.0774011807291664</v>
      </c>
      <c r="I8" s="487">
        <v>1.7268546162379061</v>
      </c>
      <c r="J8" s="487">
        <v>1.1553520276958518</v>
      </c>
      <c r="K8" s="487">
        <v>0.98717980658814075</v>
      </c>
      <c r="L8" s="487">
        <v>1.0169241748862676</v>
      </c>
      <c r="M8" s="487">
        <v>1.0913418270375523</v>
      </c>
      <c r="N8" s="487">
        <v>1.1388252136554091</v>
      </c>
      <c r="O8" s="487">
        <v>1.3015296859205776</v>
      </c>
      <c r="P8" s="487">
        <v>1.2685517262773724</v>
      </c>
      <c r="Q8" s="487">
        <v>1.1414307954408334</v>
      </c>
      <c r="R8" s="487">
        <v>0.95570507255205051</v>
      </c>
      <c r="S8" s="487">
        <v>0.66581220341465397</v>
      </c>
      <c r="T8" s="487">
        <v>0</v>
      </c>
      <c r="U8" s="487">
        <v>0</v>
      </c>
      <c r="V8" s="487">
        <v>0</v>
      </c>
      <c r="W8" s="205"/>
      <c r="X8" s="200"/>
      <c r="Y8" s="257"/>
      <c r="Z8" s="258"/>
      <c r="AA8" s="200"/>
      <c r="AB8" s="258"/>
      <c r="AC8" s="258"/>
      <c r="AD8" s="258"/>
      <c r="AE8" s="258"/>
      <c r="AF8" s="200"/>
      <c r="AG8" s="259"/>
      <c r="AH8" s="200"/>
      <c r="AI8" s="258"/>
    </row>
    <row r="9" spans="1:35" ht="15" x14ac:dyDescent="0.2">
      <c r="A9" s="255" t="s">
        <v>425</v>
      </c>
      <c r="B9" s="488">
        <v>7.7</v>
      </c>
      <c r="C9" s="488">
        <v>9.1</v>
      </c>
      <c r="D9" s="488">
        <v>11.9</v>
      </c>
      <c r="E9" s="488">
        <v>15.2</v>
      </c>
      <c r="F9" s="488">
        <v>19.2</v>
      </c>
      <c r="G9" s="488">
        <v>22.6</v>
      </c>
      <c r="H9" s="488">
        <v>26</v>
      </c>
      <c r="I9" s="488">
        <v>27.9</v>
      </c>
      <c r="J9" s="488">
        <v>13.9</v>
      </c>
      <c r="K9" s="489">
        <v>9.8000000000000007</v>
      </c>
      <c r="L9" s="488">
        <v>9.1</v>
      </c>
      <c r="M9" s="488">
        <v>9.6</v>
      </c>
      <c r="N9" s="488">
        <v>10.4</v>
      </c>
      <c r="O9" s="488">
        <v>10.6</v>
      </c>
      <c r="P9" s="488">
        <v>11</v>
      </c>
      <c r="Q9" s="488">
        <v>11.7</v>
      </c>
      <c r="R9" s="488">
        <v>12.2</v>
      </c>
      <c r="S9" s="488">
        <v>12.6</v>
      </c>
      <c r="T9" s="488">
        <v>13.5</v>
      </c>
      <c r="U9" s="488">
        <v>14.6</v>
      </c>
      <c r="V9" s="488">
        <v>12.2</v>
      </c>
      <c r="W9" s="205"/>
      <c r="X9" s="200"/>
      <c r="Y9" s="257"/>
      <c r="Z9" s="258"/>
      <c r="AA9" s="200"/>
      <c r="AB9" s="258"/>
      <c r="AC9" s="258"/>
      <c r="AD9" s="258"/>
      <c r="AE9" s="258"/>
      <c r="AF9" s="200"/>
      <c r="AG9" s="259"/>
      <c r="AH9" s="200"/>
      <c r="AI9" s="258"/>
    </row>
    <row r="10" spans="1:35" ht="15" x14ac:dyDescent="0.2">
      <c r="A10" s="257" t="s">
        <v>243</v>
      </c>
      <c r="B10" s="258">
        <v>59.291022541370033</v>
      </c>
      <c r="C10" s="258">
        <v>63.804762440741179</v>
      </c>
      <c r="D10" s="258">
        <v>73.546674276904156</v>
      </c>
      <c r="E10" s="258">
        <v>84.839297702112475</v>
      </c>
      <c r="F10" s="258">
        <v>94.124375326853652</v>
      </c>
      <c r="G10" s="258">
        <v>99.230441689807549</v>
      </c>
      <c r="H10" s="258">
        <v>104.57046014612651</v>
      </c>
      <c r="I10" s="258">
        <v>113.58459040628404</v>
      </c>
      <c r="J10" s="258">
        <v>117.79399609297546</v>
      </c>
      <c r="K10" s="258">
        <v>130.48868739950626</v>
      </c>
      <c r="L10" s="258">
        <v>135.14930687956144</v>
      </c>
      <c r="M10" s="258">
        <v>132.75423438461192</v>
      </c>
      <c r="N10" s="258">
        <v>126.20304602581919</v>
      </c>
      <c r="O10" s="258">
        <v>123.17643871501895</v>
      </c>
      <c r="P10" s="258">
        <v>117.72058426237832</v>
      </c>
      <c r="Q10" s="258">
        <v>116.01215154820106</v>
      </c>
      <c r="R10" s="258">
        <v>114.28689197430998</v>
      </c>
      <c r="S10" s="258">
        <v>111.16409077815521</v>
      </c>
      <c r="T10" s="258">
        <v>107.56226545033324</v>
      </c>
      <c r="U10" s="258">
        <v>105.74349057431503</v>
      </c>
      <c r="V10" s="258">
        <v>95.876829683469552</v>
      </c>
      <c r="W10" s="205"/>
      <c r="X10" s="200"/>
      <c r="Y10" s="257"/>
      <c r="Z10" s="258"/>
      <c r="AA10" s="200"/>
      <c r="AB10" s="258"/>
      <c r="AC10" s="258"/>
      <c r="AD10" s="258"/>
      <c r="AE10" s="258"/>
      <c r="AF10" s="200"/>
      <c r="AG10" s="259"/>
      <c r="AH10" s="200"/>
      <c r="AI10" s="258"/>
    </row>
    <row r="11" spans="1:35" x14ac:dyDescent="0.15">
      <c r="A11" s="257"/>
      <c r="B11" s="260"/>
      <c r="C11" s="260"/>
      <c r="D11" s="260"/>
      <c r="E11" s="260"/>
      <c r="F11" s="260"/>
      <c r="G11" s="260"/>
      <c r="H11" s="260"/>
      <c r="I11" s="260"/>
      <c r="J11" s="260"/>
      <c r="K11" s="260"/>
      <c r="L11" s="260" t="s">
        <v>124</v>
      </c>
      <c r="M11" s="260"/>
      <c r="N11" s="261"/>
      <c r="O11" s="261"/>
      <c r="P11" s="261"/>
      <c r="Q11" s="260"/>
      <c r="R11" s="260"/>
    </row>
    <row r="12" spans="1:35" x14ac:dyDescent="0.15">
      <c r="A12" s="479" t="s">
        <v>768</v>
      </c>
      <c r="B12" s="483" t="s">
        <v>102</v>
      </c>
      <c r="C12" s="483" t="s">
        <v>103</v>
      </c>
      <c r="D12" s="483" t="s">
        <v>104</v>
      </c>
      <c r="E12" s="483" t="s">
        <v>105</v>
      </c>
      <c r="F12" s="483" t="s">
        <v>106</v>
      </c>
      <c r="G12" s="483" t="s">
        <v>107</v>
      </c>
      <c r="H12" s="483" t="s">
        <v>108</v>
      </c>
      <c r="I12" s="483" t="s">
        <v>109</v>
      </c>
      <c r="J12" s="483" t="s">
        <v>110</v>
      </c>
      <c r="K12" s="483" t="s">
        <v>111</v>
      </c>
      <c r="L12" s="483" t="s">
        <v>112</v>
      </c>
      <c r="M12" s="483" t="s">
        <v>113</v>
      </c>
      <c r="N12" s="483" t="s">
        <v>114</v>
      </c>
      <c r="O12" s="483" t="s">
        <v>115</v>
      </c>
      <c r="P12" s="483" t="s">
        <v>116</v>
      </c>
      <c r="Q12" s="484" t="s">
        <v>153</v>
      </c>
      <c r="R12" s="484" t="s">
        <v>239</v>
      </c>
      <c r="S12" s="485" t="s">
        <v>119</v>
      </c>
      <c r="T12" s="485" t="s">
        <v>155</v>
      </c>
      <c r="U12" s="485" t="s">
        <v>156</v>
      </c>
      <c r="V12" s="485" t="s">
        <v>274</v>
      </c>
    </row>
    <row r="13" spans="1:35" x14ac:dyDescent="0.15">
      <c r="A13" s="252" t="str">
        <f t="shared" ref="A13:A18" si="0">A4</f>
        <v>Federal Subsidized Loans</v>
      </c>
      <c r="B13" s="250">
        <v>0.4152852153046942</v>
      </c>
      <c r="C13" s="250">
        <v>0.39832973055011267</v>
      </c>
      <c r="D13" s="250">
        <v>0.38202828192713656</v>
      </c>
      <c r="E13" s="250">
        <v>0.3653956723580894</v>
      </c>
      <c r="F13" s="250">
        <v>0.3468106925966965</v>
      </c>
      <c r="G13" s="250">
        <v>0.32638940540869998</v>
      </c>
      <c r="H13" s="250">
        <v>0.30708938303954619</v>
      </c>
      <c r="I13" s="250">
        <v>0.31977078409140247</v>
      </c>
      <c r="J13" s="250">
        <v>0.33705397979673413</v>
      </c>
      <c r="K13" s="250">
        <v>0.35195824562303751</v>
      </c>
      <c r="L13" s="250">
        <v>0.35665587775663815</v>
      </c>
      <c r="M13" s="250">
        <v>0.35165999577783452</v>
      </c>
      <c r="N13" s="250">
        <v>0.24831795155924385</v>
      </c>
      <c r="O13" s="250">
        <v>0.238499122983376</v>
      </c>
      <c r="P13" s="250">
        <v>0.22902845836656388</v>
      </c>
      <c r="Q13" s="250">
        <v>0.21605996100382527</v>
      </c>
      <c r="R13" s="250">
        <v>0.20430923035628695</v>
      </c>
      <c r="S13" s="250">
        <v>0.19857992812838451</v>
      </c>
      <c r="T13" s="250">
        <v>0.18987935078428109</v>
      </c>
      <c r="U13" s="250">
        <v>0.18038712539115262</v>
      </c>
      <c r="V13" s="250">
        <v>0.16978054921383567</v>
      </c>
    </row>
    <row r="14" spans="1:35" x14ac:dyDescent="0.15">
      <c r="A14" s="252" t="str">
        <f t="shared" si="0"/>
        <v>Federal Unsubsidized Loans</v>
      </c>
      <c r="B14" s="250">
        <v>0.3322666538038036</v>
      </c>
      <c r="C14" s="250">
        <v>0.33625434454187231</v>
      </c>
      <c r="D14" s="250">
        <v>0.3324611085908486</v>
      </c>
      <c r="E14" s="250">
        <v>0.32494148804596951</v>
      </c>
      <c r="F14" s="250">
        <v>0.31798162446500655</v>
      </c>
      <c r="G14" s="250">
        <v>0.31529020964459942</v>
      </c>
      <c r="H14" s="250">
        <v>0.29892392585088634</v>
      </c>
      <c r="I14" s="250">
        <v>0.30099692100562692</v>
      </c>
      <c r="J14" s="250">
        <v>0.41252584951617816</v>
      </c>
      <c r="K14" s="250">
        <v>0.43051795997809578</v>
      </c>
      <c r="L14" s="250">
        <v>0.4143536878593822</v>
      </c>
      <c r="M14" s="250">
        <v>0.40698104223796644</v>
      </c>
      <c r="N14" s="250">
        <v>0.5046103057188619</v>
      </c>
      <c r="O14" s="250">
        <v>0.49899942957617338</v>
      </c>
      <c r="P14" s="250">
        <v>0.48967938001605937</v>
      </c>
      <c r="Q14" s="250">
        <v>0.47742755609613569</v>
      </c>
      <c r="R14" s="250">
        <v>0.47099390820768461</v>
      </c>
      <c r="S14" s="250">
        <v>0.46323001438888672</v>
      </c>
      <c r="T14" s="250">
        <v>0.45916570080812258</v>
      </c>
      <c r="U14" s="250">
        <v>0.4559157843402275</v>
      </c>
      <c r="V14" s="250">
        <v>0.47744235769062349</v>
      </c>
    </row>
    <row r="15" spans="1:35" x14ac:dyDescent="0.15">
      <c r="A15" s="252" t="str">
        <f t="shared" si="0"/>
        <v>Parent PLUS Loans</v>
      </c>
      <c r="B15" s="250">
        <v>9.3569793082415254E-2</v>
      </c>
      <c r="C15" s="250">
        <v>9.4411386832736546E-2</v>
      </c>
      <c r="D15" s="250">
        <v>9.5145652685568877E-2</v>
      </c>
      <c r="E15" s="250">
        <v>0.10333526368890072</v>
      </c>
      <c r="F15" s="250">
        <v>0.10717888041800126</v>
      </c>
      <c r="G15" s="250">
        <v>0.10928669716743163</v>
      </c>
      <c r="H15" s="250">
        <v>9.9819562325451278E-2</v>
      </c>
      <c r="I15" s="250">
        <v>8.4561369395406039E-2</v>
      </c>
      <c r="J15" s="250">
        <v>7.8457143814296901E-2</v>
      </c>
      <c r="K15" s="250">
        <v>8.2306680223914075E-2</v>
      </c>
      <c r="L15" s="250">
        <v>9.3015638971782083E-2</v>
      </c>
      <c r="M15" s="250">
        <v>9.5999961370991829E-2</v>
      </c>
      <c r="N15" s="250">
        <v>8.7723432584743632E-2</v>
      </c>
      <c r="O15" s="250">
        <v>9.2751635911395819E-2</v>
      </c>
      <c r="P15" s="250">
        <v>9.9521022121117603E-2</v>
      </c>
      <c r="Q15" s="250">
        <v>0.11258870252294907</v>
      </c>
      <c r="R15" s="250">
        <v>0.11857759384665295</v>
      </c>
      <c r="S15" s="250">
        <v>0.12107542656258675</v>
      </c>
      <c r="T15" s="250">
        <v>0.12254300508022896</v>
      </c>
      <c r="U15" s="250">
        <v>0.11826260257305858</v>
      </c>
      <c r="V15" s="250">
        <v>0.10429201027108567</v>
      </c>
    </row>
    <row r="16" spans="1:35" x14ac:dyDescent="0.15">
      <c r="A16" s="252" t="str">
        <f t="shared" si="0"/>
        <v>Grad PLUS Loans</v>
      </c>
      <c r="B16" s="250">
        <v>0</v>
      </c>
      <c r="C16" s="250">
        <v>0</v>
      </c>
      <c r="D16" s="250">
        <v>0</v>
      </c>
      <c r="E16" s="250">
        <v>0</v>
      </c>
      <c r="F16" s="250">
        <v>0</v>
      </c>
      <c r="G16" s="250">
        <v>0</v>
      </c>
      <c r="H16" s="250">
        <v>2.5664904145400201E-2</v>
      </c>
      <c r="I16" s="250">
        <v>3.3835767232443414E-2</v>
      </c>
      <c r="J16" s="250">
        <v>4.4152166157847589E-2</v>
      </c>
      <c r="K16" s="250">
        <v>5.254956634713271E-2</v>
      </c>
      <c r="L16" s="250">
        <v>6.1117406880401494E-2</v>
      </c>
      <c r="M16" s="250">
        <v>6.4824154575355744E-2</v>
      </c>
      <c r="N16" s="250">
        <v>6.7917670568476959E-2</v>
      </c>
      <c r="O16" s="250">
        <v>7.3128007797125485E-2</v>
      </c>
      <c r="P16" s="250">
        <v>7.755358227675932E-2</v>
      </c>
      <c r="Q16" s="250">
        <v>8.3233386103129456E-2</v>
      </c>
      <c r="R16" s="250">
        <v>9.1008034399927565E-2</v>
      </c>
      <c r="S16" s="250">
        <v>9.7779222241375585E-2</v>
      </c>
      <c r="T16" s="250">
        <v>0.10290324431029789</v>
      </c>
      <c r="U16" s="250">
        <v>0.10736452309817253</v>
      </c>
      <c r="V16" s="250">
        <v>0.12123848904077007</v>
      </c>
    </row>
    <row r="17" spans="1:23" x14ac:dyDescent="0.15">
      <c r="A17" s="476" t="s">
        <v>134</v>
      </c>
      <c r="B17" s="477">
        <v>2.9010447697605832E-2</v>
      </c>
      <c r="C17" s="477">
        <v>2.83819554984426E-2</v>
      </c>
      <c r="D17" s="477">
        <v>2.8562943082047983E-2</v>
      </c>
      <c r="E17" s="477">
        <v>2.7165319597821501E-2</v>
      </c>
      <c r="F17" s="477">
        <v>2.4043384998781031E-2</v>
      </c>
      <c r="G17" s="477">
        <v>2.1280998028605971E-2</v>
      </c>
      <c r="H17" s="477">
        <v>1.9866042263046477E-2</v>
      </c>
      <c r="I17" s="477">
        <v>1.5203247289628545E-2</v>
      </c>
      <c r="J17" s="477">
        <v>9.8082420668021645E-3</v>
      </c>
      <c r="K17" s="477">
        <v>7.5652520249956624E-3</v>
      </c>
      <c r="L17" s="477">
        <v>7.5244497982701573E-3</v>
      </c>
      <c r="M17" s="477">
        <v>8.2207684907115407E-3</v>
      </c>
      <c r="N17" s="477">
        <v>9.0237537802568026E-3</v>
      </c>
      <c r="O17" s="477">
        <v>1.0566385093595677E-2</v>
      </c>
      <c r="P17" s="477">
        <v>1.0775955065343503E-2</v>
      </c>
      <c r="Q17" s="477">
        <v>9.8388899801292659E-3</v>
      </c>
      <c r="R17" s="477">
        <v>8.3623332128664324E-3</v>
      </c>
      <c r="S17" s="477">
        <v>5.9894539572440085E-3</v>
      </c>
      <c r="T17" s="477">
        <v>0</v>
      </c>
      <c r="U17" s="477">
        <v>0</v>
      </c>
      <c r="V17" s="477">
        <v>0</v>
      </c>
    </row>
    <row r="18" spans="1:23" x14ac:dyDescent="0.15">
      <c r="A18" s="256" t="str">
        <f t="shared" si="0"/>
        <v>Nonfederal Loans</v>
      </c>
      <c r="B18" s="478">
        <v>0.12986789011148123</v>
      </c>
      <c r="C18" s="478">
        <v>0.1426225825768358</v>
      </c>
      <c r="D18" s="478">
        <v>0.1618020137143979</v>
      </c>
      <c r="E18" s="478">
        <v>0.17916225630921886</v>
      </c>
      <c r="F18" s="478">
        <v>0.20398541752151469</v>
      </c>
      <c r="G18" s="478">
        <v>0.22775268975066307</v>
      </c>
      <c r="H18" s="478">
        <v>0.24863618237566959</v>
      </c>
      <c r="I18" s="478">
        <v>0.24563191098549261</v>
      </c>
      <c r="J18" s="478">
        <v>0.11800261864814104</v>
      </c>
      <c r="K18" s="478">
        <v>7.5102295802824376E-2</v>
      </c>
      <c r="L18" s="478">
        <v>6.7332938733525888E-2</v>
      </c>
      <c r="M18" s="478">
        <v>7.231407754713981E-2</v>
      </c>
      <c r="N18" s="478">
        <v>8.2406885788416873E-2</v>
      </c>
      <c r="O18" s="478">
        <v>8.6055418638333617E-2</v>
      </c>
      <c r="P18" s="478">
        <v>9.3441602154156395E-2</v>
      </c>
      <c r="Q18" s="478">
        <v>0.10085150429383123</v>
      </c>
      <c r="R18" s="478">
        <v>0.10674889997658157</v>
      </c>
      <c r="S18" s="478">
        <v>0.11334595472152252</v>
      </c>
      <c r="T18" s="478">
        <v>0.12550869901706943</v>
      </c>
      <c r="U18" s="478">
        <v>0.13806996459738888</v>
      </c>
      <c r="V18" s="478">
        <v>0.12724659378368497</v>
      </c>
    </row>
    <row r="19" spans="1:23" x14ac:dyDescent="0.15">
      <c r="B19" s="250"/>
      <c r="C19" s="250"/>
      <c r="D19" s="250"/>
      <c r="E19" s="250"/>
      <c r="F19" s="250"/>
      <c r="G19" s="250"/>
      <c r="H19" s="250"/>
      <c r="I19" s="250"/>
      <c r="J19" s="250"/>
      <c r="K19" s="250"/>
      <c r="L19" s="250"/>
      <c r="M19" s="250"/>
      <c r="N19" s="250"/>
      <c r="O19" s="250"/>
      <c r="P19" s="250"/>
      <c r="Q19" s="250"/>
      <c r="R19" s="250"/>
      <c r="S19" s="250"/>
      <c r="T19" s="250"/>
      <c r="U19" s="250"/>
      <c r="V19" s="250"/>
    </row>
    <row r="20" spans="1:23" ht="51" customHeight="1" x14ac:dyDescent="0.15">
      <c r="A20" s="876" t="s">
        <v>773</v>
      </c>
      <c r="B20" s="876"/>
      <c r="C20" s="876"/>
      <c r="D20" s="876"/>
      <c r="E20" s="876"/>
      <c r="F20" s="876"/>
      <c r="G20" s="876"/>
      <c r="H20" s="876"/>
      <c r="I20" s="876"/>
      <c r="J20" s="262"/>
      <c r="K20" s="262"/>
      <c r="L20" s="262"/>
      <c r="M20" s="262"/>
      <c r="N20" s="262"/>
      <c r="O20" s="262"/>
      <c r="P20" s="262"/>
      <c r="Q20" s="262"/>
      <c r="R20" s="262"/>
      <c r="S20" s="262"/>
      <c r="T20" s="262"/>
      <c r="U20" s="262"/>
      <c r="V20" s="262"/>
    </row>
    <row r="21" spans="1:23" x14ac:dyDescent="0.15">
      <c r="A21" s="16"/>
    </row>
    <row r="22" spans="1:23" x14ac:dyDescent="0.15">
      <c r="A22" s="462" t="s">
        <v>772</v>
      </c>
      <c r="B22" s="258"/>
      <c r="C22" s="258"/>
      <c r="D22" s="258"/>
      <c r="E22" s="258"/>
      <c r="F22" s="258"/>
      <c r="G22" s="258"/>
      <c r="H22" s="258"/>
      <c r="I22" s="258"/>
      <c r="J22" s="258"/>
      <c r="K22" s="258"/>
      <c r="L22" s="258"/>
      <c r="M22" s="258"/>
      <c r="N22" s="258"/>
      <c r="O22" s="258"/>
      <c r="P22" s="258"/>
      <c r="Q22" s="258"/>
      <c r="R22" s="258"/>
      <c r="S22" s="258"/>
      <c r="T22" s="258"/>
      <c r="U22" s="258"/>
      <c r="V22" s="258"/>
      <c r="W22" s="258"/>
    </row>
    <row r="23" spans="1:23" x14ac:dyDescent="0.15">
      <c r="A23" s="16"/>
    </row>
    <row r="24" spans="1:23" x14ac:dyDescent="0.15">
      <c r="A24" s="91" t="s">
        <v>151</v>
      </c>
    </row>
  </sheetData>
  <mergeCells count="1">
    <mergeCell ref="A20:I20"/>
  </mergeCells>
  <pageMargins left="0.7" right="0.7" top="0.75" bottom="0.75" header="0.3" footer="0.3"/>
  <pageSetup orientation="portrait" horizontalDpi="4294967292" vertic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47D-6698-4614-89FC-809773277F45}">
  <sheetPr>
    <tabColor theme="5" tint="0.39997558519241921"/>
  </sheetPr>
  <dimension ref="A1:Q28"/>
  <sheetViews>
    <sheetView zoomScale="90" zoomScaleNormal="90" zoomScalePageLayoutView="125" workbookViewId="0">
      <selection activeCell="B6" sqref="B6"/>
    </sheetView>
  </sheetViews>
  <sheetFormatPr baseColWidth="10" defaultColWidth="8.83203125" defaultRowHeight="13" x14ac:dyDescent="0.15"/>
  <cols>
    <col min="1" max="1" width="55.33203125" style="16" customWidth="1"/>
    <col min="2" max="2" width="13.5" style="16" customWidth="1"/>
    <col min="3" max="3" width="15.1640625" style="16" customWidth="1"/>
    <col min="4" max="4" width="12.5" style="16" customWidth="1"/>
    <col min="5" max="5" width="14.5" style="16" customWidth="1"/>
    <col min="6" max="6" width="9.5" style="16" customWidth="1"/>
    <col min="7" max="7" width="14.5" style="16" customWidth="1"/>
    <col min="8" max="9" width="8.83203125" style="16"/>
    <col min="10" max="13" width="8.83203125" style="16" customWidth="1"/>
    <col min="14" max="14" width="13.83203125" style="16" customWidth="1"/>
    <col min="15" max="16384" width="8.83203125" style="16"/>
  </cols>
  <sheetData>
    <row r="1" spans="1:17" ht="48" customHeight="1" x14ac:dyDescent="0.15">
      <c r="A1" s="883" t="s">
        <v>330</v>
      </c>
      <c r="B1" s="883"/>
      <c r="C1" s="883"/>
      <c r="F1" s="185"/>
    </row>
    <row r="2" spans="1:17" ht="45" x14ac:dyDescent="0.15">
      <c r="A2" s="175" t="s">
        <v>774</v>
      </c>
      <c r="B2" s="490" t="s">
        <v>331</v>
      </c>
      <c r="C2" s="491" t="s">
        <v>775</v>
      </c>
      <c r="D2" s="208"/>
      <c r="F2" s="209"/>
      <c r="G2" s="210"/>
      <c r="H2" s="211"/>
    </row>
    <row r="3" spans="1:17" ht="15" x14ac:dyDescent="0.15">
      <c r="A3" s="212" t="s">
        <v>332</v>
      </c>
      <c r="B3" s="213">
        <v>9.3820604113672488</v>
      </c>
      <c r="C3" s="214">
        <v>1460</v>
      </c>
      <c r="D3" s="215"/>
      <c r="F3" s="204"/>
      <c r="G3" s="188"/>
      <c r="H3" s="216"/>
    </row>
    <row r="4" spans="1:17" ht="15" x14ac:dyDescent="0.15">
      <c r="A4" s="212" t="s">
        <v>333</v>
      </c>
      <c r="B4" s="217">
        <v>6.1546670000000008</v>
      </c>
      <c r="C4" s="214">
        <v>4220</v>
      </c>
      <c r="D4" s="204"/>
      <c r="E4" s="188"/>
      <c r="G4" s="188"/>
      <c r="H4" s="216"/>
    </row>
    <row r="5" spans="1:17" ht="15" x14ac:dyDescent="0.15">
      <c r="A5" s="212" t="s">
        <v>334</v>
      </c>
      <c r="B5" s="217">
        <v>6.8211157149434989</v>
      </c>
      <c r="C5" s="214">
        <v>9100</v>
      </c>
      <c r="D5" s="187"/>
      <c r="E5" s="218"/>
      <c r="G5" s="188"/>
      <c r="H5" s="216"/>
      <c r="I5" s="5"/>
      <c r="J5" s="5"/>
      <c r="K5" s="219"/>
    </row>
    <row r="6" spans="1:17" ht="15" x14ac:dyDescent="0.15">
      <c r="A6" s="212" t="s">
        <v>335</v>
      </c>
      <c r="B6" s="217">
        <v>4.3098297656614868</v>
      </c>
      <c r="C6" s="214">
        <v>3780</v>
      </c>
      <c r="D6" s="204"/>
      <c r="E6" s="220"/>
      <c r="F6" s="221"/>
      <c r="G6" s="222"/>
      <c r="H6" s="223"/>
      <c r="I6" s="5"/>
      <c r="J6" s="5"/>
      <c r="K6" s="219"/>
      <c r="L6" s="224"/>
      <c r="M6" s="224"/>
      <c r="N6" s="224"/>
      <c r="O6" s="224"/>
      <c r="P6" s="224"/>
      <c r="Q6" s="225"/>
    </row>
    <row r="7" spans="1:17" ht="15" x14ac:dyDescent="0.15">
      <c r="A7" s="212" t="s">
        <v>336</v>
      </c>
      <c r="B7" s="217">
        <v>5.9232908644657778</v>
      </c>
      <c r="C7" s="214">
        <v>7730</v>
      </c>
      <c r="E7" s="188"/>
      <c r="F7" s="204"/>
      <c r="G7" s="188"/>
      <c r="I7" s="5"/>
      <c r="J7" s="5"/>
      <c r="K7" s="219"/>
    </row>
    <row r="8" spans="1:17" ht="15" x14ac:dyDescent="0.15">
      <c r="A8" s="212" t="s">
        <v>337</v>
      </c>
      <c r="B8" s="213">
        <v>1.585917</v>
      </c>
      <c r="C8" s="214">
        <v>530</v>
      </c>
      <c r="D8" s="204"/>
      <c r="E8" s="188"/>
      <c r="G8" s="188"/>
      <c r="H8" s="216"/>
    </row>
    <row r="9" spans="1:17" ht="15" x14ac:dyDescent="0.15">
      <c r="A9" s="212" t="s">
        <v>338</v>
      </c>
      <c r="B9" s="213">
        <v>0.57885900000000001</v>
      </c>
      <c r="C9" s="214">
        <v>1950</v>
      </c>
      <c r="D9" s="204"/>
      <c r="E9" s="188"/>
      <c r="G9" s="188"/>
    </row>
    <row r="10" spans="1:17" ht="13.5" customHeight="1" x14ac:dyDescent="0.15">
      <c r="A10" s="226" t="s">
        <v>339</v>
      </c>
      <c r="B10" s="227">
        <v>0.61387700000000001</v>
      </c>
      <c r="C10" s="492">
        <v>15780</v>
      </c>
      <c r="E10" s="188"/>
      <c r="F10" s="204"/>
      <c r="G10" s="188"/>
    </row>
    <row r="11" spans="1:17" x14ac:dyDescent="0.15">
      <c r="A11" s="228"/>
      <c r="B11" s="229"/>
      <c r="C11" s="96"/>
      <c r="D11" s="204"/>
      <c r="E11" s="188"/>
      <c r="F11" s="204"/>
      <c r="G11" s="188"/>
    </row>
    <row r="12" spans="1:17" ht="39.75" customHeight="1" x14ac:dyDescent="0.15">
      <c r="A12" s="876" t="s">
        <v>776</v>
      </c>
      <c r="B12" s="876"/>
      <c r="C12" s="876"/>
    </row>
    <row r="13" spans="1:17" x14ac:dyDescent="0.15">
      <c r="A13" s="230"/>
      <c r="B13" s="230"/>
    </row>
    <row r="14" spans="1:17" x14ac:dyDescent="0.15">
      <c r="A14" s="462" t="s">
        <v>777</v>
      </c>
    </row>
    <row r="15" spans="1:17" x14ac:dyDescent="0.15">
      <c r="A15" s="187"/>
    </row>
    <row r="16" spans="1:17" x14ac:dyDescent="0.15">
      <c r="A16" s="91" t="s">
        <v>151</v>
      </c>
      <c r="B16" s="231"/>
    </row>
    <row r="17" spans="1:8" x14ac:dyDescent="0.15">
      <c r="A17" s="187"/>
      <c r="B17" s="231"/>
    </row>
    <row r="20" spans="1:8" ht="16" x14ac:dyDescent="0.15">
      <c r="D20" s="232"/>
      <c r="E20" s="232"/>
      <c r="F20" s="232"/>
      <c r="G20" s="233"/>
      <c r="H20" s="233"/>
    </row>
    <row r="21" spans="1:8" ht="16" x14ac:dyDescent="0.2">
      <c r="D21" s="234"/>
      <c r="E21" s="234"/>
      <c r="F21" s="234"/>
      <c r="G21" s="233"/>
      <c r="H21" s="233"/>
    </row>
    <row r="22" spans="1:8" ht="16" x14ac:dyDescent="0.2">
      <c r="D22" s="235"/>
      <c r="E22" s="235"/>
      <c r="F22" s="235"/>
      <c r="G22" s="234"/>
      <c r="H22" s="234"/>
    </row>
    <row r="23" spans="1:8" ht="16" x14ac:dyDescent="0.2">
      <c r="D23" s="236"/>
      <c r="E23" s="237"/>
      <c r="F23" s="235"/>
      <c r="G23" s="234"/>
      <c r="H23" s="238"/>
    </row>
    <row r="24" spans="1:8" ht="16" x14ac:dyDescent="0.2">
      <c r="D24" s="239"/>
      <c r="E24" s="240"/>
      <c r="F24" s="241"/>
      <c r="G24" s="242"/>
      <c r="H24" s="234"/>
    </row>
    <row r="25" spans="1:8" ht="16" x14ac:dyDescent="0.2">
      <c r="D25" s="239"/>
      <c r="E25" s="240"/>
      <c r="F25" s="241"/>
      <c r="G25" s="242"/>
      <c r="H25" s="234"/>
    </row>
    <row r="26" spans="1:8" ht="16" x14ac:dyDescent="0.2">
      <c r="D26" s="239"/>
      <c r="E26" s="240"/>
      <c r="F26" s="241"/>
      <c r="G26" s="242"/>
      <c r="H26" s="234"/>
    </row>
    <row r="27" spans="1:8" ht="16" x14ac:dyDescent="0.2">
      <c r="D27" s="239"/>
      <c r="E27" s="237"/>
      <c r="F27" s="235"/>
      <c r="G27" s="234"/>
      <c r="H27" s="234"/>
    </row>
    <row r="28" spans="1:8" ht="16" x14ac:dyDescent="0.2">
      <c r="D28" s="239"/>
      <c r="E28" s="240"/>
      <c r="F28" s="241"/>
      <c r="G28" s="242"/>
      <c r="H28" s="234"/>
    </row>
  </sheetData>
  <mergeCells count="2">
    <mergeCell ref="A12:C12"/>
    <mergeCell ref="A1:C1"/>
  </mergeCells>
  <pageMargins left="0.7" right="0.7" top="0.75" bottom="0.75" header="0.3" footer="0.3"/>
  <pageSetup orientation="portrait" horizontalDpi="4294967292" verticalDpi="4294967292"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27BB7-E99D-4499-B189-D7DC49116455}">
  <sheetPr>
    <tabColor theme="5" tint="0.39997558519241921"/>
  </sheetPr>
  <dimension ref="A1:N25"/>
  <sheetViews>
    <sheetView zoomScale="90" zoomScaleNormal="90" workbookViewId="0">
      <selection activeCell="E5" sqref="E5"/>
    </sheetView>
  </sheetViews>
  <sheetFormatPr baseColWidth="10" defaultColWidth="8.83203125" defaultRowHeight="13" x14ac:dyDescent="0.15"/>
  <cols>
    <col min="1" max="1" width="25.83203125" style="16" bestFit="1" customWidth="1"/>
    <col min="2" max="2" width="14" style="243" customWidth="1"/>
    <col min="3" max="3" width="14.5" style="243" customWidth="1"/>
    <col min="4" max="4" width="20" style="16" customWidth="1"/>
    <col min="5" max="5" width="26.5" style="16" bestFit="1" customWidth="1"/>
    <col min="6" max="6" width="10.5" style="16" customWidth="1"/>
    <col min="7" max="7" width="21" style="16" bestFit="1" customWidth="1"/>
    <col min="8" max="8" width="23.5" style="16" bestFit="1" customWidth="1"/>
    <col min="9" max="9" width="17.83203125" style="16" bestFit="1" customWidth="1"/>
    <col min="10" max="10" width="19" style="16" bestFit="1" customWidth="1"/>
    <col min="11" max="11" width="16.33203125" style="16" bestFit="1" customWidth="1"/>
    <col min="12" max="12" width="17.5" style="16" bestFit="1" customWidth="1"/>
    <col min="13" max="13" width="20.1640625" style="16" bestFit="1" customWidth="1"/>
    <col min="14" max="14" width="21.5" style="16" bestFit="1" customWidth="1"/>
    <col min="15" max="256" width="9.1640625" style="16"/>
    <col min="257" max="257" width="25.83203125" style="16" bestFit="1" customWidth="1"/>
    <col min="258" max="258" width="16.33203125" style="16" bestFit="1" customWidth="1"/>
    <col min="259" max="259" width="18.83203125" style="16" bestFit="1" customWidth="1"/>
    <col min="260" max="260" width="23.6640625" style="16" bestFit="1" customWidth="1"/>
    <col min="261" max="261" width="26.5" style="16" bestFit="1" customWidth="1"/>
    <col min="262" max="262" width="26.5" style="16" customWidth="1"/>
    <col min="263" max="263" width="21" style="16" bestFit="1" customWidth="1"/>
    <col min="264" max="264" width="23.5" style="16" bestFit="1" customWidth="1"/>
    <col min="265" max="265" width="17.83203125" style="16" bestFit="1" customWidth="1"/>
    <col min="266" max="266" width="19" style="16" bestFit="1" customWidth="1"/>
    <col min="267" max="267" width="16.33203125" style="16" bestFit="1" customWidth="1"/>
    <col min="268" max="268" width="17.5" style="16" bestFit="1" customWidth="1"/>
    <col min="269" max="269" width="20.1640625" style="16" bestFit="1" customWidth="1"/>
    <col min="270" max="270" width="21.5" style="16" bestFit="1" customWidth="1"/>
    <col min="271" max="512" width="9.1640625" style="16"/>
    <col min="513" max="513" width="25.83203125" style="16" bestFit="1" customWidth="1"/>
    <col min="514" max="514" width="16.33203125" style="16" bestFit="1" customWidth="1"/>
    <col min="515" max="515" width="18.83203125" style="16" bestFit="1" customWidth="1"/>
    <col min="516" max="516" width="23.6640625" style="16" bestFit="1" customWidth="1"/>
    <col min="517" max="517" width="26.5" style="16" bestFit="1" customWidth="1"/>
    <col min="518" max="518" width="26.5" style="16" customWidth="1"/>
    <col min="519" max="519" width="21" style="16" bestFit="1" customWidth="1"/>
    <col min="520" max="520" width="23.5" style="16" bestFit="1" customWidth="1"/>
    <col min="521" max="521" width="17.83203125" style="16" bestFit="1" customWidth="1"/>
    <col min="522" max="522" width="19" style="16" bestFit="1" customWidth="1"/>
    <col min="523" max="523" width="16.33203125" style="16" bestFit="1" customWidth="1"/>
    <col min="524" max="524" width="17.5" style="16" bestFit="1" customWidth="1"/>
    <col min="525" max="525" width="20.1640625" style="16" bestFit="1" customWidth="1"/>
    <col min="526" max="526" width="21.5" style="16" bestFit="1" customWidth="1"/>
    <col min="527" max="768" width="9.1640625" style="16"/>
    <col min="769" max="769" width="25.83203125" style="16" bestFit="1" customWidth="1"/>
    <col min="770" max="770" width="16.33203125" style="16" bestFit="1" customWidth="1"/>
    <col min="771" max="771" width="18.83203125" style="16" bestFit="1" customWidth="1"/>
    <col min="772" max="772" width="23.6640625" style="16" bestFit="1" customWidth="1"/>
    <col min="773" max="773" width="26.5" style="16" bestFit="1" customWidth="1"/>
    <col min="774" max="774" width="26.5" style="16" customWidth="1"/>
    <col min="775" max="775" width="21" style="16" bestFit="1" customWidth="1"/>
    <col min="776" max="776" width="23.5" style="16" bestFit="1" customWidth="1"/>
    <col min="777" max="777" width="17.83203125" style="16" bestFit="1" customWidth="1"/>
    <col min="778" max="778" width="19" style="16" bestFit="1" customWidth="1"/>
    <col min="779" max="779" width="16.33203125" style="16" bestFit="1" customWidth="1"/>
    <col min="780" max="780" width="17.5" style="16" bestFit="1" customWidth="1"/>
    <col min="781" max="781" width="20.1640625" style="16" bestFit="1" customWidth="1"/>
    <col min="782" max="782" width="21.5" style="16" bestFit="1" customWidth="1"/>
    <col min="783" max="1024" width="9.1640625" style="16"/>
    <col min="1025" max="1025" width="25.83203125" style="16" bestFit="1" customWidth="1"/>
    <col min="1026" max="1026" width="16.33203125" style="16" bestFit="1" customWidth="1"/>
    <col min="1027" max="1027" width="18.83203125" style="16" bestFit="1" customWidth="1"/>
    <col min="1028" max="1028" width="23.6640625" style="16" bestFit="1" customWidth="1"/>
    <col min="1029" max="1029" width="26.5" style="16" bestFit="1" customWidth="1"/>
    <col min="1030" max="1030" width="26.5" style="16" customWidth="1"/>
    <col min="1031" max="1031" width="21" style="16" bestFit="1" customWidth="1"/>
    <col min="1032" max="1032" width="23.5" style="16" bestFit="1" customWidth="1"/>
    <col min="1033" max="1033" width="17.83203125" style="16" bestFit="1" customWidth="1"/>
    <col min="1034" max="1034" width="19" style="16" bestFit="1" customWidth="1"/>
    <col min="1035" max="1035" width="16.33203125" style="16" bestFit="1" customWidth="1"/>
    <col min="1036" max="1036" width="17.5" style="16" bestFit="1" customWidth="1"/>
    <col min="1037" max="1037" width="20.1640625" style="16" bestFit="1" customWidth="1"/>
    <col min="1038" max="1038" width="21.5" style="16" bestFit="1" customWidth="1"/>
    <col min="1039" max="1280" width="9.1640625" style="16"/>
    <col min="1281" max="1281" width="25.83203125" style="16" bestFit="1" customWidth="1"/>
    <col min="1282" max="1282" width="16.33203125" style="16" bestFit="1" customWidth="1"/>
    <col min="1283" max="1283" width="18.83203125" style="16" bestFit="1" customWidth="1"/>
    <col min="1284" max="1284" width="23.6640625" style="16" bestFit="1" customWidth="1"/>
    <col min="1285" max="1285" width="26.5" style="16" bestFit="1" customWidth="1"/>
    <col min="1286" max="1286" width="26.5" style="16" customWidth="1"/>
    <col min="1287" max="1287" width="21" style="16" bestFit="1" customWidth="1"/>
    <col min="1288" max="1288" width="23.5" style="16" bestFit="1" customWidth="1"/>
    <col min="1289" max="1289" width="17.83203125" style="16" bestFit="1" customWidth="1"/>
    <col min="1290" max="1290" width="19" style="16" bestFit="1" customWidth="1"/>
    <col min="1291" max="1291" width="16.33203125" style="16" bestFit="1" customWidth="1"/>
    <col min="1292" max="1292" width="17.5" style="16" bestFit="1" customWidth="1"/>
    <col min="1293" max="1293" width="20.1640625" style="16" bestFit="1" customWidth="1"/>
    <col min="1294" max="1294" width="21.5" style="16" bestFit="1" customWidth="1"/>
    <col min="1295" max="1536" width="9.1640625" style="16"/>
    <col min="1537" max="1537" width="25.83203125" style="16" bestFit="1" customWidth="1"/>
    <col min="1538" max="1538" width="16.33203125" style="16" bestFit="1" customWidth="1"/>
    <col min="1539" max="1539" width="18.83203125" style="16" bestFit="1" customWidth="1"/>
    <col min="1540" max="1540" width="23.6640625" style="16" bestFit="1" customWidth="1"/>
    <col min="1541" max="1541" width="26.5" style="16" bestFit="1" customWidth="1"/>
    <col min="1542" max="1542" width="26.5" style="16" customWidth="1"/>
    <col min="1543" max="1543" width="21" style="16" bestFit="1" customWidth="1"/>
    <col min="1544" max="1544" width="23.5" style="16" bestFit="1" customWidth="1"/>
    <col min="1545" max="1545" width="17.83203125" style="16" bestFit="1" customWidth="1"/>
    <col min="1546" max="1546" width="19" style="16" bestFit="1" customWidth="1"/>
    <col min="1547" max="1547" width="16.33203125" style="16" bestFit="1" customWidth="1"/>
    <col min="1548" max="1548" width="17.5" style="16" bestFit="1" customWidth="1"/>
    <col min="1549" max="1549" width="20.1640625" style="16" bestFit="1" customWidth="1"/>
    <col min="1550" max="1550" width="21.5" style="16" bestFit="1" customWidth="1"/>
    <col min="1551" max="1792" width="9.1640625" style="16"/>
    <col min="1793" max="1793" width="25.83203125" style="16" bestFit="1" customWidth="1"/>
    <col min="1794" max="1794" width="16.33203125" style="16" bestFit="1" customWidth="1"/>
    <col min="1795" max="1795" width="18.83203125" style="16" bestFit="1" customWidth="1"/>
    <col min="1796" max="1796" width="23.6640625" style="16" bestFit="1" customWidth="1"/>
    <col min="1797" max="1797" width="26.5" style="16" bestFit="1" customWidth="1"/>
    <col min="1798" max="1798" width="26.5" style="16" customWidth="1"/>
    <col min="1799" max="1799" width="21" style="16" bestFit="1" customWidth="1"/>
    <col min="1800" max="1800" width="23.5" style="16" bestFit="1" customWidth="1"/>
    <col min="1801" max="1801" width="17.83203125" style="16" bestFit="1" customWidth="1"/>
    <col min="1802" max="1802" width="19" style="16" bestFit="1" customWidth="1"/>
    <col min="1803" max="1803" width="16.33203125" style="16" bestFit="1" customWidth="1"/>
    <col min="1804" max="1804" width="17.5" style="16" bestFit="1" customWidth="1"/>
    <col min="1805" max="1805" width="20.1640625" style="16" bestFit="1" customWidth="1"/>
    <col min="1806" max="1806" width="21.5" style="16" bestFit="1" customWidth="1"/>
    <col min="1807" max="2048" width="9.1640625" style="16"/>
    <col min="2049" max="2049" width="25.83203125" style="16" bestFit="1" customWidth="1"/>
    <col min="2050" max="2050" width="16.33203125" style="16" bestFit="1" customWidth="1"/>
    <col min="2051" max="2051" width="18.83203125" style="16" bestFit="1" customWidth="1"/>
    <col min="2052" max="2052" width="23.6640625" style="16" bestFit="1" customWidth="1"/>
    <col min="2053" max="2053" width="26.5" style="16" bestFit="1" customWidth="1"/>
    <col min="2054" max="2054" width="26.5" style="16" customWidth="1"/>
    <col min="2055" max="2055" width="21" style="16" bestFit="1" customWidth="1"/>
    <col min="2056" max="2056" width="23.5" style="16" bestFit="1" customWidth="1"/>
    <col min="2057" max="2057" width="17.83203125" style="16" bestFit="1" customWidth="1"/>
    <col min="2058" max="2058" width="19" style="16" bestFit="1" customWidth="1"/>
    <col min="2059" max="2059" width="16.33203125" style="16" bestFit="1" customWidth="1"/>
    <col min="2060" max="2060" width="17.5" style="16" bestFit="1" customWidth="1"/>
    <col min="2061" max="2061" width="20.1640625" style="16" bestFit="1" customWidth="1"/>
    <col min="2062" max="2062" width="21.5" style="16" bestFit="1" customWidth="1"/>
    <col min="2063" max="2304" width="9.1640625" style="16"/>
    <col min="2305" max="2305" width="25.83203125" style="16" bestFit="1" customWidth="1"/>
    <col min="2306" max="2306" width="16.33203125" style="16" bestFit="1" customWidth="1"/>
    <col min="2307" max="2307" width="18.83203125" style="16" bestFit="1" customWidth="1"/>
    <col min="2308" max="2308" width="23.6640625" style="16" bestFit="1" customWidth="1"/>
    <col min="2309" max="2309" width="26.5" style="16" bestFit="1" customWidth="1"/>
    <col min="2310" max="2310" width="26.5" style="16" customWidth="1"/>
    <col min="2311" max="2311" width="21" style="16" bestFit="1" customWidth="1"/>
    <col min="2312" max="2312" width="23.5" style="16" bestFit="1" customWidth="1"/>
    <col min="2313" max="2313" width="17.83203125" style="16" bestFit="1" customWidth="1"/>
    <col min="2314" max="2314" width="19" style="16" bestFit="1" customWidth="1"/>
    <col min="2315" max="2315" width="16.33203125" style="16" bestFit="1" customWidth="1"/>
    <col min="2316" max="2316" width="17.5" style="16" bestFit="1" customWidth="1"/>
    <col min="2317" max="2317" width="20.1640625" style="16" bestFit="1" customWidth="1"/>
    <col min="2318" max="2318" width="21.5" style="16" bestFit="1" customWidth="1"/>
    <col min="2319" max="2560" width="9.1640625" style="16"/>
    <col min="2561" max="2561" width="25.83203125" style="16" bestFit="1" customWidth="1"/>
    <col min="2562" max="2562" width="16.33203125" style="16" bestFit="1" customWidth="1"/>
    <col min="2563" max="2563" width="18.83203125" style="16" bestFit="1" customWidth="1"/>
    <col min="2564" max="2564" width="23.6640625" style="16" bestFit="1" customWidth="1"/>
    <col min="2565" max="2565" width="26.5" style="16" bestFit="1" customWidth="1"/>
    <col min="2566" max="2566" width="26.5" style="16" customWidth="1"/>
    <col min="2567" max="2567" width="21" style="16" bestFit="1" customWidth="1"/>
    <col min="2568" max="2568" width="23.5" style="16" bestFit="1" customWidth="1"/>
    <col min="2569" max="2569" width="17.83203125" style="16" bestFit="1" customWidth="1"/>
    <col min="2570" max="2570" width="19" style="16" bestFit="1" customWidth="1"/>
    <col min="2571" max="2571" width="16.33203125" style="16" bestFit="1" customWidth="1"/>
    <col min="2572" max="2572" width="17.5" style="16" bestFit="1" customWidth="1"/>
    <col min="2573" max="2573" width="20.1640625" style="16" bestFit="1" customWidth="1"/>
    <col min="2574" max="2574" width="21.5" style="16" bestFit="1" customWidth="1"/>
    <col min="2575" max="2816" width="9.1640625" style="16"/>
    <col min="2817" max="2817" width="25.83203125" style="16" bestFit="1" customWidth="1"/>
    <col min="2818" max="2818" width="16.33203125" style="16" bestFit="1" customWidth="1"/>
    <col min="2819" max="2819" width="18.83203125" style="16" bestFit="1" customWidth="1"/>
    <col min="2820" max="2820" width="23.6640625" style="16" bestFit="1" customWidth="1"/>
    <col min="2821" max="2821" width="26.5" style="16" bestFit="1" customWidth="1"/>
    <col min="2822" max="2822" width="26.5" style="16" customWidth="1"/>
    <col min="2823" max="2823" width="21" style="16" bestFit="1" customWidth="1"/>
    <col min="2824" max="2824" width="23.5" style="16" bestFit="1" customWidth="1"/>
    <col min="2825" max="2825" width="17.83203125" style="16" bestFit="1" customWidth="1"/>
    <col min="2826" max="2826" width="19" style="16" bestFit="1" customWidth="1"/>
    <col min="2827" max="2827" width="16.33203125" style="16" bestFit="1" customWidth="1"/>
    <col min="2828" max="2828" width="17.5" style="16" bestFit="1" customWidth="1"/>
    <col min="2829" max="2829" width="20.1640625" style="16" bestFit="1" customWidth="1"/>
    <col min="2830" max="2830" width="21.5" style="16" bestFit="1" customWidth="1"/>
    <col min="2831" max="3072" width="9.1640625" style="16"/>
    <col min="3073" max="3073" width="25.83203125" style="16" bestFit="1" customWidth="1"/>
    <col min="3074" max="3074" width="16.33203125" style="16" bestFit="1" customWidth="1"/>
    <col min="3075" max="3075" width="18.83203125" style="16" bestFit="1" customWidth="1"/>
    <col min="3076" max="3076" width="23.6640625" style="16" bestFit="1" customWidth="1"/>
    <col min="3077" max="3077" width="26.5" style="16" bestFit="1" customWidth="1"/>
    <col min="3078" max="3078" width="26.5" style="16" customWidth="1"/>
    <col min="3079" max="3079" width="21" style="16" bestFit="1" customWidth="1"/>
    <col min="3080" max="3080" width="23.5" style="16" bestFit="1" customWidth="1"/>
    <col min="3081" max="3081" width="17.83203125" style="16" bestFit="1" customWidth="1"/>
    <col min="3082" max="3082" width="19" style="16" bestFit="1" customWidth="1"/>
    <col min="3083" max="3083" width="16.33203125" style="16" bestFit="1" customWidth="1"/>
    <col min="3084" max="3084" width="17.5" style="16" bestFit="1" customWidth="1"/>
    <col min="3085" max="3085" width="20.1640625" style="16" bestFit="1" customWidth="1"/>
    <col min="3086" max="3086" width="21.5" style="16" bestFit="1" customWidth="1"/>
    <col min="3087" max="3328" width="9.1640625" style="16"/>
    <col min="3329" max="3329" width="25.83203125" style="16" bestFit="1" customWidth="1"/>
    <col min="3330" max="3330" width="16.33203125" style="16" bestFit="1" customWidth="1"/>
    <col min="3331" max="3331" width="18.83203125" style="16" bestFit="1" customWidth="1"/>
    <col min="3332" max="3332" width="23.6640625" style="16" bestFit="1" customWidth="1"/>
    <col min="3333" max="3333" width="26.5" style="16" bestFit="1" customWidth="1"/>
    <col min="3334" max="3334" width="26.5" style="16" customWidth="1"/>
    <col min="3335" max="3335" width="21" style="16" bestFit="1" customWidth="1"/>
    <col min="3336" max="3336" width="23.5" style="16" bestFit="1" customWidth="1"/>
    <col min="3337" max="3337" width="17.83203125" style="16" bestFit="1" customWidth="1"/>
    <col min="3338" max="3338" width="19" style="16" bestFit="1" customWidth="1"/>
    <col min="3339" max="3339" width="16.33203125" style="16" bestFit="1" customWidth="1"/>
    <col min="3340" max="3340" width="17.5" style="16" bestFit="1" customWidth="1"/>
    <col min="3341" max="3341" width="20.1640625" style="16" bestFit="1" customWidth="1"/>
    <col min="3342" max="3342" width="21.5" style="16" bestFit="1" customWidth="1"/>
    <col min="3343" max="3584" width="9.1640625" style="16"/>
    <col min="3585" max="3585" width="25.83203125" style="16" bestFit="1" customWidth="1"/>
    <col min="3586" max="3586" width="16.33203125" style="16" bestFit="1" customWidth="1"/>
    <col min="3587" max="3587" width="18.83203125" style="16" bestFit="1" customWidth="1"/>
    <col min="3588" max="3588" width="23.6640625" style="16" bestFit="1" customWidth="1"/>
    <col min="3589" max="3589" width="26.5" style="16" bestFit="1" customWidth="1"/>
    <col min="3590" max="3590" width="26.5" style="16" customWidth="1"/>
    <col min="3591" max="3591" width="21" style="16" bestFit="1" customWidth="1"/>
    <col min="3592" max="3592" width="23.5" style="16" bestFit="1" customWidth="1"/>
    <col min="3593" max="3593" width="17.83203125" style="16" bestFit="1" customWidth="1"/>
    <col min="3594" max="3594" width="19" style="16" bestFit="1" customWidth="1"/>
    <col min="3595" max="3595" width="16.33203125" style="16" bestFit="1" customWidth="1"/>
    <col min="3596" max="3596" width="17.5" style="16" bestFit="1" customWidth="1"/>
    <col min="3597" max="3597" width="20.1640625" style="16" bestFit="1" customWidth="1"/>
    <col min="3598" max="3598" width="21.5" style="16" bestFit="1" customWidth="1"/>
    <col min="3599" max="3840" width="9.1640625" style="16"/>
    <col min="3841" max="3841" width="25.83203125" style="16" bestFit="1" customWidth="1"/>
    <col min="3842" max="3842" width="16.33203125" style="16" bestFit="1" customWidth="1"/>
    <col min="3843" max="3843" width="18.83203125" style="16" bestFit="1" customWidth="1"/>
    <col min="3844" max="3844" width="23.6640625" style="16" bestFit="1" customWidth="1"/>
    <col min="3845" max="3845" width="26.5" style="16" bestFit="1" customWidth="1"/>
    <col min="3846" max="3846" width="26.5" style="16" customWidth="1"/>
    <col min="3847" max="3847" width="21" style="16" bestFit="1" customWidth="1"/>
    <col min="3848" max="3848" width="23.5" style="16" bestFit="1" customWidth="1"/>
    <col min="3849" max="3849" width="17.83203125" style="16" bestFit="1" customWidth="1"/>
    <col min="3850" max="3850" width="19" style="16" bestFit="1" customWidth="1"/>
    <col min="3851" max="3851" width="16.33203125" style="16" bestFit="1" customWidth="1"/>
    <col min="3852" max="3852" width="17.5" style="16" bestFit="1" customWidth="1"/>
    <col min="3853" max="3853" width="20.1640625" style="16" bestFit="1" customWidth="1"/>
    <col min="3854" max="3854" width="21.5" style="16" bestFit="1" customWidth="1"/>
    <col min="3855" max="4096" width="9.1640625" style="16"/>
    <col min="4097" max="4097" width="25.83203125" style="16" bestFit="1" customWidth="1"/>
    <col min="4098" max="4098" width="16.33203125" style="16" bestFit="1" customWidth="1"/>
    <col min="4099" max="4099" width="18.83203125" style="16" bestFit="1" customWidth="1"/>
    <col min="4100" max="4100" width="23.6640625" style="16" bestFit="1" customWidth="1"/>
    <col min="4101" max="4101" width="26.5" style="16" bestFit="1" customWidth="1"/>
    <col min="4102" max="4102" width="26.5" style="16" customWidth="1"/>
    <col min="4103" max="4103" width="21" style="16" bestFit="1" customWidth="1"/>
    <col min="4104" max="4104" width="23.5" style="16" bestFit="1" customWidth="1"/>
    <col min="4105" max="4105" width="17.83203125" style="16" bestFit="1" customWidth="1"/>
    <col min="4106" max="4106" width="19" style="16" bestFit="1" customWidth="1"/>
    <col min="4107" max="4107" width="16.33203125" style="16" bestFit="1" customWidth="1"/>
    <col min="4108" max="4108" width="17.5" style="16" bestFit="1" customWidth="1"/>
    <col min="4109" max="4109" width="20.1640625" style="16" bestFit="1" customWidth="1"/>
    <col min="4110" max="4110" width="21.5" style="16" bestFit="1" customWidth="1"/>
    <col min="4111" max="4352" width="9.1640625" style="16"/>
    <col min="4353" max="4353" width="25.83203125" style="16" bestFit="1" customWidth="1"/>
    <col min="4354" max="4354" width="16.33203125" style="16" bestFit="1" customWidth="1"/>
    <col min="4355" max="4355" width="18.83203125" style="16" bestFit="1" customWidth="1"/>
    <col min="4356" max="4356" width="23.6640625" style="16" bestFit="1" customWidth="1"/>
    <col min="4357" max="4357" width="26.5" style="16" bestFit="1" customWidth="1"/>
    <col min="4358" max="4358" width="26.5" style="16" customWidth="1"/>
    <col min="4359" max="4359" width="21" style="16" bestFit="1" customWidth="1"/>
    <col min="4360" max="4360" width="23.5" style="16" bestFit="1" customWidth="1"/>
    <col min="4361" max="4361" width="17.83203125" style="16" bestFit="1" customWidth="1"/>
    <col min="4362" max="4362" width="19" style="16" bestFit="1" customWidth="1"/>
    <col min="4363" max="4363" width="16.33203125" style="16" bestFit="1" customWidth="1"/>
    <col min="4364" max="4364" width="17.5" style="16" bestFit="1" customWidth="1"/>
    <col min="4365" max="4365" width="20.1640625" style="16" bestFit="1" customWidth="1"/>
    <col min="4366" max="4366" width="21.5" style="16" bestFit="1" customWidth="1"/>
    <col min="4367" max="4608" width="9.1640625" style="16"/>
    <col min="4609" max="4609" width="25.83203125" style="16" bestFit="1" customWidth="1"/>
    <col min="4610" max="4610" width="16.33203125" style="16" bestFit="1" customWidth="1"/>
    <col min="4611" max="4611" width="18.83203125" style="16" bestFit="1" customWidth="1"/>
    <col min="4612" max="4612" width="23.6640625" style="16" bestFit="1" customWidth="1"/>
    <col min="4613" max="4613" width="26.5" style="16" bestFit="1" customWidth="1"/>
    <col min="4614" max="4614" width="26.5" style="16" customWidth="1"/>
    <col min="4615" max="4615" width="21" style="16" bestFit="1" customWidth="1"/>
    <col min="4616" max="4616" width="23.5" style="16" bestFit="1" customWidth="1"/>
    <col min="4617" max="4617" width="17.83203125" style="16" bestFit="1" customWidth="1"/>
    <col min="4618" max="4618" width="19" style="16" bestFit="1" customWidth="1"/>
    <col min="4619" max="4619" width="16.33203125" style="16" bestFit="1" customWidth="1"/>
    <col min="4620" max="4620" width="17.5" style="16" bestFit="1" customWidth="1"/>
    <col min="4621" max="4621" width="20.1640625" style="16" bestFit="1" customWidth="1"/>
    <col min="4622" max="4622" width="21.5" style="16" bestFit="1" customWidth="1"/>
    <col min="4623" max="4864" width="9.1640625" style="16"/>
    <col min="4865" max="4865" width="25.83203125" style="16" bestFit="1" customWidth="1"/>
    <col min="4866" max="4866" width="16.33203125" style="16" bestFit="1" customWidth="1"/>
    <col min="4867" max="4867" width="18.83203125" style="16" bestFit="1" customWidth="1"/>
    <col min="4868" max="4868" width="23.6640625" style="16" bestFit="1" customWidth="1"/>
    <col min="4869" max="4869" width="26.5" style="16" bestFit="1" customWidth="1"/>
    <col min="4870" max="4870" width="26.5" style="16" customWidth="1"/>
    <col min="4871" max="4871" width="21" style="16" bestFit="1" customWidth="1"/>
    <col min="4872" max="4872" width="23.5" style="16" bestFit="1" customWidth="1"/>
    <col min="4873" max="4873" width="17.83203125" style="16" bestFit="1" customWidth="1"/>
    <col min="4874" max="4874" width="19" style="16" bestFit="1" customWidth="1"/>
    <col min="4875" max="4875" width="16.33203125" style="16" bestFit="1" customWidth="1"/>
    <col min="4876" max="4876" width="17.5" style="16" bestFit="1" customWidth="1"/>
    <col min="4877" max="4877" width="20.1640625" style="16" bestFit="1" customWidth="1"/>
    <col min="4878" max="4878" width="21.5" style="16" bestFit="1" customWidth="1"/>
    <col min="4879" max="5120" width="9.1640625" style="16"/>
    <col min="5121" max="5121" width="25.83203125" style="16" bestFit="1" customWidth="1"/>
    <col min="5122" max="5122" width="16.33203125" style="16" bestFit="1" customWidth="1"/>
    <col min="5123" max="5123" width="18.83203125" style="16" bestFit="1" customWidth="1"/>
    <col min="5124" max="5124" width="23.6640625" style="16" bestFit="1" customWidth="1"/>
    <col min="5125" max="5125" width="26.5" style="16" bestFit="1" customWidth="1"/>
    <col min="5126" max="5126" width="26.5" style="16" customWidth="1"/>
    <col min="5127" max="5127" width="21" style="16" bestFit="1" customWidth="1"/>
    <col min="5128" max="5128" width="23.5" style="16" bestFit="1" customWidth="1"/>
    <col min="5129" max="5129" width="17.83203125" style="16" bestFit="1" customWidth="1"/>
    <col min="5130" max="5130" width="19" style="16" bestFit="1" customWidth="1"/>
    <col min="5131" max="5131" width="16.33203125" style="16" bestFit="1" customWidth="1"/>
    <col min="5132" max="5132" width="17.5" style="16" bestFit="1" customWidth="1"/>
    <col min="5133" max="5133" width="20.1640625" style="16" bestFit="1" customWidth="1"/>
    <col min="5134" max="5134" width="21.5" style="16" bestFit="1" customWidth="1"/>
    <col min="5135" max="5376" width="9.1640625" style="16"/>
    <col min="5377" max="5377" width="25.83203125" style="16" bestFit="1" customWidth="1"/>
    <col min="5378" max="5378" width="16.33203125" style="16" bestFit="1" customWidth="1"/>
    <col min="5379" max="5379" width="18.83203125" style="16" bestFit="1" customWidth="1"/>
    <col min="5380" max="5380" width="23.6640625" style="16" bestFit="1" customWidth="1"/>
    <col min="5381" max="5381" width="26.5" style="16" bestFit="1" customWidth="1"/>
    <col min="5382" max="5382" width="26.5" style="16" customWidth="1"/>
    <col min="5383" max="5383" width="21" style="16" bestFit="1" customWidth="1"/>
    <col min="5384" max="5384" width="23.5" style="16" bestFit="1" customWidth="1"/>
    <col min="5385" max="5385" width="17.83203125" style="16" bestFit="1" customWidth="1"/>
    <col min="5386" max="5386" width="19" style="16" bestFit="1" customWidth="1"/>
    <col min="5387" max="5387" width="16.33203125" style="16" bestFit="1" customWidth="1"/>
    <col min="5388" max="5388" width="17.5" style="16" bestFit="1" customWidth="1"/>
    <col min="5389" max="5389" width="20.1640625" style="16" bestFit="1" customWidth="1"/>
    <col min="5390" max="5390" width="21.5" style="16" bestFit="1" customWidth="1"/>
    <col min="5391" max="5632" width="9.1640625" style="16"/>
    <col min="5633" max="5633" width="25.83203125" style="16" bestFit="1" customWidth="1"/>
    <col min="5634" max="5634" width="16.33203125" style="16" bestFit="1" customWidth="1"/>
    <col min="5635" max="5635" width="18.83203125" style="16" bestFit="1" customWidth="1"/>
    <col min="5636" max="5636" width="23.6640625" style="16" bestFit="1" customWidth="1"/>
    <col min="5637" max="5637" width="26.5" style="16" bestFit="1" customWidth="1"/>
    <col min="5638" max="5638" width="26.5" style="16" customWidth="1"/>
    <col min="5639" max="5639" width="21" style="16" bestFit="1" customWidth="1"/>
    <col min="5640" max="5640" width="23.5" style="16" bestFit="1" customWidth="1"/>
    <col min="5641" max="5641" width="17.83203125" style="16" bestFit="1" customWidth="1"/>
    <col min="5642" max="5642" width="19" style="16" bestFit="1" customWidth="1"/>
    <col min="5643" max="5643" width="16.33203125" style="16" bestFit="1" customWidth="1"/>
    <col min="5644" max="5644" width="17.5" style="16" bestFit="1" customWidth="1"/>
    <col min="5645" max="5645" width="20.1640625" style="16" bestFit="1" customWidth="1"/>
    <col min="5646" max="5646" width="21.5" style="16" bestFit="1" customWidth="1"/>
    <col min="5647" max="5888" width="9.1640625" style="16"/>
    <col min="5889" max="5889" width="25.83203125" style="16" bestFit="1" customWidth="1"/>
    <col min="5890" max="5890" width="16.33203125" style="16" bestFit="1" customWidth="1"/>
    <col min="5891" max="5891" width="18.83203125" style="16" bestFit="1" customWidth="1"/>
    <col min="5892" max="5892" width="23.6640625" style="16" bestFit="1" customWidth="1"/>
    <col min="5893" max="5893" width="26.5" style="16" bestFit="1" customWidth="1"/>
    <col min="5894" max="5894" width="26.5" style="16" customWidth="1"/>
    <col min="5895" max="5895" width="21" style="16" bestFit="1" customWidth="1"/>
    <col min="5896" max="5896" width="23.5" style="16" bestFit="1" customWidth="1"/>
    <col min="5897" max="5897" width="17.83203125" style="16" bestFit="1" customWidth="1"/>
    <col min="5898" max="5898" width="19" style="16" bestFit="1" customWidth="1"/>
    <col min="5899" max="5899" width="16.33203125" style="16" bestFit="1" customWidth="1"/>
    <col min="5900" max="5900" width="17.5" style="16" bestFit="1" customWidth="1"/>
    <col min="5901" max="5901" width="20.1640625" style="16" bestFit="1" customWidth="1"/>
    <col min="5902" max="5902" width="21.5" style="16" bestFit="1" customWidth="1"/>
    <col min="5903" max="6144" width="9.1640625" style="16"/>
    <col min="6145" max="6145" width="25.83203125" style="16" bestFit="1" customWidth="1"/>
    <col min="6146" max="6146" width="16.33203125" style="16" bestFit="1" customWidth="1"/>
    <col min="6147" max="6147" width="18.83203125" style="16" bestFit="1" customWidth="1"/>
    <col min="6148" max="6148" width="23.6640625" style="16" bestFit="1" customWidth="1"/>
    <col min="6149" max="6149" width="26.5" style="16" bestFit="1" customWidth="1"/>
    <col min="6150" max="6150" width="26.5" style="16" customWidth="1"/>
    <col min="6151" max="6151" width="21" style="16" bestFit="1" customWidth="1"/>
    <col min="6152" max="6152" width="23.5" style="16" bestFit="1" customWidth="1"/>
    <col min="6153" max="6153" width="17.83203125" style="16" bestFit="1" customWidth="1"/>
    <col min="6154" max="6154" width="19" style="16" bestFit="1" customWidth="1"/>
    <col min="6155" max="6155" width="16.33203125" style="16" bestFit="1" customWidth="1"/>
    <col min="6156" max="6156" width="17.5" style="16" bestFit="1" customWidth="1"/>
    <col min="6157" max="6157" width="20.1640625" style="16" bestFit="1" customWidth="1"/>
    <col min="6158" max="6158" width="21.5" style="16" bestFit="1" customWidth="1"/>
    <col min="6159" max="6400" width="9.1640625" style="16"/>
    <col min="6401" max="6401" width="25.83203125" style="16" bestFit="1" customWidth="1"/>
    <col min="6402" max="6402" width="16.33203125" style="16" bestFit="1" customWidth="1"/>
    <col min="6403" max="6403" width="18.83203125" style="16" bestFit="1" customWidth="1"/>
    <col min="6404" max="6404" width="23.6640625" style="16" bestFit="1" customWidth="1"/>
    <col min="6405" max="6405" width="26.5" style="16" bestFit="1" customWidth="1"/>
    <col min="6406" max="6406" width="26.5" style="16" customWidth="1"/>
    <col min="6407" max="6407" width="21" style="16" bestFit="1" customWidth="1"/>
    <col min="6408" max="6408" width="23.5" style="16" bestFit="1" customWidth="1"/>
    <col min="6409" max="6409" width="17.83203125" style="16" bestFit="1" customWidth="1"/>
    <col min="6410" max="6410" width="19" style="16" bestFit="1" customWidth="1"/>
    <col min="6411" max="6411" width="16.33203125" style="16" bestFit="1" customWidth="1"/>
    <col min="6412" max="6412" width="17.5" style="16" bestFit="1" customWidth="1"/>
    <col min="6413" max="6413" width="20.1640625" style="16" bestFit="1" customWidth="1"/>
    <col min="6414" max="6414" width="21.5" style="16" bestFit="1" customWidth="1"/>
    <col min="6415" max="6656" width="9.1640625" style="16"/>
    <col min="6657" max="6657" width="25.83203125" style="16" bestFit="1" customWidth="1"/>
    <col min="6658" max="6658" width="16.33203125" style="16" bestFit="1" customWidth="1"/>
    <col min="6659" max="6659" width="18.83203125" style="16" bestFit="1" customWidth="1"/>
    <col min="6660" max="6660" width="23.6640625" style="16" bestFit="1" customWidth="1"/>
    <col min="6661" max="6661" width="26.5" style="16" bestFit="1" customWidth="1"/>
    <col min="6662" max="6662" width="26.5" style="16" customWidth="1"/>
    <col min="6663" max="6663" width="21" style="16" bestFit="1" customWidth="1"/>
    <col min="6664" max="6664" width="23.5" style="16" bestFit="1" customWidth="1"/>
    <col min="6665" max="6665" width="17.83203125" style="16" bestFit="1" customWidth="1"/>
    <col min="6666" max="6666" width="19" style="16" bestFit="1" customWidth="1"/>
    <col min="6667" max="6667" width="16.33203125" style="16" bestFit="1" customWidth="1"/>
    <col min="6668" max="6668" width="17.5" style="16" bestFit="1" customWidth="1"/>
    <col min="6669" max="6669" width="20.1640625" style="16" bestFit="1" customWidth="1"/>
    <col min="6670" max="6670" width="21.5" style="16" bestFit="1" customWidth="1"/>
    <col min="6671" max="6912" width="9.1640625" style="16"/>
    <col min="6913" max="6913" width="25.83203125" style="16" bestFit="1" customWidth="1"/>
    <col min="6914" max="6914" width="16.33203125" style="16" bestFit="1" customWidth="1"/>
    <col min="6915" max="6915" width="18.83203125" style="16" bestFit="1" customWidth="1"/>
    <col min="6916" max="6916" width="23.6640625" style="16" bestFit="1" customWidth="1"/>
    <col min="6917" max="6917" width="26.5" style="16" bestFit="1" customWidth="1"/>
    <col min="6918" max="6918" width="26.5" style="16" customWidth="1"/>
    <col min="6919" max="6919" width="21" style="16" bestFit="1" customWidth="1"/>
    <col min="6920" max="6920" width="23.5" style="16" bestFit="1" customWidth="1"/>
    <col min="6921" max="6921" width="17.83203125" style="16" bestFit="1" customWidth="1"/>
    <col min="6922" max="6922" width="19" style="16" bestFit="1" customWidth="1"/>
    <col min="6923" max="6923" width="16.33203125" style="16" bestFit="1" customWidth="1"/>
    <col min="6924" max="6924" width="17.5" style="16" bestFit="1" customWidth="1"/>
    <col min="6925" max="6925" width="20.1640625" style="16" bestFit="1" customWidth="1"/>
    <col min="6926" max="6926" width="21.5" style="16" bestFit="1" customWidth="1"/>
    <col min="6927" max="7168" width="9.1640625" style="16"/>
    <col min="7169" max="7169" width="25.83203125" style="16" bestFit="1" customWidth="1"/>
    <col min="7170" max="7170" width="16.33203125" style="16" bestFit="1" customWidth="1"/>
    <col min="7171" max="7171" width="18.83203125" style="16" bestFit="1" customWidth="1"/>
    <col min="7172" max="7172" width="23.6640625" style="16" bestFit="1" customWidth="1"/>
    <col min="7173" max="7173" width="26.5" style="16" bestFit="1" customWidth="1"/>
    <col min="7174" max="7174" width="26.5" style="16" customWidth="1"/>
    <col min="7175" max="7175" width="21" style="16" bestFit="1" customWidth="1"/>
    <col min="7176" max="7176" width="23.5" style="16" bestFit="1" customWidth="1"/>
    <col min="7177" max="7177" width="17.83203125" style="16" bestFit="1" customWidth="1"/>
    <col min="7178" max="7178" width="19" style="16" bestFit="1" customWidth="1"/>
    <col min="7179" max="7179" width="16.33203125" style="16" bestFit="1" customWidth="1"/>
    <col min="7180" max="7180" width="17.5" style="16" bestFit="1" customWidth="1"/>
    <col min="7181" max="7181" width="20.1640625" style="16" bestFit="1" customWidth="1"/>
    <col min="7182" max="7182" width="21.5" style="16" bestFit="1" customWidth="1"/>
    <col min="7183" max="7424" width="9.1640625" style="16"/>
    <col min="7425" max="7425" width="25.83203125" style="16" bestFit="1" customWidth="1"/>
    <col min="7426" max="7426" width="16.33203125" style="16" bestFit="1" customWidth="1"/>
    <col min="7427" max="7427" width="18.83203125" style="16" bestFit="1" customWidth="1"/>
    <col min="7428" max="7428" width="23.6640625" style="16" bestFit="1" customWidth="1"/>
    <col min="7429" max="7429" width="26.5" style="16" bestFit="1" customWidth="1"/>
    <col min="7430" max="7430" width="26.5" style="16" customWidth="1"/>
    <col min="7431" max="7431" width="21" style="16" bestFit="1" customWidth="1"/>
    <col min="7432" max="7432" width="23.5" style="16" bestFit="1" customWidth="1"/>
    <col min="7433" max="7433" width="17.83203125" style="16" bestFit="1" customWidth="1"/>
    <col min="7434" max="7434" width="19" style="16" bestFit="1" customWidth="1"/>
    <col min="7435" max="7435" width="16.33203125" style="16" bestFit="1" customWidth="1"/>
    <col min="7436" max="7436" width="17.5" style="16" bestFit="1" customWidth="1"/>
    <col min="7437" max="7437" width="20.1640625" style="16" bestFit="1" customWidth="1"/>
    <col min="7438" max="7438" width="21.5" style="16" bestFit="1" customWidth="1"/>
    <col min="7439" max="7680" width="9.1640625" style="16"/>
    <col min="7681" max="7681" width="25.83203125" style="16" bestFit="1" customWidth="1"/>
    <col min="7682" max="7682" width="16.33203125" style="16" bestFit="1" customWidth="1"/>
    <col min="7683" max="7683" width="18.83203125" style="16" bestFit="1" customWidth="1"/>
    <col min="7684" max="7684" width="23.6640625" style="16" bestFit="1" customWidth="1"/>
    <col min="7685" max="7685" width="26.5" style="16" bestFit="1" customWidth="1"/>
    <col min="7686" max="7686" width="26.5" style="16" customWidth="1"/>
    <col min="7687" max="7687" width="21" style="16" bestFit="1" customWidth="1"/>
    <col min="7688" max="7688" width="23.5" style="16" bestFit="1" customWidth="1"/>
    <col min="7689" max="7689" width="17.83203125" style="16" bestFit="1" customWidth="1"/>
    <col min="7690" max="7690" width="19" style="16" bestFit="1" customWidth="1"/>
    <col min="7691" max="7691" width="16.33203125" style="16" bestFit="1" customWidth="1"/>
    <col min="7692" max="7692" width="17.5" style="16" bestFit="1" customWidth="1"/>
    <col min="7693" max="7693" width="20.1640625" style="16" bestFit="1" customWidth="1"/>
    <col min="7694" max="7694" width="21.5" style="16" bestFit="1" customWidth="1"/>
    <col min="7695" max="7936" width="9.1640625" style="16"/>
    <col min="7937" max="7937" width="25.83203125" style="16" bestFit="1" customWidth="1"/>
    <col min="7938" max="7938" width="16.33203125" style="16" bestFit="1" customWidth="1"/>
    <col min="7939" max="7939" width="18.83203125" style="16" bestFit="1" customWidth="1"/>
    <col min="7940" max="7940" width="23.6640625" style="16" bestFit="1" customWidth="1"/>
    <col min="7941" max="7941" width="26.5" style="16" bestFit="1" customWidth="1"/>
    <col min="7942" max="7942" width="26.5" style="16" customWidth="1"/>
    <col min="7943" max="7943" width="21" style="16" bestFit="1" customWidth="1"/>
    <col min="7944" max="7944" width="23.5" style="16" bestFit="1" customWidth="1"/>
    <col min="7945" max="7945" width="17.83203125" style="16" bestFit="1" customWidth="1"/>
    <col min="7946" max="7946" width="19" style="16" bestFit="1" customWidth="1"/>
    <col min="7947" max="7947" width="16.33203125" style="16" bestFit="1" customWidth="1"/>
    <col min="7948" max="7948" width="17.5" style="16" bestFit="1" customWidth="1"/>
    <col min="7949" max="7949" width="20.1640625" style="16" bestFit="1" customWidth="1"/>
    <col min="7950" max="7950" width="21.5" style="16" bestFit="1" customWidth="1"/>
    <col min="7951" max="8192" width="9.1640625" style="16"/>
    <col min="8193" max="8193" width="25.83203125" style="16" bestFit="1" customWidth="1"/>
    <col min="8194" max="8194" width="16.33203125" style="16" bestFit="1" customWidth="1"/>
    <col min="8195" max="8195" width="18.83203125" style="16" bestFit="1" customWidth="1"/>
    <col min="8196" max="8196" width="23.6640625" style="16" bestFit="1" customWidth="1"/>
    <col min="8197" max="8197" width="26.5" style="16" bestFit="1" customWidth="1"/>
    <col min="8198" max="8198" width="26.5" style="16" customWidth="1"/>
    <col min="8199" max="8199" width="21" style="16" bestFit="1" customWidth="1"/>
    <col min="8200" max="8200" width="23.5" style="16" bestFit="1" customWidth="1"/>
    <col min="8201" max="8201" width="17.83203125" style="16" bestFit="1" customWidth="1"/>
    <col min="8202" max="8202" width="19" style="16" bestFit="1" customWidth="1"/>
    <col min="8203" max="8203" width="16.33203125" style="16" bestFit="1" customWidth="1"/>
    <col min="8204" max="8204" width="17.5" style="16" bestFit="1" customWidth="1"/>
    <col min="8205" max="8205" width="20.1640625" style="16" bestFit="1" customWidth="1"/>
    <col min="8206" max="8206" width="21.5" style="16" bestFit="1" customWidth="1"/>
    <col min="8207" max="8448" width="9.1640625" style="16"/>
    <col min="8449" max="8449" width="25.83203125" style="16" bestFit="1" customWidth="1"/>
    <col min="8450" max="8450" width="16.33203125" style="16" bestFit="1" customWidth="1"/>
    <col min="8451" max="8451" width="18.83203125" style="16" bestFit="1" customWidth="1"/>
    <col min="8452" max="8452" width="23.6640625" style="16" bestFit="1" customWidth="1"/>
    <col min="8453" max="8453" width="26.5" style="16" bestFit="1" customWidth="1"/>
    <col min="8454" max="8454" width="26.5" style="16" customWidth="1"/>
    <col min="8455" max="8455" width="21" style="16" bestFit="1" customWidth="1"/>
    <col min="8456" max="8456" width="23.5" style="16" bestFit="1" customWidth="1"/>
    <col min="8457" max="8457" width="17.83203125" style="16" bestFit="1" customWidth="1"/>
    <col min="8458" max="8458" width="19" style="16" bestFit="1" customWidth="1"/>
    <col min="8459" max="8459" width="16.33203125" style="16" bestFit="1" customWidth="1"/>
    <col min="8460" max="8460" width="17.5" style="16" bestFit="1" customWidth="1"/>
    <col min="8461" max="8461" width="20.1640625" style="16" bestFit="1" customWidth="1"/>
    <col min="8462" max="8462" width="21.5" style="16" bestFit="1" customWidth="1"/>
    <col min="8463" max="8704" width="9.1640625" style="16"/>
    <col min="8705" max="8705" width="25.83203125" style="16" bestFit="1" customWidth="1"/>
    <col min="8706" max="8706" width="16.33203125" style="16" bestFit="1" customWidth="1"/>
    <col min="8707" max="8707" width="18.83203125" style="16" bestFit="1" customWidth="1"/>
    <col min="8708" max="8708" width="23.6640625" style="16" bestFit="1" customWidth="1"/>
    <col min="8709" max="8709" width="26.5" style="16" bestFit="1" customWidth="1"/>
    <col min="8710" max="8710" width="26.5" style="16" customWidth="1"/>
    <col min="8711" max="8711" width="21" style="16" bestFit="1" customWidth="1"/>
    <col min="8712" max="8712" width="23.5" style="16" bestFit="1" customWidth="1"/>
    <col min="8713" max="8713" width="17.83203125" style="16" bestFit="1" customWidth="1"/>
    <col min="8714" max="8714" width="19" style="16" bestFit="1" customWidth="1"/>
    <col min="8715" max="8715" width="16.33203125" style="16" bestFit="1" customWidth="1"/>
    <col min="8716" max="8716" width="17.5" style="16" bestFit="1" customWidth="1"/>
    <col min="8717" max="8717" width="20.1640625" style="16" bestFit="1" customWidth="1"/>
    <col min="8718" max="8718" width="21.5" style="16" bestFit="1" customWidth="1"/>
    <col min="8719" max="8960" width="9.1640625" style="16"/>
    <col min="8961" max="8961" width="25.83203125" style="16" bestFit="1" customWidth="1"/>
    <col min="8962" max="8962" width="16.33203125" style="16" bestFit="1" customWidth="1"/>
    <col min="8963" max="8963" width="18.83203125" style="16" bestFit="1" customWidth="1"/>
    <col min="8964" max="8964" width="23.6640625" style="16" bestFit="1" customWidth="1"/>
    <col min="8965" max="8965" width="26.5" style="16" bestFit="1" customWidth="1"/>
    <col min="8966" max="8966" width="26.5" style="16" customWidth="1"/>
    <col min="8967" max="8967" width="21" style="16" bestFit="1" customWidth="1"/>
    <col min="8968" max="8968" width="23.5" style="16" bestFit="1" customWidth="1"/>
    <col min="8969" max="8969" width="17.83203125" style="16" bestFit="1" customWidth="1"/>
    <col min="8970" max="8970" width="19" style="16" bestFit="1" customWidth="1"/>
    <col min="8971" max="8971" width="16.33203125" style="16" bestFit="1" customWidth="1"/>
    <col min="8972" max="8972" width="17.5" style="16" bestFit="1" customWidth="1"/>
    <col min="8973" max="8973" width="20.1640625" style="16" bestFit="1" customWidth="1"/>
    <col min="8974" max="8974" width="21.5" style="16" bestFit="1" customWidth="1"/>
    <col min="8975" max="9216" width="9.1640625" style="16"/>
    <col min="9217" max="9217" width="25.83203125" style="16" bestFit="1" customWidth="1"/>
    <col min="9218" max="9218" width="16.33203125" style="16" bestFit="1" customWidth="1"/>
    <col min="9219" max="9219" width="18.83203125" style="16" bestFit="1" customWidth="1"/>
    <col min="9220" max="9220" width="23.6640625" style="16" bestFit="1" customWidth="1"/>
    <col min="9221" max="9221" width="26.5" style="16" bestFit="1" customWidth="1"/>
    <col min="9222" max="9222" width="26.5" style="16" customWidth="1"/>
    <col min="9223" max="9223" width="21" style="16" bestFit="1" customWidth="1"/>
    <col min="9224" max="9224" width="23.5" style="16" bestFit="1" customWidth="1"/>
    <col min="9225" max="9225" width="17.83203125" style="16" bestFit="1" customWidth="1"/>
    <col min="9226" max="9226" width="19" style="16" bestFit="1" customWidth="1"/>
    <col min="9227" max="9227" width="16.33203125" style="16" bestFit="1" customWidth="1"/>
    <col min="9228" max="9228" width="17.5" style="16" bestFit="1" customWidth="1"/>
    <col min="9229" max="9229" width="20.1640625" style="16" bestFit="1" customWidth="1"/>
    <col min="9230" max="9230" width="21.5" style="16" bestFit="1" customWidth="1"/>
    <col min="9231" max="9472" width="9.1640625" style="16"/>
    <col min="9473" max="9473" width="25.83203125" style="16" bestFit="1" customWidth="1"/>
    <col min="9474" max="9474" width="16.33203125" style="16" bestFit="1" customWidth="1"/>
    <col min="9475" max="9475" width="18.83203125" style="16" bestFit="1" customWidth="1"/>
    <col min="9476" max="9476" width="23.6640625" style="16" bestFit="1" customWidth="1"/>
    <col min="9477" max="9477" width="26.5" style="16" bestFit="1" customWidth="1"/>
    <col min="9478" max="9478" width="26.5" style="16" customWidth="1"/>
    <col min="9479" max="9479" width="21" style="16" bestFit="1" customWidth="1"/>
    <col min="9480" max="9480" width="23.5" style="16" bestFit="1" customWidth="1"/>
    <col min="9481" max="9481" width="17.83203125" style="16" bestFit="1" customWidth="1"/>
    <col min="9482" max="9482" width="19" style="16" bestFit="1" customWidth="1"/>
    <col min="9483" max="9483" width="16.33203125" style="16" bestFit="1" customWidth="1"/>
    <col min="9484" max="9484" width="17.5" style="16" bestFit="1" customWidth="1"/>
    <col min="9485" max="9485" width="20.1640625" style="16" bestFit="1" customWidth="1"/>
    <col min="9486" max="9486" width="21.5" style="16" bestFit="1" customWidth="1"/>
    <col min="9487" max="9728" width="9.1640625" style="16"/>
    <col min="9729" max="9729" width="25.83203125" style="16" bestFit="1" customWidth="1"/>
    <col min="9730" max="9730" width="16.33203125" style="16" bestFit="1" customWidth="1"/>
    <col min="9731" max="9731" width="18.83203125" style="16" bestFit="1" customWidth="1"/>
    <col min="9732" max="9732" width="23.6640625" style="16" bestFit="1" customWidth="1"/>
    <col min="9733" max="9733" width="26.5" style="16" bestFit="1" customWidth="1"/>
    <col min="9734" max="9734" width="26.5" style="16" customWidth="1"/>
    <col min="9735" max="9735" width="21" style="16" bestFit="1" customWidth="1"/>
    <col min="9736" max="9736" width="23.5" style="16" bestFit="1" customWidth="1"/>
    <col min="9737" max="9737" width="17.83203125" style="16" bestFit="1" customWidth="1"/>
    <col min="9738" max="9738" width="19" style="16" bestFit="1" customWidth="1"/>
    <col min="9739" max="9739" width="16.33203125" style="16" bestFit="1" customWidth="1"/>
    <col min="9740" max="9740" width="17.5" style="16" bestFit="1" customWidth="1"/>
    <col min="9741" max="9741" width="20.1640625" style="16" bestFit="1" customWidth="1"/>
    <col min="9742" max="9742" width="21.5" style="16" bestFit="1" customWidth="1"/>
    <col min="9743" max="9984" width="9.1640625" style="16"/>
    <col min="9985" max="9985" width="25.83203125" style="16" bestFit="1" customWidth="1"/>
    <col min="9986" max="9986" width="16.33203125" style="16" bestFit="1" customWidth="1"/>
    <col min="9987" max="9987" width="18.83203125" style="16" bestFit="1" customWidth="1"/>
    <col min="9988" max="9988" width="23.6640625" style="16" bestFit="1" customWidth="1"/>
    <col min="9989" max="9989" width="26.5" style="16" bestFit="1" customWidth="1"/>
    <col min="9990" max="9990" width="26.5" style="16" customWidth="1"/>
    <col min="9991" max="9991" width="21" style="16" bestFit="1" customWidth="1"/>
    <col min="9992" max="9992" width="23.5" style="16" bestFit="1" customWidth="1"/>
    <col min="9993" max="9993" width="17.83203125" style="16" bestFit="1" customWidth="1"/>
    <col min="9994" max="9994" width="19" style="16" bestFit="1" customWidth="1"/>
    <col min="9995" max="9995" width="16.33203125" style="16" bestFit="1" customWidth="1"/>
    <col min="9996" max="9996" width="17.5" style="16" bestFit="1" customWidth="1"/>
    <col min="9997" max="9997" width="20.1640625" style="16" bestFit="1" customWidth="1"/>
    <col min="9998" max="9998" width="21.5" style="16" bestFit="1" customWidth="1"/>
    <col min="9999" max="10240" width="9.1640625" style="16"/>
    <col min="10241" max="10241" width="25.83203125" style="16" bestFit="1" customWidth="1"/>
    <col min="10242" max="10242" width="16.33203125" style="16" bestFit="1" customWidth="1"/>
    <col min="10243" max="10243" width="18.83203125" style="16" bestFit="1" customWidth="1"/>
    <col min="10244" max="10244" width="23.6640625" style="16" bestFit="1" customWidth="1"/>
    <col min="10245" max="10245" width="26.5" style="16" bestFit="1" customWidth="1"/>
    <col min="10246" max="10246" width="26.5" style="16" customWidth="1"/>
    <col min="10247" max="10247" width="21" style="16" bestFit="1" customWidth="1"/>
    <col min="10248" max="10248" width="23.5" style="16" bestFit="1" customWidth="1"/>
    <col min="10249" max="10249" width="17.83203125" style="16" bestFit="1" customWidth="1"/>
    <col min="10250" max="10250" width="19" style="16" bestFit="1" customWidth="1"/>
    <col min="10251" max="10251" width="16.33203125" style="16" bestFit="1" customWidth="1"/>
    <col min="10252" max="10252" width="17.5" style="16" bestFit="1" customWidth="1"/>
    <col min="10253" max="10253" width="20.1640625" style="16" bestFit="1" customWidth="1"/>
    <col min="10254" max="10254" width="21.5" style="16" bestFit="1" customWidth="1"/>
    <col min="10255" max="10496" width="9.1640625" style="16"/>
    <col min="10497" max="10497" width="25.83203125" style="16" bestFit="1" customWidth="1"/>
    <col min="10498" max="10498" width="16.33203125" style="16" bestFit="1" customWidth="1"/>
    <col min="10499" max="10499" width="18.83203125" style="16" bestFit="1" customWidth="1"/>
    <col min="10500" max="10500" width="23.6640625" style="16" bestFit="1" customWidth="1"/>
    <col min="10501" max="10501" width="26.5" style="16" bestFit="1" customWidth="1"/>
    <col min="10502" max="10502" width="26.5" style="16" customWidth="1"/>
    <col min="10503" max="10503" width="21" style="16" bestFit="1" customWidth="1"/>
    <col min="10504" max="10504" width="23.5" style="16" bestFit="1" customWidth="1"/>
    <col min="10505" max="10505" width="17.83203125" style="16" bestFit="1" customWidth="1"/>
    <col min="10506" max="10506" width="19" style="16" bestFit="1" customWidth="1"/>
    <col min="10507" max="10507" width="16.33203125" style="16" bestFit="1" customWidth="1"/>
    <col min="10508" max="10508" width="17.5" style="16" bestFit="1" customWidth="1"/>
    <col min="10509" max="10509" width="20.1640625" style="16" bestFit="1" customWidth="1"/>
    <col min="10510" max="10510" width="21.5" style="16" bestFit="1" customWidth="1"/>
    <col min="10511" max="10752" width="9.1640625" style="16"/>
    <col min="10753" max="10753" width="25.83203125" style="16" bestFit="1" customWidth="1"/>
    <col min="10754" max="10754" width="16.33203125" style="16" bestFit="1" customWidth="1"/>
    <col min="10755" max="10755" width="18.83203125" style="16" bestFit="1" customWidth="1"/>
    <col min="10756" max="10756" width="23.6640625" style="16" bestFit="1" customWidth="1"/>
    <col min="10757" max="10757" width="26.5" style="16" bestFit="1" customWidth="1"/>
    <col min="10758" max="10758" width="26.5" style="16" customWidth="1"/>
    <col min="10759" max="10759" width="21" style="16" bestFit="1" customWidth="1"/>
    <col min="10760" max="10760" width="23.5" style="16" bestFit="1" customWidth="1"/>
    <col min="10761" max="10761" width="17.83203125" style="16" bestFit="1" customWidth="1"/>
    <col min="10762" max="10762" width="19" style="16" bestFit="1" customWidth="1"/>
    <col min="10763" max="10763" width="16.33203125" style="16" bestFit="1" customWidth="1"/>
    <col min="10764" max="10764" width="17.5" style="16" bestFit="1" customWidth="1"/>
    <col min="10765" max="10765" width="20.1640625" style="16" bestFit="1" customWidth="1"/>
    <col min="10766" max="10766" width="21.5" style="16" bestFit="1" customWidth="1"/>
    <col min="10767" max="11008" width="9.1640625" style="16"/>
    <col min="11009" max="11009" width="25.83203125" style="16" bestFit="1" customWidth="1"/>
    <col min="11010" max="11010" width="16.33203125" style="16" bestFit="1" customWidth="1"/>
    <col min="11011" max="11011" width="18.83203125" style="16" bestFit="1" customWidth="1"/>
    <col min="11012" max="11012" width="23.6640625" style="16" bestFit="1" customWidth="1"/>
    <col min="11013" max="11013" width="26.5" style="16" bestFit="1" customWidth="1"/>
    <col min="11014" max="11014" width="26.5" style="16" customWidth="1"/>
    <col min="11015" max="11015" width="21" style="16" bestFit="1" customWidth="1"/>
    <col min="11016" max="11016" width="23.5" style="16" bestFit="1" customWidth="1"/>
    <col min="11017" max="11017" width="17.83203125" style="16" bestFit="1" customWidth="1"/>
    <col min="11018" max="11018" width="19" style="16" bestFit="1" customWidth="1"/>
    <col min="11019" max="11019" width="16.33203125" style="16" bestFit="1" customWidth="1"/>
    <col min="11020" max="11020" width="17.5" style="16" bestFit="1" customWidth="1"/>
    <col min="11021" max="11021" width="20.1640625" style="16" bestFit="1" customWidth="1"/>
    <col min="11022" max="11022" width="21.5" style="16" bestFit="1" customWidth="1"/>
    <col min="11023" max="11264" width="9.1640625" style="16"/>
    <col min="11265" max="11265" width="25.83203125" style="16" bestFit="1" customWidth="1"/>
    <col min="11266" max="11266" width="16.33203125" style="16" bestFit="1" customWidth="1"/>
    <col min="11267" max="11267" width="18.83203125" style="16" bestFit="1" customWidth="1"/>
    <col min="11268" max="11268" width="23.6640625" style="16" bestFit="1" customWidth="1"/>
    <col min="11269" max="11269" width="26.5" style="16" bestFit="1" customWidth="1"/>
    <col min="11270" max="11270" width="26.5" style="16" customWidth="1"/>
    <col min="11271" max="11271" width="21" style="16" bestFit="1" customWidth="1"/>
    <col min="11272" max="11272" width="23.5" style="16" bestFit="1" customWidth="1"/>
    <col min="11273" max="11273" width="17.83203125" style="16" bestFit="1" customWidth="1"/>
    <col min="11274" max="11274" width="19" style="16" bestFit="1" customWidth="1"/>
    <col min="11275" max="11275" width="16.33203125" style="16" bestFit="1" customWidth="1"/>
    <col min="11276" max="11276" width="17.5" style="16" bestFit="1" customWidth="1"/>
    <col min="11277" max="11277" width="20.1640625" style="16" bestFit="1" customWidth="1"/>
    <col min="11278" max="11278" width="21.5" style="16" bestFit="1" customWidth="1"/>
    <col min="11279" max="11520" width="9.1640625" style="16"/>
    <col min="11521" max="11521" width="25.83203125" style="16" bestFit="1" customWidth="1"/>
    <col min="11522" max="11522" width="16.33203125" style="16" bestFit="1" customWidth="1"/>
    <col min="11523" max="11523" width="18.83203125" style="16" bestFit="1" customWidth="1"/>
    <col min="11524" max="11524" width="23.6640625" style="16" bestFit="1" customWidth="1"/>
    <col min="11525" max="11525" width="26.5" style="16" bestFit="1" customWidth="1"/>
    <col min="11526" max="11526" width="26.5" style="16" customWidth="1"/>
    <col min="11527" max="11527" width="21" style="16" bestFit="1" customWidth="1"/>
    <col min="11528" max="11528" width="23.5" style="16" bestFit="1" customWidth="1"/>
    <col min="11529" max="11529" width="17.83203125" style="16" bestFit="1" customWidth="1"/>
    <col min="11530" max="11530" width="19" style="16" bestFit="1" customWidth="1"/>
    <col min="11531" max="11531" width="16.33203125" style="16" bestFit="1" customWidth="1"/>
    <col min="11532" max="11532" width="17.5" style="16" bestFit="1" customWidth="1"/>
    <col min="11533" max="11533" width="20.1640625" style="16" bestFit="1" customWidth="1"/>
    <col min="11534" max="11534" width="21.5" style="16" bestFit="1" customWidth="1"/>
    <col min="11535" max="11776" width="9.1640625" style="16"/>
    <col min="11777" max="11777" width="25.83203125" style="16" bestFit="1" customWidth="1"/>
    <col min="11778" max="11778" width="16.33203125" style="16" bestFit="1" customWidth="1"/>
    <col min="11779" max="11779" width="18.83203125" style="16" bestFit="1" customWidth="1"/>
    <col min="11780" max="11780" width="23.6640625" style="16" bestFit="1" customWidth="1"/>
    <col min="11781" max="11781" width="26.5" style="16" bestFit="1" customWidth="1"/>
    <col min="11782" max="11782" width="26.5" style="16" customWidth="1"/>
    <col min="11783" max="11783" width="21" style="16" bestFit="1" customWidth="1"/>
    <col min="11784" max="11784" width="23.5" style="16" bestFit="1" customWidth="1"/>
    <col min="11785" max="11785" width="17.83203125" style="16" bestFit="1" customWidth="1"/>
    <col min="11786" max="11786" width="19" style="16" bestFit="1" customWidth="1"/>
    <col min="11787" max="11787" width="16.33203125" style="16" bestFit="1" customWidth="1"/>
    <col min="11788" max="11788" width="17.5" style="16" bestFit="1" customWidth="1"/>
    <col min="11789" max="11789" width="20.1640625" style="16" bestFit="1" customWidth="1"/>
    <col min="11790" max="11790" width="21.5" style="16" bestFit="1" customWidth="1"/>
    <col min="11791" max="12032" width="9.1640625" style="16"/>
    <col min="12033" max="12033" width="25.83203125" style="16" bestFit="1" customWidth="1"/>
    <col min="12034" max="12034" width="16.33203125" style="16" bestFit="1" customWidth="1"/>
    <col min="12035" max="12035" width="18.83203125" style="16" bestFit="1" customWidth="1"/>
    <col min="12036" max="12036" width="23.6640625" style="16" bestFit="1" customWidth="1"/>
    <col min="12037" max="12037" width="26.5" style="16" bestFit="1" customWidth="1"/>
    <col min="12038" max="12038" width="26.5" style="16" customWidth="1"/>
    <col min="12039" max="12039" width="21" style="16" bestFit="1" customWidth="1"/>
    <col min="12040" max="12040" width="23.5" style="16" bestFit="1" customWidth="1"/>
    <col min="12041" max="12041" width="17.83203125" style="16" bestFit="1" customWidth="1"/>
    <col min="12042" max="12042" width="19" style="16" bestFit="1" customWidth="1"/>
    <col min="12043" max="12043" width="16.33203125" style="16" bestFit="1" customWidth="1"/>
    <col min="12044" max="12044" width="17.5" style="16" bestFit="1" customWidth="1"/>
    <col min="12045" max="12045" width="20.1640625" style="16" bestFit="1" customWidth="1"/>
    <col min="12046" max="12046" width="21.5" style="16" bestFit="1" customWidth="1"/>
    <col min="12047" max="12288" width="9.1640625" style="16"/>
    <col min="12289" max="12289" width="25.83203125" style="16" bestFit="1" customWidth="1"/>
    <col min="12290" max="12290" width="16.33203125" style="16" bestFit="1" customWidth="1"/>
    <col min="12291" max="12291" width="18.83203125" style="16" bestFit="1" customWidth="1"/>
    <col min="12292" max="12292" width="23.6640625" style="16" bestFit="1" customWidth="1"/>
    <col min="12293" max="12293" width="26.5" style="16" bestFit="1" customWidth="1"/>
    <col min="12294" max="12294" width="26.5" style="16" customWidth="1"/>
    <col min="12295" max="12295" width="21" style="16" bestFit="1" customWidth="1"/>
    <col min="12296" max="12296" width="23.5" style="16" bestFit="1" customWidth="1"/>
    <col min="12297" max="12297" width="17.83203125" style="16" bestFit="1" customWidth="1"/>
    <col min="12298" max="12298" width="19" style="16" bestFit="1" customWidth="1"/>
    <col min="12299" max="12299" width="16.33203125" style="16" bestFit="1" customWidth="1"/>
    <col min="12300" max="12300" width="17.5" style="16" bestFit="1" customWidth="1"/>
    <col min="12301" max="12301" width="20.1640625" style="16" bestFit="1" customWidth="1"/>
    <col min="12302" max="12302" width="21.5" style="16" bestFit="1" customWidth="1"/>
    <col min="12303" max="12544" width="9.1640625" style="16"/>
    <col min="12545" max="12545" width="25.83203125" style="16" bestFit="1" customWidth="1"/>
    <col min="12546" max="12546" width="16.33203125" style="16" bestFit="1" customWidth="1"/>
    <col min="12547" max="12547" width="18.83203125" style="16" bestFit="1" customWidth="1"/>
    <col min="12548" max="12548" width="23.6640625" style="16" bestFit="1" customWidth="1"/>
    <col min="12549" max="12549" width="26.5" style="16" bestFit="1" customWidth="1"/>
    <col min="12550" max="12550" width="26.5" style="16" customWidth="1"/>
    <col min="12551" max="12551" width="21" style="16" bestFit="1" customWidth="1"/>
    <col min="12552" max="12552" width="23.5" style="16" bestFit="1" customWidth="1"/>
    <col min="12553" max="12553" width="17.83203125" style="16" bestFit="1" customWidth="1"/>
    <col min="12554" max="12554" width="19" style="16" bestFit="1" customWidth="1"/>
    <col min="12555" max="12555" width="16.33203125" style="16" bestFit="1" customWidth="1"/>
    <col min="12556" max="12556" width="17.5" style="16" bestFit="1" customWidth="1"/>
    <col min="12557" max="12557" width="20.1640625" style="16" bestFit="1" customWidth="1"/>
    <col min="12558" max="12558" width="21.5" style="16" bestFit="1" customWidth="1"/>
    <col min="12559" max="12800" width="9.1640625" style="16"/>
    <col min="12801" max="12801" width="25.83203125" style="16" bestFit="1" customWidth="1"/>
    <col min="12802" max="12802" width="16.33203125" style="16" bestFit="1" customWidth="1"/>
    <col min="12803" max="12803" width="18.83203125" style="16" bestFit="1" customWidth="1"/>
    <col min="12804" max="12804" width="23.6640625" style="16" bestFit="1" customWidth="1"/>
    <col min="12805" max="12805" width="26.5" style="16" bestFit="1" customWidth="1"/>
    <col min="12806" max="12806" width="26.5" style="16" customWidth="1"/>
    <col min="12807" max="12807" width="21" style="16" bestFit="1" customWidth="1"/>
    <col min="12808" max="12808" width="23.5" style="16" bestFit="1" customWidth="1"/>
    <col min="12809" max="12809" width="17.83203125" style="16" bestFit="1" customWidth="1"/>
    <col min="12810" max="12810" width="19" style="16" bestFit="1" customWidth="1"/>
    <col min="12811" max="12811" width="16.33203125" style="16" bestFit="1" customWidth="1"/>
    <col min="12812" max="12812" width="17.5" style="16" bestFit="1" customWidth="1"/>
    <col min="12813" max="12813" width="20.1640625" style="16" bestFit="1" customWidth="1"/>
    <col min="12814" max="12814" width="21.5" style="16" bestFit="1" customWidth="1"/>
    <col min="12815" max="13056" width="9.1640625" style="16"/>
    <col min="13057" max="13057" width="25.83203125" style="16" bestFit="1" customWidth="1"/>
    <col min="13058" max="13058" width="16.33203125" style="16" bestFit="1" customWidth="1"/>
    <col min="13059" max="13059" width="18.83203125" style="16" bestFit="1" customWidth="1"/>
    <col min="13060" max="13060" width="23.6640625" style="16" bestFit="1" customWidth="1"/>
    <col min="13061" max="13061" width="26.5" style="16" bestFit="1" customWidth="1"/>
    <col min="13062" max="13062" width="26.5" style="16" customWidth="1"/>
    <col min="13063" max="13063" width="21" style="16" bestFit="1" customWidth="1"/>
    <col min="13064" max="13064" width="23.5" style="16" bestFit="1" customWidth="1"/>
    <col min="13065" max="13065" width="17.83203125" style="16" bestFit="1" customWidth="1"/>
    <col min="13066" max="13066" width="19" style="16" bestFit="1" customWidth="1"/>
    <col min="13067" max="13067" width="16.33203125" style="16" bestFit="1" customWidth="1"/>
    <col min="13068" max="13068" width="17.5" style="16" bestFit="1" customWidth="1"/>
    <col min="13069" max="13069" width="20.1640625" style="16" bestFit="1" customWidth="1"/>
    <col min="13070" max="13070" width="21.5" style="16" bestFit="1" customWidth="1"/>
    <col min="13071" max="13312" width="9.1640625" style="16"/>
    <col min="13313" max="13313" width="25.83203125" style="16" bestFit="1" customWidth="1"/>
    <col min="13314" max="13314" width="16.33203125" style="16" bestFit="1" customWidth="1"/>
    <col min="13315" max="13315" width="18.83203125" style="16" bestFit="1" customWidth="1"/>
    <col min="13316" max="13316" width="23.6640625" style="16" bestFit="1" customWidth="1"/>
    <col min="13317" max="13317" width="26.5" style="16" bestFit="1" customWidth="1"/>
    <col min="13318" max="13318" width="26.5" style="16" customWidth="1"/>
    <col min="13319" max="13319" width="21" style="16" bestFit="1" customWidth="1"/>
    <col min="13320" max="13320" width="23.5" style="16" bestFit="1" customWidth="1"/>
    <col min="13321" max="13321" width="17.83203125" style="16" bestFit="1" customWidth="1"/>
    <col min="13322" max="13322" width="19" style="16" bestFit="1" customWidth="1"/>
    <col min="13323" max="13323" width="16.33203125" style="16" bestFit="1" customWidth="1"/>
    <col min="13324" max="13324" width="17.5" style="16" bestFit="1" customWidth="1"/>
    <col min="13325" max="13325" width="20.1640625" style="16" bestFit="1" customWidth="1"/>
    <col min="13326" max="13326" width="21.5" style="16" bestFit="1" customWidth="1"/>
    <col min="13327" max="13568" width="9.1640625" style="16"/>
    <col min="13569" max="13569" width="25.83203125" style="16" bestFit="1" customWidth="1"/>
    <col min="13570" max="13570" width="16.33203125" style="16" bestFit="1" customWidth="1"/>
    <col min="13571" max="13571" width="18.83203125" style="16" bestFit="1" customWidth="1"/>
    <col min="13572" max="13572" width="23.6640625" style="16" bestFit="1" customWidth="1"/>
    <col min="13573" max="13573" width="26.5" style="16" bestFit="1" customWidth="1"/>
    <col min="13574" max="13574" width="26.5" style="16" customWidth="1"/>
    <col min="13575" max="13575" width="21" style="16" bestFit="1" customWidth="1"/>
    <col min="13576" max="13576" width="23.5" style="16" bestFit="1" customWidth="1"/>
    <col min="13577" max="13577" width="17.83203125" style="16" bestFit="1" customWidth="1"/>
    <col min="13578" max="13578" width="19" style="16" bestFit="1" customWidth="1"/>
    <col min="13579" max="13579" width="16.33203125" style="16" bestFit="1" customWidth="1"/>
    <col min="13580" max="13580" width="17.5" style="16" bestFit="1" customWidth="1"/>
    <col min="13581" max="13581" width="20.1640625" style="16" bestFit="1" customWidth="1"/>
    <col min="13582" max="13582" width="21.5" style="16" bestFit="1" customWidth="1"/>
    <col min="13583" max="13824" width="9.1640625" style="16"/>
    <col min="13825" max="13825" width="25.83203125" style="16" bestFit="1" customWidth="1"/>
    <col min="13826" max="13826" width="16.33203125" style="16" bestFit="1" customWidth="1"/>
    <col min="13827" max="13827" width="18.83203125" style="16" bestFit="1" customWidth="1"/>
    <col min="13828" max="13828" width="23.6640625" style="16" bestFit="1" customWidth="1"/>
    <col min="13829" max="13829" width="26.5" style="16" bestFit="1" customWidth="1"/>
    <col min="13830" max="13830" width="26.5" style="16" customWidth="1"/>
    <col min="13831" max="13831" width="21" style="16" bestFit="1" customWidth="1"/>
    <col min="13832" max="13832" width="23.5" style="16" bestFit="1" customWidth="1"/>
    <col min="13833" max="13833" width="17.83203125" style="16" bestFit="1" customWidth="1"/>
    <col min="13834" max="13834" width="19" style="16" bestFit="1" customWidth="1"/>
    <col min="13835" max="13835" width="16.33203125" style="16" bestFit="1" customWidth="1"/>
    <col min="13836" max="13836" width="17.5" style="16" bestFit="1" customWidth="1"/>
    <col min="13837" max="13837" width="20.1640625" style="16" bestFit="1" customWidth="1"/>
    <col min="13838" max="13838" width="21.5" style="16" bestFit="1" customWidth="1"/>
    <col min="13839" max="14080" width="9.1640625" style="16"/>
    <col min="14081" max="14081" width="25.83203125" style="16" bestFit="1" customWidth="1"/>
    <col min="14082" max="14082" width="16.33203125" style="16" bestFit="1" customWidth="1"/>
    <col min="14083" max="14083" width="18.83203125" style="16" bestFit="1" customWidth="1"/>
    <col min="14084" max="14084" width="23.6640625" style="16" bestFit="1" customWidth="1"/>
    <col min="14085" max="14085" width="26.5" style="16" bestFit="1" customWidth="1"/>
    <col min="14086" max="14086" width="26.5" style="16" customWidth="1"/>
    <col min="14087" max="14087" width="21" style="16" bestFit="1" customWidth="1"/>
    <col min="14088" max="14088" width="23.5" style="16" bestFit="1" customWidth="1"/>
    <col min="14089" max="14089" width="17.83203125" style="16" bestFit="1" customWidth="1"/>
    <col min="14090" max="14090" width="19" style="16" bestFit="1" customWidth="1"/>
    <col min="14091" max="14091" width="16.33203125" style="16" bestFit="1" customWidth="1"/>
    <col min="14092" max="14092" width="17.5" style="16" bestFit="1" customWidth="1"/>
    <col min="14093" max="14093" width="20.1640625" style="16" bestFit="1" customWidth="1"/>
    <col min="14094" max="14094" width="21.5" style="16" bestFit="1" customWidth="1"/>
    <col min="14095" max="14336" width="9.1640625" style="16"/>
    <col min="14337" max="14337" width="25.83203125" style="16" bestFit="1" customWidth="1"/>
    <col min="14338" max="14338" width="16.33203125" style="16" bestFit="1" customWidth="1"/>
    <col min="14339" max="14339" width="18.83203125" style="16" bestFit="1" customWidth="1"/>
    <col min="14340" max="14340" width="23.6640625" style="16" bestFit="1" customWidth="1"/>
    <col min="14341" max="14341" width="26.5" style="16" bestFit="1" customWidth="1"/>
    <col min="14342" max="14342" width="26.5" style="16" customWidth="1"/>
    <col min="14343" max="14343" width="21" style="16" bestFit="1" customWidth="1"/>
    <col min="14344" max="14344" width="23.5" style="16" bestFit="1" customWidth="1"/>
    <col min="14345" max="14345" width="17.83203125" style="16" bestFit="1" customWidth="1"/>
    <col min="14346" max="14346" width="19" style="16" bestFit="1" customWidth="1"/>
    <col min="14347" max="14347" width="16.33203125" style="16" bestFit="1" customWidth="1"/>
    <col min="14348" max="14348" width="17.5" style="16" bestFit="1" customWidth="1"/>
    <col min="14349" max="14349" width="20.1640625" style="16" bestFit="1" customWidth="1"/>
    <col min="14350" max="14350" width="21.5" style="16" bestFit="1" customWidth="1"/>
    <col min="14351" max="14592" width="9.1640625" style="16"/>
    <col min="14593" max="14593" width="25.83203125" style="16" bestFit="1" customWidth="1"/>
    <col min="14594" max="14594" width="16.33203125" style="16" bestFit="1" customWidth="1"/>
    <col min="14595" max="14595" width="18.83203125" style="16" bestFit="1" customWidth="1"/>
    <col min="14596" max="14596" width="23.6640625" style="16" bestFit="1" customWidth="1"/>
    <col min="14597" max="14597" width="26.5" style="16" bestFit="1" customWidth="1"/>
    <col min="14598" max="14598" width="26.5" style="16" customWidth="1"/>
    <col min="14599" max="14599" width="21" style="16" bestFit="1" customWidth="1"/>
    <col min="14600" max="14600" width="23.5" style="16" bestFit="1" customWidth="1"/>
    <col min="14601" max="14601" width="17.83203125" style="16" bestFit="1" customWidth="1"/>
    <col min="14602" max="14602" width="19" style="16" bestFit="1" customWidth="1"/>
    <col min="14603" max="14603" width="16.33203125" style="16" bestFit="1" customWidth="1"/>
    <col min="14604" max="14604" width="17.5" style="16" bestFit="1" customWidth="1"/>
    <col min="14605" max="14605" width="20.1640625" style="16" bestFit="1" customWidth="1"/>
    <col min="14606" max="14606" width="21.5" style="16" bestFit="1" customWidth="1"/>
    <col min="14607" max="14848" width="9.1640625" style="16"/>
    <col min="14849" max="14849" width="25.83203125" style="16" bestFit="1" customWidth="1"/>
    <col min="14850" max="14850" width="16.33203125" style="16" bestFit="1" customWidth="1"/>
    <col min="14851" max="14851" width="18.83203125" style="16" bestFit="1" customWidth="1"/>
    <col min="14852" max="14852" width="23.6640625" style="16" bestFit="1" customWidth="1"/>
    <col min="14853" max="14853" width="26.5" style="16" bestFit="1" customWidth="1"/>
    <col min="14854" max="14854" width="26.5" style="16" customWidth="1"/>
    <col min="14855" max="14855" width="21" style="16" bestFit="1" customWidth="1"/>
    <col min="14856" max="14856" width="23.5" style="16" bestFit="1" customWidth="1"/>
    <col min="14857" max="14857" width="17.83203125" style="16" bestFit="1" customWidth="1"/>
    <col min="14858" max="14858" width="19" style="16" bestFit="1" customWidth="1"/>
    <col min="14859" max="14859" width="16.33203125" style="16" bestFit="1" customWidth="1"/>
    <col min="14860" max="14860" width="17.5" style="16" bestFit="1" customWidth="1"/>
    <col min="14861" max="14861" width="20.1640625" style="16" bestFit="1" customWidth="1"/>
    <col min="14862" max="14862" width="21.5" style="16" bestFit="1" customWidth="1"/>
    <col min="14863" max="15104" width="9.1640625" style="16"/>
    <col min="15105" max="15105" width="25.83203125" style="16" bestFit="1" customWidth="1"/>
    <col min="15106" max="15106" width="16.33203125" style="16" bestFit="1" customWidth="1"/>
    <col min="15107" max="15107" width="18.83203125" style="16" bestFit="1" customWidth="1"/>
    <col min="15108" max="15108" width="23.6640625" style="16" bestFit="1" customWidth="1"/>
    <col min="15109" max="15109" width="26.5" style="16" bestFit="1" customWidth="1"/>
    <col min="15110" max="15110" width="26.5" style="16" customWidth="1"/>
    <col min="15111" max="15111" width="21" style="16" bestFit="1" customWidth="1"/>
    <col min="15112" max="15112" width="23.5" style="16" bestFit="1" customWidth="1"/>
    <col min="15113" max="15113" width="17.83203125" style="16" bestFit="1" customWidth="1"/>
    <col min="15114" max="15114" width="19" style="16" bestFit="1" customWidth="1"/>
    <col min="15115" max="15115" width="16.33203125" style="16" bestFit="1" customWidth="1"/>
    <col min="15116" max="15116" width="17.5" style="16" bestFit="1" customWidth="1"/>
    <col min="15117" max="15117" width="20.1640625" style="16" bestFit="1" customWidth="1"/>
    <col min="15118" max="15118" width="21.5" style="16" bestFit="1" customWidth="1"/>
    <col min="15119" max="15360" width="9.1640625" style="16"/>
    <col min="15361" max="15361" width="25.83203125" style="16" bestFit="1" customWidth="1"/>
    <col min="15362" max="15362" width="16.33203125" style="16" bestFit="1" customWidth="1"/>
    <col min="15363" max="15363" width="18.83203125" style="16" bestFit="1" customWidth="1"/>
    <col min="15364" max="15364" width="23.6640625" style="16" bestFit="1" customWidth="1"/>
    <col min="15365" max="15365" width="26.5" style="16" bestFit="1" customWidth="1"/>
    <col min="15366" max="15366" width="26.5" style="16" customWidth="1"/>
    <col min="15367" max="15367" width="21" style="16" bestFit="1" customWidth="1"/>
    <col min="15368" max="15368" width="23.5" style="16" bestFit="1" customWidth="1"/>
    <col min="15369" max="15369" width="17.83203125" style="16" bestFit="1" customWidth="1"/>
    <col min="15370" max="15370" width="19" style="16" bestFit="1" customWidth="1"/>
    <col min="15371" max="15371" width="16.33203125" style="16" bestFit="1" customWidth="1"/>
    <col min="15372" max="15372" width="17.5" style="16" bestFit="1" customWidth="1"/>
    <col min="15373" max="15373" width="20.1640625" style="16" bestFit="1" customWidth="1"/>
    <col min="15374" max="15374" width="21.5" style="16" bestFit="1" customWidth="1"/>
    <col min="15375" max="15616" width="9.1640625" style="16"/>
    <col min="15617" max="15617" width="25.83203125" style="16" bestFit="1" customWidth="1"/>
    <col min="15618" max="15618" width="16.33203125" style="16" bestFit="1" customWidth="1"/>
    <col min="15619" max="15619" width="18.83203125" style="16" bestFit="1" customWidth="1"/>
    <col min="15620" max="15620" width="23.6640625" style="16" bestFit="1" customWidth="1"/>
    <col min="15621" max="15621" width="26.5" style="16" bestFit="1" customWidth="1"/>
    <col min="15622" max="15622" width="26.5" style="16" customWidth="1"/>
    <col min="15623" max="15623" width="21" style="16" bestFit="1" customWidth="1"/>
    <col min="15624" max="15624" width="23.5" style="16" bestFit="1" customWidth="1"/>
    <col min="15625" max="15625" width="17.83203125" style="16" bestFit="1" customWidth="1"/>
    <col min="15626" max="15626" width="19" style="16" bestFit="1" customWidth="1"/>
    <col min="15627" max="15627" width="16.33203125" style="16" bestFit="1" customWidth="1"/>
    <col min="15628" max="15628" width="17.5" style="16" bestFit="1" customWidth="1"/>
    <col min="15629" max="15629" width="20.1640625" style="16" bestFit="1" customWidth="1"/>
    <col min="15630" max="15630" width="21.5" style="16" bestFit="1" customWidth="1"/>
    <col min="15631" max="15872" width="9.1640625" style="16"/>
    <col min="15873" max="15873" width="25.83203125" style="16" bestFit="1" customWidth="1"/>
    <col min="15874" max="15874" width="16.33203125" style="16" bestFit="1" customWidth="1"/>
    <col min="15875" max="15875" width="18.83203125" style="16" bestFit="1" customWidth="1"/>
    <col min="15876" max="15876" width="23.6640625" style="16" bestFit="1" customWidth="1"/>
    <col min="15877" max="15877" width="26.5" style="16" bestFit="1" customWidth="1"/>
    <col min="15878" max="15878" width="26.5" style="16" customWidth="1"/>
    <col min="15879" max="15879" width="21" style="16" bestFit="1" customWidth="1"/>
    <col min="15880" max="15880" width="23.5" style="16" bestFit="1" customWidth="1"/>
    <col min="15881" max="15881" width="17.83203125" style="16" bestFit="1" customWidth="1"/>
    <col min="15882" max="15882" width="19" style="16" bestFit="1" customWidth="1"/>
    <col min="15883" max="15883" width="16.33203125" style="16" bestFit="1" customWidth="1"/>
    <col min="15884" max="15884" width="17.5" style="16" bestFit="1" customWidth="1"/>
    <col min="15885" max="15885" width="20.1640625" style="16" bestFit="1" customWidth="1"/>
    <col min="15886" max="15886" width="21.5" style="16" bestFit="1" customWidth="1"/>
    <col min="15887" max="16128" width="9.1640625" style="16"/>
    <col min="16129" max="16129" width="25.83203125" style="16" bestFit="1" customWidth="1"/>
    <col min="16130" max="16130" width="16.33203125" style="16" bestFit="1" customWidth="1"/>
    <col min="16131" max="16131" width="18.83203125" style="16" bestFit="1" customWidth="1"/>
    <col min="16132" max="16132" width="23.6640625" style="16" bestFit="1" customWidth="1"/>
    <col min="16133" max="16133" width="26.5" style="16" bestFit="1" customWidth="1"/>
    <col min="16134" max="16134" width="26.5" style="16" customWidth="1"/>
    <col min="16135" max="16135" width="21" style="16" bestFit="1" customWidth="1"/>
    <col min="16136" max="16136" width="23.5" style="16" bestFit="1" customWidth="1"/>
    <col min="16137" max="16137" width="17.83203125" style="16" bestFit="1" customWidth="1"/>
    <col min="16138" max="16138" width="19" style="16" bestFit="1" customWidth="1"/>
    <col min="16139" max="16139" width="16.33203125" style="16" bestFit="1" customWidth="1"/>
    <col min="16140" max="16140" width="17.5" style="16" bestFit="1" customWidth="1"/>
    <col min="16141" max="16141" width="20.1640625" style="16" bestFit="1" customWidth="1"/>
    <col min="16142" max="16142" width="21.5" style="16" bestFit="1" customWidth="1"/>
    <col min="16143" max="16384" width="9.1640625" style="16"/>
  </cols>
  <sheetData>
    <row r="1" spans="1:9" ht="40.5" customHeight="1" x14ac:dyDescent="0.15">
      <c r="A1" s="189" t="s">
        <v>340</v>
      </c>
      <c r="G1" s="811" t="s">
        <v>781</v>
      </c>
      <c r="H1" s="29"/>
      <c r="I1" s="29"/>
    </row>
    <row r="2" spans="1:9" ht="39" customHeight="1" x14ac:dyDescent="0.15">
      <c r="A2" s="499"/>
      <c r="B2" s="500" t="s">
        <v>298</v>
      </c>
      <c r="C2" s="500" t="s">
        <v>341</v>
      </c>
      <c r="D2" s="500" t="s">
        <v>300</v>
      </c>
      <c r="E2" s="500" t="s">
        <v>342</v>
      </c>
      <c r="G2" s="443"/>
      <c r="H2" s="493" t="s">
        <v>345</v>
      </c>
      <c r="I2" s="493" t="s">
        <v>346</v>
      </c>
    </row>
    <row r="3" spans="1:9" x14ac:dyDescent="0.15">
      <c r="A3" s="187" t="s">
        <v>126</v>
      </c>
      <c r="B3" s="459">
        <v>0.32793737449499466</v>
      </c>
      <c r="C3" s="459">
        <v>0.37002805513556125</v>
      </c>
      <c r="D3" s="459">
        <v>0.16849137021859109</v>
      </c>
      <c r="E3" s="459">
        <v>0.13354320015085308</v>
      </c>
      <c r="G3" s="16" t="s">
        <v>298</v>
      </c>
      <c r="H3" s="246">
        <v>0.31138535688469626</v>
      </c>
      <c r="I3" s="246">
        <v>0.26503378841488229</v>
      </c>
    </row>
    <row r="4" spans="1:9" x14ac:dyDescent="0.15">
      <c r="A4" s="187" t="s">
        <v>127</v>
      </c>
      <c r="B4" s="459">
        <v>0.24273846027106497</v>
      </c>
      <c r="C4" s="459">
        <v>0.34024658066865676</v>
      </c>
      <c r="D4" s="459">
        <v>0.32764881172225446</v>
      </c>
      <c r="E4" s="459">
        <v>8.9366147338023796E-2</v>
      </c>
      <c r="G4" s="16" t="s">
        <v>341</v>
      </c>
      <c r="H4" s="246">
        <v>0.43444621799005384</v>
      </c>
      <c r="I4" s="246">
        <v>0.4410634256316377</v>
      </c>
    </row>
    <row r="5" spans="1:9" x14ac:dyDescent="0.15">
      <c r="A5" s="187" t="s">
        <v>140</v>
      </c>
      <c r="B5" s="459">
        <v>0.16932022679074485</v>
      </c>
      <c r="C5" s="459">
        <v>0.38272238628353816</v>
      </c>
      <c r="D5" s="459">
        <v>0.41371495299011896</v>
      </c>
      <c r="E5" s="459">
        <v>3.4242433935598005E-2</v>
      </c>
      <c r="G5" s="187" t="s">
        <v>587</v>
      </c>
      <c r="H5" s="246">
        <v>0.18995322671595347</v>
      </c>
      <c r="I5" s="246">
        <v>0.22937500878065495</v>
      </c>
    </row>
    <row r="6" spans="1:9" x14ac:dyDescent="0.15">
      <c r="A6" s="187" t="s">
        <v>343</v>
      </c>
      <c r="B6" s="459">
        <v>0.11235168178122479</v>
      </c>
      <c r="C6" s="459">
        <v>0.45470975765554467</v>
      </c>
      <c r="D6" s="459">
        <v>0.28060007292412847</v>
      </c>
      <c r="E6" s="459">
        <v>0.1523384876391021</v>
      </c>
      <c r="G6" s="29" t="s">
        <v>348</v>
      </c>
      <c r="H6" s="247">
        <v>6.4215198409296376E-2</v>
      </c>
      <c r="I6" s="247">
        <v>6.4527777172825068E-2</v>
      </c>
    </row>
    <row r="7" spans="1:9" x14ac:dyDescent="0.15">
      <c r="A7" s="187" t="s">
        <v>344</v>
      </c>
      <c r="B7" s="459">
        <v>5.0713316518215486E-2</v>
      </c>
      <c r="C7" s="459">
        <v>0.40739655168284816</v>
      </c>
      <c r="D7" s="459">
        <v>0.3923236173007853</v>
      </c>
      <c r="E7" s="459">
        <v>0.14956651449815106</v>
      </c>
    </row>
    <row r="8" spans="1:9" x14ac:dyDescent="0.15">
      <c r="A8" s="187" t="s">
        <v>306</v>
      </c>
      <c r="B8" s="459">
        <v>1.2499590954727044E-2</v>
      </c>
      <c r="C8" s="459">
        <v>0.51064275065373554</v>
      </c>
      <c r="D8" s="459">
        <v>0.42116233374952083</v>
      </c>
      <c r="E8" s="459">
        <v>5.5695324642016535E-2</v>
      </c>
      <c r="G8" s="462" t="s">
        <v>779</v>
      </c>
    </row>
    <row r="9" spans="1:9" x14ac:dyDescent="0.15">
      <c r="A9" s="30" t="s">
        <v>307</v>
      </c>
      <c r="B9" s="501">
        <v>2.0115610925003472E-4</v>
      </c>
      <c r="C9" s="501">
        <v>0.26631628726114581</v>
      </c>
      <c r="D9" s="501">
        <v>0.67668046418030725</v>
      </c>
      <c r="E9" s="501">
        <v>5.6802092449296925E-2</v>
      </c>
    </row>
    <row r="10" spans="1:9" ht="14" x14ac:dyDescent="0.15">
      <c r="A10" s="244"/>
      <c r="B10" s="245"/>
      <c r="C10" s="245"/>
      <c r="D10" s="244"/>
      <c r="E10" s="244"/>
    </row>
    <row r="11" spans="1:9" ht="28.5" customHeight="1" x14ac:dyDescent="0.15">
      <c r="A11" s="876" t="s">
        <v>778</v>
      </c>
      <c r="B11" s="876"/>
      <c r="C11" s="876"/>
      <c r="D11" s="876"/>
      <c r="E11" s="876"/>
    </row>
    <row r="12" spans="1:9" x14ac:dyDescent="0.15">
      <c r="A12" s="462"/>
      <c r="B12" s="496"/>
      <c r="C12" s="496"/>
    </row>
    <row r="13" spans="1:9" x14ac:dyDescent="0.15">
      <c r="A13" s="497" t="s">
        <v>780</v>
      </c>
      <c r="B13" s="498"/>
      <c r="C13" s="498"/>
      <c r="D13" s="494"/>
    </row>
    <row r="14" spans="1:9" x14ac:dyDescent="0.15">
      <c r="A14" s="494"/>
      <c r="B14" s="495"/>
      <c r="C14" s="495"/>
      <c r="D14" s="494"/>
    </row>
    <row r="15" spans="1:9" x14ac:dyDescent="0.15">
      <c r="A15" s="91" t="s">
        <v>151</v>
      </c>
      <c r="B15" s="494"/>
      <c r="C15" s="494"/>
      <c r="D15" s="494"/>
    </row>
    <row r="16" spans="1:9" x14ac:dyDescent="0.15">
      <c r="A16" s="494"/>
      <c r="B16" s="494"/>
      <c r="C16" s="494"/>
      <c r="D16" s="494"/>
    </row>
    <row r="17" spans="2:14" x14ac:dyDescent="0.15">
      <c r="B17" s="16"/>
      <c r="C17" s="16"/>
    </row>
    <row r="18" spans="2:14" x14ac:dyDescent="0.15">
      <c r="B18" s="16"/>
      <c r="C18" s="16"/>
    </row>
    <row r="19" spans="2:14" x14ac:dyDescent="0.15">
      <c r="B19" s="16"/>
      <c r="C19" s="16"/>
    </row>
    <row r="20" spans="2:14" x14ac:dyDescent="0.15">
      <c r="B20" s="246"/>
      <c r="C20" s="246"/>
      <c r="D20" s="188"/>
      <c r="E20" s="188"/>
      <c r="G20" s="188"/>
      <c r="H20" s="188"/>
      <c r="I20" s="188"/>
      <c r="J20" s="188"/>
      <c r="L20" s="188"/>
      <c r="M20" s="188"/>
      <c r="N20" s="188"/>
    </row>
    <row r="21" spans="2:14" x14ac:dyDescent="0.15">
      <c r="B21" s="248"/>
      <c r="C21" s="248"/>
      <c r="D21" s="188"/>
      <c r="E21" s="188"/>
      <c r="G21" s="188"/>
      <c r="H21" s="188"/>
      <c r="I21" s="188"/>
      <c r="J21" s="188"/>
      <c r="L21" s="188"/>
      <c r="M21" s="188"/>
      <c r="N21" s="188"/>
    </row>
    <row r="22" spans="2:14" x14ac:dyDescent="0.15">
      <c r="B22" s="248"/>
      <c r="C22" s="248"/>
      <c r="D22" s="188"/>
      <c r="E22" s="188"/>
      <c r="G22" s="188"/>
      <c r="H22" s="188"/>
      <c r="I22" s="188"/>
      <c r="J22" s="188"/>
      <c r="L22" s="188"/>
      <c r="M22" s="188"/>
      <c r="N22" s="188"/>
    </row>
    <row r="23" spans="2:14" x14ac:dyDescent="0.15">
      <c r="B23" s="248"/>
      <c r="C23" s="248"/>
      <c r="D23" s="188"/>
      <c r="E23" s="188"/>
      <c r="G23" s="188"/>
      <c r="H23" s="188"/>
      <c r="I23" s="188"/>
      <c r="J23" s="188"/>
      <c r="L23" s="188"/>
      <c r="M23" s="188"/>
      <c r="N23" s="188"/>
    </row>
    <row r="24" spans="2:14" x14ac:dyDescent="0.15">
      <c r="B24" s="248"/>
      <c r="C24" s="248"/>
      <c r="D24" s="188"/>
      <c r="E24" s="188"/>
      <c r="G24" s="188"/>
      <c r="H24" s="188"/>
      <c r="I24" s="188"/>
      <c r="J24" s="188"/>
      <c r="L24" s="188"/>
      <c r="M24" s="188"/>
      <c r="N24" s="188"/>
    </row>
    <row r="25" spans="2:14" x14ac:dyDescent="0.15">
      <c r="B25" s="248"/>
      <c r="C25" s="248"/>
      <c r="D25" s="188"/>
      <c r="E25" s="188"/>
      <c r="G25" s="188"/>
      <c r="H25" s="188"/>
      <c r="I25" s="188"/>
      <c r="J25" s="188"/>
      <c r="L25" s="188"/>
      <c r="M25" s="188"/>
      <c r="N25" s="188"/>
    </row>
  </sheetData>
  <mergeCells count="1">
    <mergeCell ref="A11:E11"/>
  </mergeCell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B6A9-3559-4FDB-A61A-F6019E537094}">
  <sheetPr>
    <tabColor theme="5" tint="0.39997558519241921"/>
  </sheetPr>
  <dimension ref="A1:P16"/>
  <sheetViews>
    <sheetView zoomScale="90" zoomScaleNormal="90" workbookViewId="0">
      <selection activeCell="J5" sqref="J5"/>
    </sheetView>
  </sheetViews>
  <sheetFormatPr baseColWidth="10" defaultColWidth="8.83203125" defaultRowHeight="13" x14ac:dyDescent="0.15"/>
  <cols>
    <col min="1" max="1" width="15.83203125" style="264" customWidth="1"/>
    <col min="2" max="2" width="10.83203125" style="264" bestFit="1" customWidth="1"/>
    <col min="3" max="3" width="11.6640625" style="264" bestFit="1" customWidth="1"/>
    <col min="4" max="4" width="10.83203125" style="264" bestFit="1" customWidth="1"/>
    <col min="5" max="5" width="10" style="264" customWidth="1"/>
    <col min="6" max="6" width="3.33203125" style="264" customWidth="1"/>
    <col min="7" max="7" width="9" style="264" bestFit="1" customWidth="1"/>
    <col min="8" max="8" width="11.6640625" style="264" customWidth="1"/>
    <col min="9" max="9" width="10.6640625" style="264" bestFit="1" customWidth="1"/>
    <col min="10" max="10" width="8.83203125" style="264" customWidth="1"/>
    <col min="11" max="11" width="10.6640625" style="264" customWidth="1"/>
    <col min="12" max="12" width="9.83203125" style="264" bestFit="1" customWidth="1"/>
    <col min="13" max="13" width="9.83203125" style="264" customWidth="1"/>
    <col min="14" max="14" width="10" style="264" bestFit="1" customWidth="1"/>
    <col min="15" max="15" width="9.83203125" style="264" bestFit="1" customWidth="1"/>
    <col min="16" max="16" width="8.1640625" style="264" bestFit="1" customWidth="1"/>
    <col min="17" max="17" width="12.83203125" style="264" bestFit="1" customWidth="1"/>
    <col min="18" max="18" width="9.6640625" style="264" customWidth="1"/>
    <col min="19" max="19" width="9.5" style="264" bestFit="1" customWidth="1"/>
    <col min="20" max="22" width="8.1640625" style="264" bestFit="1" customWidth="1"/>
    <col min="23" max="256" width="8.83203125" style="264"/>
    <col min="257" max="257" width="13.83203125" style="264" bestFit="1" customWidth="1"/>
    <col min="258" max="258" width="12.1640625" style="264" bestFit="1" customWidth="1"/>
    <col min="259" max="259" width="13.1640625" style="264" bestFit="1" customWidth="1"/>
    <col min="260" max="262" width="11.5" style="264" bestFit="1" customWidth="1"/>
    <col min="263" max="265" width="11.1640625" style="264" bestFit="1" customWidth="1"/>
    <col min="266" max="266" width="5.5" style="264" customWidth="1"/>
    <col min="267" max="267" width="5.1640625" style="264" customWidth="1"/>
    <col min="268" max="269" width="16.83203125" style="264" customWidth="1"/>
    <col min="270" max="512" width="8.83203125" style="264"/>
    <col min="513" max="513" width="13.83203125" style="264" bestFit="1" customWidth="1"/>
    <col min="514" max="514" width="12.1640625" style="264" bestFit="1" customWidth="1"/>
    <col min="515" max="515" width="13.1640625" style="264" bestFit="1" customWidth="1"/>
    <col min="516" max="518" width="11.5" style="264" bestFit="1" customWidth="1"/>
    <col min="519" max="521" width="11.1640625" style="264" bestFit="1" customWidth="1"/>
    <col min="522" max="522" width="5.5" style="264" customWidth="1"/>
    <col min="523" max="523" width="5.1640625" style="264" customWidth="1"/>
    <col min="524" max="525" width="16.83203125" style="264" customWidth="1"/>
    <col min="526" max="768" width="8.83203125" style="264"/>
    <col min="769" max="769" width="13.83203125" style="264" bestFit="1" customWidth="1"/>
    <col min="770" max="770" width="12.1640625" style="264" bestFit="1" customWidth="1"/>
    <col min="771" max="771" width="13.1640625" style="264" bestFit="1" customWidth="1"/>
    <col min="772" max="774" width="11.5" style="264" bestFit="1" customWidth="1"/>
    <col min="775" max="777" width="11.1640625" style="264" bestFit="1" customWidth="1"/>
    <col min="778" max="778" width="5.5" style="264" customWidth="1"/>
    <col min="779" max="779" width="5.1640625" style="264" customWidth="1"/>
    <col min="780" max="781" width="16.83203125" style="264" customWidth="1"/>
    <col min="782" max="1024" width="8.83203125" style="264"/>
    <col min="1025" max="1025" width="13.83203125" style="264" bestFit="1" customWidth="1"/>
    <col min="1026" max="1026" width="12.1640625" style="264" bestFit="1" customWidth="1"/>
    <col min="1027" max="1027" width="13.1640625" style="264" bestFit="1" customWidth="1"/>
    <col min="1028" max="1030" width="11.5" style="264" bestFit="1" customWidth="1"/>
    <col min="1031" max="1033" width="11.1640625" style="264" bestFit="1" customWidth="1"/>
    <col min="1034" max="1034" width="5.5" style="264" customWidth="1"/>
    <col min="1035" max="1035" width="5.1640625" style="264" customWidth="1"/>
    <col min="1036" max="1037" width="16.83203125" style="264" customWidth="1"/>
    <col min="1038" max="1280" width="8.83203125" style="264"/>
    <col min="1281" max="1281" width="13.83203125" style="264" bestFit="1" customWidth="1"/>
    <col min="1282" max="1282" width="12.1640625" style="264" bestFit="1" customWidth="1"/>
    <col min="1283" max="1283" width="13.1640625" style="264" bestFit="1" customWidth="1"/>
    <col min="1284" max="1286" width="11.5" style="264" bestFit="1" customWidth="1"/>
    <col min="1287" max="1289" width="11.1640625" style="264" bestFit="1" customWidth="1"/>
    <col min="1290" max="1290" width="5.5" style="264" customWidth="1"/>
    <col min="1291" max="1291" width="5.1640625" style="264" customWidth="1"/>
    <col min="1292" max="1293" width="16.83203125" style="264" customWidth="1"/>
    <col min="1294" max="1536" width="8.83203125" style="264"/>
    <col min="1537" max="1537" width="13.83203125" style="264" bestFit="1" customWidth="1"/>
    <col min="1538" max="1538" width="12.1640625" style="264" bestFit="1" customWidth="1"/>
    <col min="1539" max="1539" width="13.1640625" style="264" bestFit="1" customWidth="1"/>
    <col min="1540" max="1542" width="11.5" style="264" bestFit="1" customWidth="1"/>
    <col min="1543" max="1545" width="11.1640625" style="264" bestFit="1" customWidth="1"/>
    <col min="1546" max="1546" width="5.5" style="264" customWidth="1"/>
    <col min="1547" max="1547" width="5.1640625" style="264" customWidth="1"/>
    <col min="1548" max="1549" width="16.83203125" style="264" customWidth="1"/>
    <col min="1550" max="1792" width="8.83203125" style="264"/>
    <col min="1793" max="1793" width="13.83203125" style="264" bestFit="1" customWidth="1"/>
    <col min="1794" max="1794" width="12.1640625" style="264" bestFit="1" customWidth="1"/>
    <col min="1795" max="1795" width="13.1640625" style="264" bestFit="1" customWidth="1"/>
    <col min="1796" max="1798" width="11.5" style="264" bestFit="1" customWidth="1"/>
    <col min="1799" max="1801" width="11.1640625" style="264" bestFit="1" customWidth="1"/>
    <col min="1802" max="1802" width="5.5" style="264" customWidth="1"/>
    <col min="1803" max="1803" width="5.1640625" style="264" customWidth="1"/>
    <col min="1804" max="1805" width="16.83203125" style="264" customWidth="1"/>
    <col min="1806" max="2048" width="8.83203125" style="264"/>
    <col min="2049" max="2049" width="13.83203125" style="264" bestFit="1" customWidth="1"/>
    <col min="2050" max="2050" width="12.1640625" style="264" bestFit="1" customWidth="1"/>
    <col min="2051" max="2051" width="13.1640625" style="264" bestFit="1" customWidth="1"/>
    <col min="2052" max="2054" width="11.5" style="264" bestFit="1" customWidth="1"/>
    <col min="2055" max="2057" width="11.1640625" style="264" bestFit="1" customWidth="1"/>
    <col min="2058" max="2058" width="5.5" style="264" customWidth="1"/>
    <col min="2059" max="2059" width="5.1640625" style="264" customWidth="1"/>
    <col min="2060" max="2061" width="16.83203125" style="264" customWidth="1"/>
    <col min="2062" max="2304" width="8.83203125" style="264"/>
    <col min="2305" max="2305" width="13.83203125" style="264" bestFit="1" customWidth="1"/>
    <col min="2306" max="2306" width="12.1640625" style="264" bestFit="1" customWidth="1"/>
    <col min="2307" max="2307" width="13.1640625" style="264" bestFit="1" customWidth="1"/>
    <col min="2308" max="2310" width="11.5" style="264" bestFit="1" customWidth="1"/>
    <col min="2311" max="2313" width="11.1640625" style="264" bestFit="1" customWidth="1"/>
    <col min="2314" max="2314" width="5.5" style="264" customWidth="1"/>
    <col min="2315" max="2315" width="5.1640625" style="264" customWidth="1"/>
    <col min="2316" max="2317" width="16.83203125" style="264" customWidth="1"/>
    <col min="2318" max="2560" width="8.83203125" style="264"/>
    <col min="2561" max="2561" width="13.83203125" style="264" bestFit="1" customWidth="1"/>
    <col min="2562" max="2562" width="12.1640625" style="264" bestFit="1" customWidth="1"/>
    <col min="2563" max="2563" width="13.1640625" style="264" bestFit="1" customWidth="1"/>
    <col min="2564" max="2566" width="11.5" style="264" bestFit="1" customWidth="1"/>
    <col min="2567" max="2569" width="11.1640625" style="264" bestFit="1" customWidth="1"/>
    <col min="2570" max="2570" width="5.5" style="264" customWidth="1"/>
    <col min="2571" max="2571" width="5.1640625" style="264" customWidth="1"/>
    <col min="2572" max="2573" width="16.83203125" style="264" customWidth="1"/>
    <col min="2574" max="2816" width="8.83203125" style="264"/>
    <col min="2817" max="2817" width="13.83203125" style="264" bestFit="1" customWidth="1"/>
    <col min="2818" max="2818" width="12.1640625" style="264" bestFit="1" customWidth="1"/>
    <col min="2819" max="2819" width="13.1640625" style="264" bestFit="1" customWidth="1"/>
    <col min="2820" max="2822" width="11.5" style="264" bestFit="1" customWidth="1"/>
    <col min="2823" max="2825" width="11.1640625" style="264" bestFit="1" customWidth="1"/>
    <col min="2826" max="2826" width="5.5" style="264" customWidth="1"/>
    <col min="2827" max="2827" width="5.1640625" style="264" customWidth="1"/>
    <col min="2828" max="2829" width="16.83203125" style="264" customWidth="1"/>
    <col min="2830" max="3072" width="8.83203125" style="264"/>
    <col min="3073" max="3073" width="13.83203125" style="264" bestFit="1" customWidth="1"/>
    <col min="3074" max="3074" width="12.1640625" style="264" bestFit="1" customWidth="1"/>
    <col min="3075" max="3075" width="13.1640625" style="264" bestFit="1" customWidth="1"/>
    <col min="3076" max="3078" width="11.5" style="264" bestFit="1" customWidth="1"/>
    <col min="3079" max="3081" width="11.1640625" style="264" bestFit="1" customWidth="1"/>
    <col min="3082" max="3082" width="5.5" style="264" customWidth="1"/>
    <col min="3083" max="3083" width="5.1640625" style="264" customWidth="1"/>
    <col min="3084" max="3085" width="16.83203125" style="264" customWidth="1"/>
    <col min="3086" max="3328" width="8.83203125" style="264"/>
    <col min="3329" max="3329" width="13.83203125" style="264" bestFit="1" customWidth="1"/>
    <col min="3330" max="3330" width="12.1640625" style="264" bestFit="1" customWidth="1"/>
    <col min="3331" max="3331" width="13.1640625" style="264" bestFit="1" customWidth="1"/>
    <col min="3332" max="3334" width="11.5" style="264" bestFit="1" customWidth="1"/>
    <col min="3335" max="3337" width="11.1640625" style="264" bestFit="1" customWidth="1"/>
    <col min="3338" max="3338" width="5.5" style="264" customWidth="1"/>
    <col min="3339" max="3339" width="5.1640625" style="264" customWidth="1"/>
    <col min="3340" max="3341" width="16.83203125" style="264" customWidth="1"/>
    <col min="3342" max="3584" width="8.83203125" style="264"/>
    <col min="3585" max="3585" width="13.83203125" style="264" bestFit="1" customWidth="1"/>
    <col min="3586" max="3586" width="12.1640625" style="264" bestFit="1" customWidth="1"/>
    <col min="3587" max="3587" width="13.1640625" style="264" bestFit="1" customWidth="1"/>
    <col min="3588" max="3590" width="11.5" style="264" bestFit="1" customWidth="1"/>
    <col min="3591" max="3593" width="11.1640625" style="264" bestFit="1" customWidth="1"/>
    <col min="3594" max="3594" width="5.5" style="264" customWidth="1"/>
    <col min="3595" max="3595" width="5.1640625" style="264" customWidth="1"/>
    <col min="3596" max="3597" width="16.83203125" style="264" customWidth="1"/>
    <col min="3598" max="3840" width="8.83203125" style="264"/>
    <col min="3841" max="3841" width="13.83203125" style="264" bestFit="1" customWidth="1"/>
    <col min="3842" max="3842" width="12.1640625" style="264" bestFit="1" customWidth="1"/>
    <col min="3843" max="3843" width="13.1640625" style="264" bestFit="1" customWidth="1"/>
    <col min="3844" max="3846" width="11.5" style="264" bestFit="1" customWidth="1"/>
    <col min="3847" max="3849" width="11.1640625" style="264" bestFit="1" customWidth="1"/>
    <col min="3850" max="3850" width="5.5" style="264" customWidth="1"/>
    <col min="3851" max="3851" width="5.1640625" style="264" customWidth="1"/>
    <col min="3852" max="3853" width="16.83203125" style="264" customWidth="1"/>
    <col min="3854" max="4096" width="8.83203125" style="264"/>
    <col min="4097" max="4097" width="13.83203125" style="264" bestFit="1" customWidth="1"/>
    <col min="4098" max="4098" width="12.1640625" style="264" bestFit="1" customWidth="1"/>
    <col min="4099" max="4099" width="13.1640625" style="264" bestFit="1" customWidth="1"/>
    <col min="4100" max="4102" width="11.5" style="264" bestFit="1" customWidth="1"/>
    <col min="4103" max="4105" width="11.1640625" style="264" bestFit="1" customWidth="1"/>
    <col min="4106" max="4106" width="5.5" style="264" customWidth="1"/>
    <col min="4107" max="4107" width="5.1640625" style="264" customWidth="1"/>
    <col min="4108" max="4109" width="16.83203125" style="264" customWidth="1"/>
    <col min="4110" max="4352" width="8.83203125" style="264"/>
    <col min="4353" max="4353" width="13.83203125" style="264" bestFit="1" customWidth="1"/>
    <col min="4354" max="4354" width="12.1640625" style="264" bestFit="1" customWidth="1"/>
    <col min="4355" max="4355" width="13.1640625" style="264" bestFit="1" customWidth="1"/>
    <col min="4356" max="4358" width="11.5" style="264" bestFit="1" customWidth="1"/>
    <col min="4359" max="4361" width="11.1640625" style="264" bestFit="1" customWidth="1"/>
    <col min="4362" max="4362" width="5.5" style="264" customWidth="1"/>
    <col min="4363" max="4363" width="5.1640625" style="264" customWidth="1"/>
    <col min="4364" max="4365" width="16.83203125" style="264" customWidth="1"/>
    <col min="4366" max="4608" width="8.83203125" style="264"/>
    <col min="4609" max="4609" width="13.83203125" style="264" bestFit="1" customWidth="1"/>
    <col min="4610" max="4610" width="12.1640625" style="264" bestFit="1" customWidth="1"/>
    <col min="4611" max="4611" width="13.1640625" style="264" bestFit="1" customWidth="1"/>
    <col min="4612" max="4614" width="11.5" style="264" bestFit="1" customWidth="1"/>
    <col min="4615" max="4617" width="11.1640625" style="264" bestFit="1" customWidth="1"/>
    <col min="4618" max="4618" width="5.5" style="264" customWidth="1"/>
    <col min="4619" max="4619" width="5.1640625" style="264" customWidth="1"/>
    <col min="4620" max="4621" width="16.83203125" style="264" customWidth="1"/>
    <col min="4622" max="4864" width="8.83203125" style="264"/>
    <col min="4865" max="4865" width="13.83203125" style="264" bestFit="1" customWidth="1"/>
    <col min="4866" max="4866" width="12.1640625" style="264" bestFit="1" customWidth="1"/>
    <col min="4867" max="4867" width="13.1640625" style="264" bestFit="1" customWidth="1"/>
    <col min="4868" max="4870" width="11.5" style="264" bestFit="1" customWidth="1"/>
    <col min="4871" max="4873" width="11.1640625" style="264" bestFit="1" customWidth="1"/>
    <col min="4874" max="4874" width="5.5" style="264" customWidth="1"/>
    <col min="4875" max="4875" width="5.1640625" style="264" customWidth="1"/>
    <col min="4876" max="4877" width="16.83203125" style="264" customWidth="1"/>
    <col min="4878" max="5120" width="8.83203125" style="264"/>
    <col min="5121" max="5121" width="13.83203125" style="264" bestFit="1" customWidth="1"/>
    <col min="5122" max="5122" width="12.1640625" style="264" bestFit="1" customWidth="1"/>
    <col min="5123" max="5123" width="13.1640625" style="264" bestFit="1" customWidth="1"/>
    <col min="5124" max="5126" width="11.5" style="264" bestFit="1" customWidth="1"/>
    <col min="5127" max="5129" width="11.1640625" style="264" bestFit="1" customWidth="1"/>
    <col min="5130" max="5130" width="5.5" style="264" customWidth="1"/>
    <col min="5131" max="5131" width="5.1640625" style="264" customWidth="1"/>
    <col min="5132" max="5133" width="16.83203125" style="264" customWidth="1"/>
    <col min="5134" max="5376" width="8.83203125" style="264"/>
    <col min="5377" max="5377" width="13.83203125" style="264" bestFit="1" customWidth="1"/>
    <col min="5378" max="5378" width="12.1640625" style="264" bestFit="1" customWidth="1"/>
    <col min="5379" max="5379" width="13.1640625" style="264" bestFit="1" customWidth="1"/>
    <col min="5380" max="5382" width="11.5" style="264" bestFit="1" customWidth="1"/>
    <col min="5383" max="5385" width="11.1640625" style="264" bestFit="1" customWidth="1"/>
    <col min="5386" max="5386" width="5.5" style="264" customWidth="1"/>
    <col min="5387" max="5387" width="5.1640625" style="264" customWidth="1"/>
    <col min="5388" max="5389" width="16.83203125" style="264" customWidth="1"/>
    <col min="5390" max="5632" width="8.83203125" style="264"/>
    <col min="5633" max="5633" width="13.83203125" style="264" bestFit="1" customWidth="1"/>
    <col min="5634" max="5634" width="12.1640625" style="264" bestFit="1" customWidth="1"/>
    <col min="5635" max="5635" width="13.1640625" style="264" bestFit="1" customWidth="1"/>
    <col min="5636" max="5638" width="11.5" style="264" bestFit="1" customWidth="1"/>
    <col min="5639" max="5641" width="11.1640625" style="264" bestFit="1" customWidth="1"/>
    <col min="5642" max="5642" width="5.5" style="264" customWidth="1"/>
    <col min="5643" max="5643" width="5.1640625" style="264" customWidth="1"/>
    <col min="5644" max="5645" width="16.83203125" style="264" customWidth="1"/>
    <col min="5646" max="5888" width="8.83203125" style="264"/>
    <col min="5889" max="5889" width="13.83203125" style="264" bestFit="1" customWidth="1"/>
    <col min="5890" max="5890" width="12.1640625" style="264" bestFit="1" customWidth="1"/>
    <col min="5891" max="5891" width="13.1640625" style="264" bestFit="1" customWidth="1"/>
    <col min="5892" max="5894" width="11.5" style="264" bestFit="1" customWidth="1"/>
    <col min="5895" max="5897" width="11.1640625" style="264" bestFit="1" customWidth="1"/>
    <col min="5898" max="5898" width="5.5" style="264" customWidth="1"/>
    <col min="5899" max="5899" width="5.1640625" style="264" customWidth="1"/>
    <col min="5900" max="5901" width="16.83203125" style="264" customWidth="1"/>
    <col min="5902" max="6144" width="8.83203125" style="264"/>
    <col min="6145" max="6145" width="13.83203125" style="264" bestFit="1" customWidth="1"/>
    <col min="6146" max="6146" width="12.1640625" style="264" bestFit="1" customWidth="1"/>
    <col min="6147" max="6147" width="13.1640625" style="264" bestFit="1" customWidth="1"/>
    <col min="6148" max="6150" width="11.5" style="264" bestFit="1" customWidth="1"/>
    <col min="6151" max="6153" width="11.1640625" style="264" bestFit="1" customWidth="1"/>
    <col min="6154" max="6154" width="5.5" style="264" customWidth="1"/>
    <col min="6155" max="6155" width="5.1640625" style="264" customWidth="1"/>
    <col min="6156" max="6157" width="16.83203125" style="264" customWidth="1"/>
    <col min="6158" max="6400" width="8.83203125" style="264"/>
    <col min="6401" max="6401" width="13.83203125" style="264" bestFit="1" customWidth="1"/>
    <col min="6402" max="6402" width="12.1640625" style="264" bestFit="1" customWidth="1"/>
    <col min="6403" max="6403" width="13.1640625" style="264" bestFit="1" customWidth="1"/>
    <col min="6404" max="6406" width="11.5" style="264" bestFit="1" customWidth="1"/>
    <col min="6407" max="6409" width="11.1640625" style="264" bestFit="1" customWidth="1"/>
    <col min="6410" max="6410" width="5.5" style="264" customWidth="1"/>
    <col min="6411" max="6411" width="5.1640625" style="264" customWidth="1"/>
    <col min="6412" max="6413" width="16.83203125" style="264" customWidth="1"/>
    <col min="6414" max="6656" width="8.83203125" style="264"/>
    <col min="6657" max="6657" width="13.83203125" style="264" bestFit="1" customWidth="1"/>
    <col min="6658" max="6658" width="12.1640625" style="264" bestFit="1" customWidth="1"/>
    <col min="6659" max="6659" width="13.1640625" style="264" bestFit="1" customWidth="1"/>
    <col min="6660" max="6662" width="11.5" style="264" bestFit="1" customWidth="1"/>
    <col min="6663" max="6665" width="11.1640625" style="264" bestFit="1" customWidth="1"/>
    <col min="6666" max="6666" width="5.5" style="264" customWidth="1"/>
    <col min="6667" max="6667" width="5.1640625" style="264" customWidth="1"/>
    <col min="6668" max="6669" width="16.83203125" style="264" customWidth="1"/>
    <col min="6670" max="6912" width="8.83203125" style="264"/>
    <col min="6913" max="6913" width="13.83203125" style="264" bestFit="1" customWidth="1"/>
    <col min="6914" max="6914" width="12.1640625" style="264" bestFit="1" customWidth="1"/>
    <col min="6915" max="6915" width="13.1640625" style="264" bestFit="1" customWidth="1"/>
    <col min="6916" max="6918" width="11.5" style="264" bestFit="1" customWidth="1"/>
    <col min="6919" max="6921" width="11.1640625" style="264" bestFit="1" customWidth="1"/>
    <col min="6922" max="6922" width="5.5" style="264" customWidth="1"/>
    <col min="6923" max="6923" width="5.1640625" style="264" customWidth="1"/>
    <col min="6924" max="6925" width="16.83203125" style="264" customWidth="1"/>
    <col min="6926" max="7168" width="8.83203125" style="264"/>
    <col min="7169" max="7169" width="13.83203125" style="264" bestFit="1" customWidth="1"/>
    <col min="7170" max="7170" width="12.1640625" style="264" bestFit="1" customWidth="1"/>
    <col min="7171" max="7171" width="13.1640625" style="264" bestFit="1" customWidth="1"/>
    <col min="7172" max="7174" width="11.5" style="264" bestFit="1" customWidth="1"/>
    <col min="7175" max="7177" width="11.1640625" style="264" bestFit="1" customWidth="1"/>
    <col min="7178" max="7178" width="5.5" style="264" customWidth="1"/>
    <col min="7179" max="7179" width="5.1640625" style="264" customWidth="1"/>
    <col min="7180" max="7181" width="16.83203125" style="264" customWidth="1"/>
    <col min="7182" max="7424" width="8.83203125" style="264"/>
    <col min="7425" max="7425" width="13.83203125" style="264" bestFit="1" customWidth="1"/>
    <col min="7426" max="7426" width="12.1640625" style="264" bestFit="1" customWidth="1"/>
    <col min="7427" max="7427" width="13.1640625" style="264" bestFit="1" customWidth="1"/>
    <col min="7428" max="7430" width="11.5" style="264" bestFit="1" customWidth="1"/>
    <col min="7431" max="7433" width="11.1640625" style="264" bestFit="1" customWidth="1"/>
    <col min="7434" max="7434" width="5.5" style="264" customWidth="1"/>
    <col min="7435" max="7435" width="5.1640625" style="264" customWidth="1"/>
    <col min="7436" max="7437" width="16.83203125" style="264" customWidth="1"/>
    <col min="7438" max="7680" width="8.83203125" style="264"/>
    <col min="7681" max="7681" width="13.83203125" style="264" bestFit="1" customWidth="1"/>
    <col min="7682" max="7682" width="12.1640625" style="264" bestFit="1" customWidth="1"/>
    <col min="7683" max="7683" width="13.1640625" style="264" bestFit="1" customWidth="1"/>
    <col min="7684" max="7686" width="11.5" style="264" bestFit="1" customWidth="1"/>
    <col min="7687" max="7689" width="11.1640625" style="264" bestFit="1" customWidth="1"/>
    <col min="7690" max="7690" width="5.5" style="264" customWidth="1"/>
    <col min="7691" max="7691" width="5.1640625" style="264" customWidth="1"/>
    <col min="7692" max="7693" width="16.83203125" style="264" customWidth="1"/>
    <col min="7694" max="7936" width="8.83203125" style="264"/>
    <col min="7937" max="7937" width="13.83203125" style="264" bestFit="1" customWidth="1"/>
    <col min="7938" max="7938" width="12.1640625" style="264" bestFit="1" customWidth="1"/>
    <col min="7939" max="7939" width="13.1640625" style="264" bestFit="1" customWidth="1"/>
    <col min="7940" max="7942" width="11.5" style="264" bestFit="1" customWidth="1"/>
    <col min="7943" max="7945" width="11.1640625" style="264" bestFit="1" customWidth="1"/>
    <col min="7946" max="7946" width="5.5" style="264" customWidth="1"/>
    <col min="7947" max="7947" width="5.1640625" style="264" customWidth="1"/>
    <col min="7948" max="7949" width="16.83203125" style="264" customWidth="1"/>
    <col min="7950" max="8192" width="8.83203125" style="264"/>
    <col min="8193" max="8193" width="13.83203125" style="264" bestFit="1" customWidth="1"/>
    <col min="8194" max="8194" width="12.1640625" style="264" bestFit="1" customWidth="1"/>
    <col min="8195" max="8195" width="13.1640625" style="264" bestFit="1" customWidth="1"/>
    <col min="8196" max="8198" width="11.5" style="264" bestFit="1" customWidth="1"/>
    <col min="8199" max="8201" width="11.1640625" style="264" bestFit="1" customWidth="1"/>
    <col min="8202" max="8202" width="5.5" style="264" customWidth="1"/>
    <col min="8203" max="8203" width="5.1640625" style="264" customWidth="1"/>
    <col min="8204" max="8205" width="16.83203125" style="264" customWidth="1"/>
    <col min="8206" max="8448" width="8.83203125" style="264"/>
    <col min="8449" max="8449" width="13.83203125" style="264" bestFit="1" customWidth="1"/>
    <col min="8450" max="8450" width="12.1640625" style="264" bestFit="1" customWidth="1"/>
    <col min="8451" max="8451" width="13.1640625" style="264" bestFit="1" customWidth="1"/>
    <col min="8452" max="8454" width="11.5" style="264" bestFit="1" customWidth="1"/>
    <col min="8455" max="8457" width="11.1640625" style="264" bestFit="1" customWidth="1"/>
    <col min="8458" max="8458" width="5.5" style="264" customWidth="1"/>
    <col min="8459" max="8459" width="5.1640625" style="264" customWidth="1"/>
    <col min="8460" max="8461" width="16.83203125" style="264" customWidth="1"/>
    <col min="8462" max="8704" width="8.83203125" style="264"/>
    <col min="8705" max="8705" width="13.83203125" style="264" bestFit="1" customWidth="1"/>
    <col min="8706" max="8706" width="12.1640625" style="264" bestFit="1" customWidth="1"/>
    <col min="8707" max="8707" width="13.1640625" style="264" bestFit="1" customWidth="1"/>
    <col min="8708" max="8710" width="11.5" style="264" bestFit="1" customWidth="1"/>
    <col min="8711" max="8713" width="11.1640625" style="264" bestFit="1" customWidth="1"/>
    <col min="8714" max="8714" width="5.5" style="264" customWidth="1"/>
    <col min="8715" max="8715" width="5.1640625" style="264" customWidth="1"/>
    <col min="8716" max="8717" width="16.83203125" style="264" customWidth="1"/>
    <col min="8718" max="8960" width="8.83203125" style="264"/>
    <col min="8961" max="8961" width="13.83203125" style="264" bestFit="1" customWidth="1"/>
    <col min="8962" max="8962" width="12.1640625" style="264" bestFit="1" customWidth="1"/>
    <col min="8963" max="8963" width="13.1640625" style="264" bestFit="1" customWidth="1"/>
    <col min="8964" max="8966" width="11.5" style="264" bestFit="1" customWidth="1"/>
    <col min="8967" max="8969" width="11.1640625" style="264" bestFit="1" customWidth="1"/>
    <col min="8970" max="8970" width="5.5" style="264" customWidth="1"/>
    <col min="8971" max="8971" width="5.1640625" style="264" customWidth="1"/>
    <col min="8972" max="8973" width="16.83203125" style="264" customWidth="1"/>
    <col min="8974" max="9216" width="8.83203125" style="264"/>
    <col min="9217" max="9217" width="13.83203125" style="264" bestFit="1" customWidth="1"/>
    <col min="9218" max="9218" width="12.1640625" style="264" bestFit="1" customWidth="1"/>
    <col min="9219" max="9219" width="13.1640625" style="264" bestFit="1" customWidth="1"/>
    <col min="9220" max="9222" width="11.5" style="264" bestFit="1" customWidth="1"/>
    <col min="9223" max="9225" width="11.1640625" style="264" bestFit="1" customWidth="1"/>
    <col min="9226" max="9226" width="5.5" style="264" customWidth="1"/>
    <col min="9227" max="9227" width="5.1640625" style="264" customWidth="1"/>
    <col min="9228" max="9229" width="16.83203125" style="264" customWidth="1"/>
    <col min="9230" max="9472" width="8.83203125" style="264"/>
    <col min="9473" max="9473" width="13.83203125" style="264" bestFit="1" customWidth="1"/>
    <col min="9474" max="9474" width="12.1640625" style="264" bestFit="1" customWidth="1"/>
    <col min="9475" max="9475" width="13.1640625" style="264" bestFit="1" customWidth="1"/>
    <col min="9476" max="9478" width="11.5" style="264" bestFit="1" customWidth="1"/>
    <col min="9479" max="9481" width="11.1640625" style="264" bestFit="1" customWidth="1"/>
    <col min="9482" max="9482" width="5.5" style="264" customWidth="1"/>
    <col min="9483" max="9483" width="5.1640625" style="264" customWidth="1"/>
    <col min="9484" max="9485" width="16.83203125" style="264" customWidth="1"/>
    <col min="9486" max="9728" width="8.83203125" style="264"/>
    <col min="9729" max="9729" width="13.83203125" style="264" bestFit="1" customWidth="1"/>
    <col min="9730" max="9730" width="12.1640625" style="264" bestFit="1" customWidth="1"/>
    <col min="9731" max="9731" width="13.1640625" style="264" bestFit="1" customWidth="1"/>
    <col min="9732" max="9734" width="11.5" style="264" bestFit="1" customWidth="1"/>
    <col min="9735" max="9737" width="11.1640625" style="264" bestFit="1" customWidth="1"/>
    <col min="9738" max="9738" width="5.5" style="264" customWidth="1"/>
    <col min="9739" max="9739" width="5.1640625" style="264" customWidth="1"/>
    <col min="9740" max="9741" width="16.83203125" style="264" customWidth="1"/>
    <col min="9742" max="9984" width="8.83203125" style="264"/>
    <col min="9985" max="9985" width="13.83203125" style="264" bestFit="1" customWidth="1"/>
    <col min="9986" max="9986" width="12.1640625" style="264" bestFit="1" customWidth="1"/>
    <col min="9987" max="9987" width="13.1640625" style="264" bestFit="1" customWidth="1"/>
    <col min="9988" max="9990" width="11.5" style="264" bestFit="1" customWidth="1"/>
    <col min="9991" max="9993" width="11.1640625" style="264" bestFit="1" customWidth="1"/>
    <col min="9994" max="9994" width="5.5" style="264" customWidth="1"/>
    <col min="9995" max="9995" width="5.1640625" style="264" customWidth="1"/>
    <col min="9996" max="9997" width="16.83203125" style="264" customWidth="1"/>
    <col min="9998" max="10240" width="8.83203125" style="264"/>
    <col min="10241" max="10241" width="13.83203125" style="264" bestFit="1" customWidth="1"/>
    <col min="10242" max="10242" width="12.1640625" style="264" bestFit="1" customWidth="1"/>
    <col min="10243" max="10243" width="13.1640625" style="264" bestFit="1" customWidth="1"/>
    <col min="10244" max="10246" width="11.5" style="264" bestFit="1" customWidth="1"/>
    <col min="10247" max="10249" width="11.1640625" style="264" bestFit="1" customWidth="1"/>
    <col min="10250" max="10250" width="5.5" style="264" customWidth="1"/>
    <col min="10251" max="10251" width="5.1640625" style="264" customWidth="1"/>
    <col min="10252" max="10253" width="16.83203125" style="264" customWidth="1"/>
    <col min="10254" max="10496" width="8.83203125" style="264"/>
    <col min="10497" max="10497" width="13.83203125" style="264" bestFit="1" customWidth="1"/>
    <col min="10498" max="10498" width="12.1640625" style="264" bestFit="1" customWidth="1"/>
    <col min="10499" max="10499" width="13.1640625" style="264" bestFit="1" customWidth="1"/>
    <col min="10500" max="10502" width="11.5" style="264" bestFit="1" customWidth="1"/>
    <col min="10503" max="10505" width="11.1640625" style="264" bestFit="1" customWidth="1"/>
    <col min="10506" max="10506" width="5.5" style="264" customWidth="1"/>
    <col min="10507" max="10507" width="5.1640625" style="264" customWidth="1"/>
    <col min="10508" max="10509" width="16.83203125" style="264" customWidth="1"/>
    <col min="10510" max="10752" width="8.83203125" style="264"/>
    <col min="10753" max="10753" width="13.83203125" style="264" bestFit="1" customWidth="1"/>
    <col min="10754" max="10754" width="12.1640625" style="264" bestFit="1" customWidth="1"/>
    <col min="10755" max="10755" width="13.1640625" style="264" bestFit="1" customWidth="1"/>
    <col min="10756" max="10758" width="11.5" style="264" bestFit="1" customWidth="1"/>
    <col min="10759" max="10761" width="11.1640625" style="264" bestFit="1" customWidth="1"/>
    <col min="10762" max="10762" width="5.5" style="264" customWidth="1"/>
    <col min="10763" max="10763" width="5.1640625" style="264" customWidth="1"/>
    <col min="10764" max="10765" width="16.83203125" style="264" customWidth="1"/>
    <col min="10766" max="11008" width="8.83203125" style="264"/>
    <col min="11009" max="11009" width="13.83203125" style="264" bestFit="1" customWidth="1"/>
    <col min="11010" max="11010" width="12.1640625" style="264" bestFit="1" customWidth="1"/>
    <col min="11011" max="11011" width="13.1640625" style="264" bestFit="1" customWidth="1"/>
    <col min="11012" max="11014" width="11.5" style="264" bestFit="1" customWidth="1"/>
    <col min="11015" max="11017" width="11.1640625" style="264" bestFit="1" customWidth="1"/>
    <col min="11018" max="11018" width="5.5" style="264" customWidth="1"/>
    <col min="11019" max="11019" width="5.1640625" style="264" customWidth="1"/>
    <col min="11020" max="11021" width="16.83203125" style="264" customWidth="1"/>
    <col min="11022" max="11264" width="8.83203125" style="264"/>
    <col min="11265" max="11265" width="13.83203125" style="264" bestFit="1" customWidth="1"/>
    <col min="11266" max="11266" width="12.1640625" style="264" bestFit="1" customWidth="1"/>
    <col min="11267" max="11267" width="13.1640625" style="264" bestFit="1" customWidth="1"/>
    <col min="11268" max="11270" width="11.5" style="264" bestFit="1" customWidth="1"/>
    <col min="11271" max="11273" width="11.1640625" style="264" bestFit="1" customWidth="1"/>
    <col min="11274" max="11274" width="5.5" style="264" customWidth="1"/>
    <col min="11275" max="11275" width="5.1640625" style="264" customWidth="1"/>
    <col min="11276" max="11277" width="16.83203125" style="264" customWidth="1"/>
    <col min="11278" max="11520" width="8.83203125" style="264"/>
    <col min="11521" max="11521" width="13.83203125" style="264" bestFit="1" customWidth="1"/>
    <col min="11522" max="11522" width="12.1640625" style="264" bestFit="1" customWidth="1"/>
    <col min="11523" max="11523" width="13.1640625" style="264" bestFit="1" customWidth="1"/>
    <col min="11524" max="11526" width="11.5" style="264" bestFit="1" customWidth="1"/>
    <col min="11527" max="11529" width="11.1640625" style="264" bestFit="1" customWidth="1"/>
    <col min="11530" max="11530" width="5.5" style="264" customWidth="1"/>
    <col min="11531" max="11531" width="5.1640625" style="264" customWidth="1"/>
    <col min="11532" max="11533" width="16.83203125" style="264" customWidth="1"/>
    <col min="11534" max="11776" width="8.83203125" style="264"/>
    <col min="11777" max="11777" width="13.83203125" style="264" bestFit="1" customWidth="1"/>
    <col min="11778" max="11778" width="12.1640625" style="264" bestFit="1" customWidth="1"/>
    <col min="11779" max="11779" width="13.1640625" style="264" bestFit="1" customWidth="1"/>
    <col min="11780" max="11782" width="11.5" style="264" bestFit="1" customWidth="1"/>
    <col min="11783" max="11785" width="11.1640625" style="264" bestFit="1" customWidth="1"/>
    <col min="11786" max="11786" width="5.5" style="264" customWidth="1"/>
    <col min="11787" max="11787" width="5.1640625" style="264" customWidth="1"/>
    <col min="11788" max="11789" width="16.83203125" style="264" customWidth="1"/>
    <col min="11790" max="12032" width="8.83203125" style="264"/>
    <col min="12033" max="12033" width="13.83203125" style="264" bestFit="1" customWidth="1"/>
    <col min="12034" max="12034" width="12.1640625" style="264" bestFit="1" customWidth="1"/>
    <col min="12035" max="12035" width="13.1640625" style="264" bestFit="1" customWidth="1"/>
    <col min="12036" max="12038" width="11.5" style="264" bestFit="1" customWidth="1"/>
    <col min="12039" max="12041" width="11.1640625" style="264" bestFit="1" customWidth="1"/>
    <col min="12042" max="12042" width="5.5" style="264" customWidth="1"/>
    <col min="12043" max="12043" width="5.1640625" style="264" customWidth="1"/>
    <col min="12044" max="12045" width="16.83203125" style="264" customWidth="1"/>
    <col min="12046" max="12288" width="8.83203125" style="264"/>
    <col min="12289" max="12289" width="13.83203125" style="264" bestFit="1" customWidth="1"/>
    <col min="12290" max="12290" width="12.1640625" style="264" bestFit="1" customWidth="1"/>
    <col min="12291" max="12291" width="13.1640625" style="264" bestFit="1" customWidth="1"/>
    <col min="12292" max="12294" width="11.5" style="264" bestFit="1" customWidth="1"/>
    <col min="12295" max="12297" width="11.1640625" style="264" bestFit="1" customWidth="1"/>
    <col min="12298" max="12298" width="5.5" style="264" customWidth="1"/>
    <col min="12299" max="12299" width="5.1640625" style="264" customWidth="1"/>
    <col min="12300" max="12301" width="16.83203125" style="264" customWidth="1"/>
    <col min="12302" max="12544" width="8.83203125" style="264"/>
    <col min="12545" max="12545" width="13.83203125" style="264" bestFit="1" customWidth="1"/>
    <col min="12546" max="12546" width="12.1640625" style="264" bestFit="1" customWidth="1"/>
    <col min="12547" max="12547" width="13.1640625" style="264" bestFit="1" customWidth="1"/>
    <col min="12548" max="12550" width="11.5" style="264" bestFit="1" customWidth="1"/>
    <col min="12551" max="12553" width="11.1640625" style="264" bestFit="1" customWidth="1"/>
    <col min="12554" max="12554" width="5.5" style="264" customWidth="1"/>
    <col min="12555" max="12555" width="5.1640625" style="264" customWidth="1"/>
    <col min="12556" max="12557" width="16.83203125" style="264" customWidth="1"/>
    <col min="12558" max="12800" width="8.83203125" style="264"/>
    <col min="12801" max="12801" width="13.83203125" style="264" bestFit="1" customWidth="1"/>
    <col min="12802" max="12802" width="12.1640625" style="264" bestFit="1" customWidth="1"/>
    <col min="12803" max="12803" width="13.1640625" style="264" bestFit="1" customWidth="1"/>
    <col min="12804" max="12806" width="11.5" style="264" bestFit="1" customWidth="1"/>
    <col min="12807" max="12809" width="11.1640625" style="264" bestFit="1" customWidth="1"/>
    <col min="12810" max="12810" width="5.5" style="264" customWidth="1"/>
    <col min="12811" max="12811" width="5.1640625" style="264" customWidth="1"/>
    <col min="12812" max="12813" width="16.83203125" style="264" customWidth="1"/>
    <col min="12814" max="13056" width="8.83203125" style="264"/>
    <col min="13057" max="13057" width="13.83203125" style="264" bestFit="1" customWidth="1"/>
    <col min="13058" max="13058" width="12.1640625" style="264" bestFit="1" customWidth="1"/>
    <col min="13059" max="13059" width="13.1640625" style="264" bestFit="1" customWidth="1"/>
    <col min="13060" max="13062" width="11.5" style="264" bestFit="1" customWidth="1"/>
    <col min="13063" max="13065" width="11.1640625" style="264" bestFit="1" customWidth="1"/>
    <col min="13066" max="13066" width="5.5" style="264" customWidth="1"/>
    <col min="13067" max="13067" width="5.1640625" style="264" customWidth="1"/>
    <col min="13068" max="13069" width="16.83203125" style="264" customWidth="1"/>
    <col min="13070" max="13312" width="8.83203125" style="264"/>
    <col min="13313" max="13313" width="13.83203125" style="264" bestFit="1" customWidth="1"/>
    <col min="13314" max="13314" width="12.1640625" style="264" bestFit="1" customWidth="1"/>
    <col min="13315" max="13315" width="13.1640625" style="264" bestFit="1" customWidth="1"/>
    <col min="13316" max="13318" width="11.5" style="264" bestFit="1" customWidth="1"/>
    <col min="13319" max="13321" width="11.1640625" style="264" bestFit="1" customWidth="1"/>
    <col min="13322" max="13322" width="5.5" style="264" customWidth="1"/>
    <col min="13323" max="13323" width="5.1640625" style="264" customWidth="1"/>
    <col min="13324" max="13325" width="16.83203125" style="264" customWidth="1"/>
    <col min="13326" max="13568" width="8.83203125" style="264"/>
    <col min="13569" max="13569" width="13.83203125" style="264" bestFit="1" customWidth="1"/>
    <col min="13570" max="13570" width="12.1640625" style="264" bestFit="1" customWidth="1"/>
    <col min="13571" max="13571" width="13.1640625" style="264" bestFit="1" customWidth="1"/>
    <col min="13572" max="13574" width="11.5" style="264" bestFit="1" customWidth="1"/>
    <col min="13575" max="13577" width="11.1640625" style="264" bestFit="1" customWidth="1"/>
    <col min="13578" max="13578" width="5.5" style="264" customWidth="1"/>
    <col min="13579" max="13579" width="5.1640625" style="264" customWidth="1"/>
    <col min="13580" max="13581" width="16.83203125" style="264" customWidth="1"/>
    <col min="13582" max="13824" width="8.83203125" style="264"/>
    <col min="13825" max="13825" width="13.83203125" style="264" bestFit="1" customWidth="1"/>
    <col min="13826" max="13826" width="12.1640625" style="264" bestFit="1" customWidth="1"/>
    <col min="13827" max="13827" width="13.1640625" style="264" bestFit="1" customWidth="1"/>
    <col min="13828" max="13830" width="11.5" style="264" bestFit="1" customWidth="1"/>
    <col min="13831" max="13833" width="11.1640625" style="264" bestFit="1" customWidth="1"/>
    <col min="13834" max="13834" width="5.5" style="264" customWidth="1"/>
    <col min="13835" max="13835" width="5.1640625" style="264" customWidth="1"/>
    <col min="13836" max="13837" width="16.83203125" style="264" customWidth="1"/>
    <col min="13838" max="14080" width="8.83203125" style="264"/>
    <col min="14081" max="14081" width="13.83203125" style="264" bestFit="1" customWidth="1"/>
    <col min="14082" max="14082" width="12.1640625" style="264" bestFit="1" customWidth="1"/>
    <col min="14083" max="14083" width="13.1640625" style="264" bestFit="1" customWidth="1"/>
    <col min="14084" max="14086" width="11.5" style="264" bestFit="1" customWidth="1"/>
    <col min="14087" max="14089" width="11.1640625" style="264" bestFit="1" customWidth="1"/>
    <col min="14090" max="14090" width="5.5" style="264" customWidth="1"/>
    <col min="14091" max="14091" width="5.1640625" style="264" customWidth="1"/>
    <col min="14092" max="14093" width="16.83203125" style="264" customWidth="1"/>
    <col min="14094" max="14336" width="8.83203125" style="264"/>
    <col min="14337" max="14337" width="13.83203125" style="264" bestFit="1" customWidth="1"/>
    <col min="14338" max="14338" width="12.1640625" style="264" bestFit="1" customWidth="1"/>
    <col min="14339" max="14339" width="13.1640625" style="264" bestFit="1" customWidth="1"/>
    <col min="14340" max="14342" width="11.5" style="264" bestFit="1" customWidth="1"/>
    <col min="14343" max="14345" width="11.1640625" style="264" bestFit="1" customWidth="1"/>
    <col min="14346" max="14346" width="5.5" style="264" customWidth="1"/>
    <col min="14347" max="14347" width="5.1640625" style="264" customWidth="1"/>
    <col min="14348" max="14349" width="16.83203125" style="264" customWidth="1"/>
    <col min="14350" max="14592" width="8.83203125" style="264"/>
    <col min="14593" max="14593" width="13.83203125" style="264" bestFit="1" customWidth="1"/>
    <col min="14594" max="14594" width="12.1640625" style="264" bestFit="1" customWidth="1"/>
    <col min="14595" max="14595" width="13.1640625" style="264" bestFit="1" customWidth="1"/>
    <col min="14596" max="14598" width="11.5" style="264" bestFit="1" customWidth="1"/>
    <col min="14599" max="14601" width="11.1640625" style="264" bestFit="1" customWidth="1"/>
    <col min="14602" max="14602" width="5.5" style="264" customWidth="1"/>
    <col min="14603" max="14603" width="5.1640625" style="264" customWidth="1"/>
    <col min="14604" max="14605" width="16.83203125" style="264" customWidth="1"/>
    <col min="14606" max="14848" width="8.83203125" style="264"/>
    <col min="14849" max="14849" width="13.83203125" style="264" bestFit="1" customWidth="1"/>
    <col min="14850" max="14850" width="12.1640625" style="264" bestFit="1" customWidth="1"/>
    <col min="14851" max="14851" width="13.1640625" style="264" bestFit="1" customWidth="1"/>
    <col min="14852" max="14854" width="11.5" style="264" bestFit="1" customWidth="1"/>
    <col min="14855" max="14857" width="11.1640625" style="264" bestFit="1" customWidth="1"/>
    <col min="14858" max="14858" width="5.5" style="264" customWidth="1"/>
    <col min="14859" max="14859" width="5.1640625" style="264" customWidth="1"/>
    <col min="14860" max="14861" width="16.83203125" style="264" customWidth="1"/>
    <col min="14862" max="15104" width="8.83203125" style="264"/>
    <col min="15105" max="15105" width="13.83203125" style="264" bestFit="1" customWidth="1"/>
    <col min="15106" max="15106" width="12.1640625" style="264" bestFit="1" customWidth="1"/>
    <col min="15107" max="15107" width="13.1640625" style="264" bestFit="1" customWidth="1"/>
    <col min="15108" max="15110" width="11.5" style="264" bestFit="1" customWidth="1"/>
    <col min="15111" max="15113" width="11.1640625" style="264" bestFit="1" customWidth="1"/>
    <col min="15114" max="15114" width="5.5" style="264" customWidth="1"/>
    <col min="15115" max="15115" width="5.1640625" style="264" customWidth="1"/>
    <col min="15116" max="15117" width="16.83203125" style="264" customWidth="1"/>
    <col min="15118" max="15360" width="8.83203125" style="264"/>
    <col min="15361" max="15361" width="13.83203125" style="264" bestFit="1" customWidth="1"/>
    <col min="15362" max="15362" width="12.1640625" style="264" bestFit="1" customWidth="1"/>
    <col min="15363" max="15363" width="13.1640625" style="264" bestFit="1" customWidth="1"/>
    <col min="15364" max="15366" width="11.5" style="264" bestFit="1" customWidth="1"/>
    <col min="15367" max="15369" width="11.1640625" style="264" bestFit="1" customWidth="1"/>
    <col min="15370" max="15370" width="5.5" style="264" customWidth="1"/>
    <col min="15371" max="15371" width="5.1640625" style="264" customWidth="1"/>
    <col min="15372" max="15373" width="16.83203125" style="264" customWidth="1"/>
    <col min="15374" max="15616" width="8.83203125" style="264"/>
    <col min="15617" max="15617" width="13.83203125" style="264" bestFit="1" customWidth="1"/>
    <col min="15618" max="15618" width="12.1640625" style="264" bestFit="1" customWidth="1"/>
    <col min="15619" max="15619" width="13.1640625" style="264" bestFit="1" customWidth="1"/>
    <col min="15620" max="15622" width="11.5" style="264" bestFit="1" customWidth="1"/>
    <col min="15623" max="15625" width="11.1640625" style="264" bestFit="1" customWidth="1"/>
    <col min="15626" max="15626" width="5.5" style="264" customWidth="1"/>
    <col min="15627" max="15627" width="5.1640625" style="264" customWidth="1"/>
    <col min="15628" max="15629" width="16.83203125" style="264" customWidth="1"/>
    <col min="15630" max="15872" width="8.83203125" style="264"/>
    <col min="15873" max="15873" width="13.83203125" style="264" bestFit="1" customWidth="1"/>
    <col min="15874" max="15874" width="12.1640625" style="264" bestFit="1" customWidth="1"/>
    <col min="15875" max="15875" width="13.1640625" style="264" bestFit="1" customWidth="1"/>
    <col min="15876" max="15878" width="11.5" style="264" bestFit="1" customWidth="1"/>
    <col min="15879" max="15881" width="11.1640625" style="264" bestFit="1" customWidth="1"/>
    <col min="15882" max="15882" width="5.5" style="264" customWidth="1"/>
    <col min="15883" max="15883" width="5.1640625" style="264" customWidth="1"/>
    <col min="15884" max="15885" width="16.83203125" style="264" customWidth="1"/>
    <col min="15886" max="16128" width="8.83203125" style="264"/>
    <col min="16129" max="16129" width="13.83203125" style="264" bestFit="1" customWidth="1"/>
    <col min="16130" max="16130" width="12.1640625" style="264" bestFit="1" customWidth="1"/>
    <col min="16131" max="16131" width="13.1640625" style="264" bestFit="1" customWidth="1"/>
    <col min="16132" max="16134" width="11.5" style="264" bestFit="1" customWidth="1"/>
    <col min="16135" max="16137" width="11.1640625" style="264" bestFit="1" customWidth="1"/>
    <col min="16138" max="16138" width="5.5" style="264" customWidth="1"/>
    <col min="16139" max="16139" width="5.1640625" style="264" customWidth="1"/>
    <col min="16140" max="16141" width="16.83203125" style="264" customWidth="1"/>
    <col min="16142" max="16384" width="8.83203125" style="264"/>
  </cols>
  <sheetData>
    <row r="1" spans="1:16" ht="69" customHeight="1" x14ac:dyDescent="0.15">
      <c r="A1" s="884" t="s">
        <v>426</v>
      </c>
      <c r="B1" s="884"/>
      <c r="C1" s="884"/>
      <c r="D1" s="884"/>
      <c r="E1" s="884"/>
      <c r="F1" s="884"/>
      <c r="G1" s="884"/>
      <c r="H1" s="884"/>
      <c r="I1" s="884"/>
      <c r="J1" s="884"/>
      <c r="K1" s="263"/>
      <c r="L1" s="251"/>
    </row>
    <row r="2" spans="1:16" s="813" customFormat="1" x14ac:dyDescent="0.15">
      <c r="A2" s="815"/>
      <c r="B2" s="885" t="s">
        <v>311</v>
      </c>
      <c r="C2" s="885"/>
      <c r="D2" s="885"/>
      <c r="E2" s="885"/>
      <c r="F2" s="815"/>
      <c r="G2" s="885" t="s">
        <v>312</v>
      </c>
      <c r="H2" s="885"/>
      <c r="I2" s="885"/>
      <c r="J2" s="885"/>
      <c r="K2" s="812"/>
    </row>
    <row r="3" spans="1:16" s="813" customFormat="1" x14ac:dyDescent="0.15">
      <c r="A3" s="816"/>
      <c r="B3" s="817" t="s">
        <v>207</v>
      </c>
      <c r="C3" s="817" t="s">
        <v>212</v>
      </c>
      <c r="D3" s="817" t="s">
        <v>224</v>
      </c>
      <c r="E3" s="817" t="s">
        <v>289</v>
      </c>
      <c r="F3" s="816"/>
      <c r="G3" s="817" t="s">
        <v>207</v>
      </c>
      <c r="H3" s="817" t="s">
        <v>212</v>
      </c>
      <c r="I3" s="817" t="s">
        <v>224</v>
      </c>
      <c r="J3" s="817" t="s">
        <v>289</v>
      </c>
      <c r="K3" s="812"/>
    </row>
    <row r="4" spans="1:16" s="813" customFormat="1" x14ac:dyDescent="0.15">
      <c r="A4" s="813" t="s">
        <v>427</v>
      </c>
      <c r="B4" s="818">
        <v>21.94</v>
      </c>
      <c r="C4" s="818">
        <v>34.35</v>
      </c>
      <c r="D4" s="818">
        <v>25.07</v>
      </c>
      <c r="E4" s="818">
        <v>16.28</v>
      </c>
      <c r="F4" s="814"/>
      <c r="G4" s="818">
        <v>10.45</v>
      </c>
      <c r="H4" s="818">
        <v>13.85</v>
      </c>
      <c r="I4" s="818">
        <v>0</v>
      </c>
      <c r="J4" s="818">
        <v>0</v>
      </c>
      <c r="K4" s="812"/>
    </row>
    <row r="5" spans="1:16" s="813" customFormat="1" x14ac:dyDescent="0.15">
      <c r="A5" s="813" t="s">
        <v>428</v>
      </c>
      <c r="B5" s="818">
        <v>17.64</v>
      </c>
      <c r="C5" s="818">
        <v>36.42</v>
      </c>
      <c r="D5" s="818">
        <v>26.31</v>
      </c>
      <c r="E5" s="818">
        <v>18.440000000000001</v>
      </c>
      <c r="F5" s="814"/>
      <c r="G5" s="818">
        <v>13.65</v>
      </c>
      <c r="H5" s="818">
        <v>19.579999999999998</v>
      </c>
      <c r="I5" s="818">
        <v>29.08</v>
      </c>
      <c r="J5" s="818">
        <v>27.34</v>
      </c>
      <c r="K5" s="812"/>
    </row>
    <row r="6" spans="1:16" s="813" customFormat="1" x14ac:dyDescent="0.15">
      <c r="A6" s="819" t="s">
        <v>429</v>
      </c>
      <c r="B6" s="820">
        <v>10.84</v>
      </c>
      <c r="C6" s="820">
        <v>12.57</v>
      </c>
      <c r="D6" s="820">
        <v>13.06</v>
      </c>
      <c r="E6" s="820">
        <v>10</v>
      </c>
      <c r="F6" s="821"/>
      <c r="G6" s="820">
        <v>0</v>
      </c>
      <c r="H6" s="820">
        <v>8.26</v>
      </c>
      <c r="I6" s="820">
        <v>9.66</v>
      </c>
      <c r="J6" s="820">
        <v>11.62</v>
      </c>
      <c r="K6" s="812"/>
      <c r="M6" s="814"/>
      <c r="P6" s="814"/>
    </row>
    <row r="7" spans="1:16" s="813" customFormat="1" x14ac:dyDescent="0.15">
      <c r="A7" s="813" t="s">
        <v>243</v>
      </c>
      <c r="B7" s="818">
        <v>50.42</v>
      </c>
      <c r="C7" s="818">
        <v>83.34</v>
      </c>
      <c r="D7" s="818">
        <v>64.44</v>
      </c>
      <c r="E7" s="818">
        <v>44.72</v>
      </c>
      <c r="F7" s="814"/>
      <c r="G7" s="818">
        <v>24.1</v>
      </c>
      <c r="H7" s="818">
        <v>41.69</v>
      </c>
      <c r="I7" s="818">
        <v>38.74</v>
      </c>
      <c r="J7" s="818">
        <v>38.96</v>
      </c>
      <c r="K7" s="812"/>
      <c r="M7" s="814"/>
      <c r="P7" s="814"/>
    </row>
    <row r="8" spans="1:16" x14ac:dyDescent="0.15">
      <c r="B8" s="265"/>
      <c r="C8" s="265"/>
      <c r="D8" s="265"/>
      <c r="E8" s="265"/>
      <c r="F8" s="266"/>
      <c r="G8" s="265"/>
      <c r="H8" s="265"/>
      <c r="I8" s="265"/>
      <c r="J8" s="265"/>
      <c r="K8" s="263"/>
    </row>
    <row r="9" spans="1:16" x14ac:dyDescent="0.15">
      <c r="A9" s="886" t="s">
        <v>782</v>
      </c>
      <c r="B9" s="886"/>
      <c r="C9" s="886"/>
      <c r="D9" s="886"/>
      <c r="E9" s="886"/>
      <c r="F9" s="886"/>
      <c r="G9" s="886"/>
      <c r="H9" s="886"/>
      <c r="I9" s="886"/>
      <c r="J9" s="886"/>
    </row>
    <row r="10" spans="1:16" x14ac:dyDescent="0.15">
      <c r="A10" s="502"/>
    </row>
    <row r="11" spans="1:16" x14ac:dyDescent="0.15">
      <c r="A11" s="502" t="s">
        <v>783</v>
      </c>
    </row>
    <row r="12" spans="1:16" x14ac:dyDescent="0.15">
      <c r="A12" s="502"/>
    </row>
    <row r="13" spans="1:16" x14ac:dyDescent="0.15">
      <c r="A13" s="91" t="s">
        <v>151</v>
      </c>
      <c r="H13" s="263"/>
    </row>
    <row r="14" spans="1:16" x14ac:dyDescent="0.15">
      <c r="H14" s="263"/>
    </row>
    <row r="15" spans="1:16" x14ac:dyDescent="0.15">
      <c r="H15" s="263"/>
    </row>
    <row r="16" spans="1:16" x14ac:dyDescent="0.15">
      <c r="H16" s="263"/>
    </row>
  </sheetData>
  <mergeCells count="4">
    <mergeCell ref="A1:J1"/>
    <mergeCell ref="B2:E2"/>
    <mergeCell ref="G2:J2"/>
    <mergeCell ref="A9:J9"/>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75E5A-29A9-4E50-A214-EADEF0EEF6A9}">
  <sheetPr>
    <tabColor theme="5" tint="0.39997558519241921"/>
  </sheetPr>
  <dimension ref="A1:M23"/>
  <sheetViews>
    <sheetView zoomScale="90" zoomScaleNormal="90" workbookViewId="0">
      <selection activeCell="F13" sqref="F13"/>
    </sheetView>
  </sheetViews>
  <sheetFormatPr baseColWidth="10" defaultColWidth="8.83203125" defaultRowHeight="13" x14ac:dyDescent="0.15"/>
  <cols>
    <col min="1" max="1" width="21" style="5" customWidth="1"/>
    <col min="2" max="2" width="14.83203125" style="5" customWidth="1"/>
    <col min="3" max="3" width="13.6640625" style="5" bestFit="1" customWidth="1"/>
    <col min="4" max="4" width="15.5" style="5" customWidth="1"/>
    <col min="5" max="5" width="12.1640625" style="5" customWidth="1"/>
    <col min="6" max="6" width="14.33203125" style="5" customWidth="1"/>
    <col min="7" max="7" width="10.1640625" style="5" bestFit="1" customWidth="1"/>
    <col min="8" max="8" width="16.6640625" style="5" customWidth="1"/>
    <col min="9" max="9" width="14.5" style="5" customWidth="1"/>
    <col min="10" max="22" width="10.1640625" style="5" bestFit="1" customWidth="1"/>
    <col min="23" max="256" width="8.83203125" style="5"/>
    <col min="257" max="257" width="13.5" style="5" customWidth="1"/>
    <col min="258" max="258" width="14.83203125" style="5" customWidth="1"/>
    <col min="259" max="263" width="8.83203125" style="5"/>
    <col min="264" max="264" width="17" style="5" customWidth="1"/>
    <col min="265" max="265" width="14.5" style="5" customWidth="1"/>
    <col min="266" max="512" width="8.83203125" style="5"/>
    <col min="513" max="513" width="13.5" style="5" customWidth="1"/>
    <col min="514" max="514" width="14.83203125" style="5" customWidth="1"/>
    <col min="515" max="519" width="8.83203125" style="5"/>
    <col min="520" max="520" width="17" style="5" customWidth="1"/>
    <col min="521" max="521" width="14.5" style="5" customWidth="1"/>
    <col min="522" max="768" width="8.83203125" style="5"/>
    <col min="769" max="769" width="13.5" style="5" customWidth="1"/>
    <col min="770" max="770" width="14.83203125" style="5" customWidth="1"/>
    <col min="771" max="775" width="8.83203125" style="5"/>
    <col min="776" max="776" width="17" style="5" customWidth="1"/>
    <col min="777" max="777" width="14.5" style="5" customWidth="1"/>
    <col min="778" max="1024" width="8.83203125" style="5"/>
    <col min="1025" max="1025" width="13.5" style="5" customWidth="1"/>
    <col min="1026" max="1026" width="14.83203125" style="5" customWidth="1"/>
    <col min="1027" max="1031" width="8.83203125" style="5"/>
    <col min="1032" max="1032" width="17" style="5" customWidth="1"/>
    <col min="1033" max="1033" width="14.5" style="5" customWidth="1"/>
    <col min="1034" max="1280" width="8.83203125" style="5"/>
    <col min="1281" max="1281" width="13.5" style="5" customWidth="1"/>
    <col min="1282" max="1282" width="14.83203125" style="5" customWidth="1"/>
    <col min="1283" max="1287" width="8.83203125" style="5"/>
    <col min="1288" max="1288" width="17" style="5" customWidth="1"/>
    <col min="1289" max="1289" width="14.5" style="5" customWidth="1"/>
    <col min="1290" max="1536" width="8.83203125" style="5"/>
    <col min="1537" max="1537" width="13.5" style="5" customWidth="1"/>
    <col min="1538" max="1538" width="14.83203125" style="5" customWidth="1"/>
    <col min="1539" max="1543" width="8.83203125" style="5"/>
    <col min="1544" max="1544" width="17" style="5" customWidth="1"/>
    <col min="1545" max="1545" width="14.5" style="5" customWidth="1"/>
    <col min="1546" max="1792" width="8.83203125" style="5"/>
    <col min="1793" max="1793" width="13.5" style="5" customWidth="1"/>
    <col min="1794" max="1794" width="14.83203125" style="5" customWidth="1"/>
    <col min="1795" max="1799" width="8.83203125" style="5"/>
    <col min="1800" max="1800" width="17" style="5" customWidth="1"/>
    <col min="1801" max="1801" width="14.5" style="5" customWidth="1"/>
    <col min="1802" max="2048" width="8.83203125" style="5"/>
    <col min="2049" max="2049" width="13.5" style="5" customWidth="1"/>
    <col min="2050" max="2050" width="14.83203125" style="5" customWidth="1"/>
    <col min="2051" max="2055" width="8.83203125" style="5"/>
    <col min="2056" max="2056" width="17" style="5" customWidth="1"/>
    <col min="2057" max="2057" width="14.5" style="5" customWidth="1"/>
    <col min="2058" max="2304" width="8.83203125" style="5"/>
    <col min="2305" max="2305" width="13.5" style="5" customWidth="1"/>
    <col min="2306" max="2306" width="14.83203125" style="5" customWidth="1"/>
    <col min="2307" max="2311" width="8.83203125" style="5"/>
    <col min="2312" max="2312" width="17" style="5" customWidth="1"/>
    <col min="2313" max="2313" width="14.5" style="5" customWidth="1"/>
    <col min="2314" max="2560" width="8.83203125" style="5"/>
    <col min="2561" max="2561" width="13.5" style="5" customWidth="1"/>
    <col min="2562" max="2562" width="14.83203125" style="5" customWidth="1"/>
    <col min="2563" max="2567" width="8.83203125" style="5"/>
    <col min="2568" max="2568" width="17" style="5" customWidth="1"/>
    <col min="2569" max="2569" width="14.5" style="5" customWidth="1"/>
    <col min="2570" max="2816" width="8.83203125" style="5"/>
    <col min="2817" max="2817" width="13.5" style="5" customWidth="1"/>
    <col min="2818" max="2818" width="14.83203125" style="5" customWidth="1"/>
    <col min="2819" max="2823" width="8.83203125" style="5"/>
    <col min="2824" max="2824" width="17" style="5" customWidth="1"/>
    <col min="2825" max="2825" width="14.5" style="5" customWidth="1"/>
    <col min="2826" max="3072" width="8.83203125" style="5"/>
    <col min="3073" max="3073" width="13.5" style="5" customWidth="1"/>
    <col min="3074" max="3074" width="14.83203125" style="5" customWidth="1"/>
    <col min="3075" max="3079" width="8.83203125" style="5"/>
    <col min="3080" max="3080" width="17" style="5" customWidth="1"/>
    <col min="3081" max="3081" width="14.5" style="5" customWidth="1"/>
    <col min="3082" max="3328" width="8.83203125" style="5"/>
    <col min="3329" max="3329" width="13.5" style="5" customWidth="1"/>
    <col min="3330" max="3330" width="14.83203125" style="5" customWidth="1"/>
    <col min="3331" max="3335" width="8.83203125" style="5"/>
    <col min="3336" max="3336" width="17" style="5" customWidth="1"/>
    <col min="3337" max="3337" width="14.5" style="5" customWidth="1"/>
    <col min="3338" max="3584" width="8.83203125" style="5"/>
    <col min="3585" max="3585" width="13.5" style="5" customWidth="1"/>
    <col min="3586" max="3586" width="14.83203125" style="5" customWidth="1"/>
    <col min="3587" max="3591" width="8.83203125" style="5"/>
    <col min="3592" max="3592" width="17" style="5" customWidth="1"/>
    <col min="3593" max="3593" width="14.5" style="5" customWidth="1"/>
    <col min="3594" max="3840" width="8.83203125" style="5"/>
    <col min="3841" max="3841" width="13.5" style="5" customWidth="1"/>
    <col min="3842" max="3842" width="14.83203125" style="5" customWidth="1"/>
    <col min="3843" max="3847" width="8.83203125" style="5"/>
    <col min="3848" max="3848" width="17" style="5" customWidth="1"/>
    <col min="3849" max="3849" width="14.5" style="5" customWidth="1"/>
    <col min="3850" max="4096" width="8.83203125" style="5"/>
    <col min="4097" max="4097" width="13.5" style="5" customWidth="1"/>
    <col min="4098" max="4098" width="14.83203125" style="5" customWidth="1"/>
    <col min="4099" max="4103" width="8.83203125" style="5"/>
    <col min="4104" max="4104" width="17" style="5" customWidth="1"/>
    <col min="4105" max="4105" width="14.5" style="5" customWidth="1"/>
    <col min="4106" max="4352" width="8.83203125" style="5"/>
    <col min="4353" max="4353" width="13.5" style="5" customWidth="1"/>
    <col min="4354" max="4354" width="14.83203125" style="5" customWidth="1"/>
    <col min="4355" max="4359" width="8.83203125" style="5"/>
    <col min="4360" max="4360" width="17" style="5" customWidth="1"/>
    <col min="4361" max="4361" width="14.5" style="5" customWidth="1"/>
    <col min="4362" max="4608" width="8.83203125" style="5"/>
    <col min="4609" max="4609" width="13.5" style="5" customWidth="1"/>
    <col min="4610" max="4610" width="14.83203125" style="5" customWidth="1"/>
    <col min="4611" max="4615" width="8.83203125" style="5"/>
    <col min="4616" max="4616" width="17" style="5" customWidth="1"/>
    <col min="4617" max="4617" width="14.5" style="5" customWidth="1"/>
    <col min="4618" max="4864" width="8.83203125" style="5"/>
    <col min="4865" max="4865" width="13.5" style="5" customWidth="1"/>
    <col min="4866" max="4866" width="14.83203125" style="5" customWidth="1"/>
    <col min="4867" max="4871" width="8.83203125" style="5"/>
    <col min="4872" max="4872" width="17" style="5" customWidth="1"/>
    <col min="4873" max="4873" width="14.5" style="5" customWidth="1"/>
    <col min="4874" max="5120" width="8.83203125" style="5"/>
    <col min="5121" max="5121" width="13.5" style="5" customWidth="1"/>
    <col min="5122" max="5122" width="14.83203125" style="5" customWidth="1"/>
    <col min="5123" max="5127" width="8.83203125" style="5"/>
    <col min="5128" max="5128" width="17" style="5" customWidth="1"/>
    <col min="5129" max="5129" width="14.5" style="5" customWidth="1"/>
    <col min="5130" max="5376" width="8.83203125" style="5"/>
    <col min="5377" max="5377" width="13.5" style="5" customWidth="1"/>
    <col min="5378" max="5378" width="14.83203125" style="5" customWidth="1"/>
    <col min="5379" max="5383" width="8.83203125" style="5"/>
    <col min="5384" max="5384" width="17" style="5" customWidth="1"/>
    <col min="5385" max="5385" width="14.5" style="5" customWidth="1"/>
    <col min="5386" max="5632" width="8.83203125" style="5"/>
    <col min="5633" max="5633" width="13.5" style="5" customWidth="1"/>
    <col min="5634" max="5634" width="14.83203125" style="5" customWidth="1"/>
    <col min="5635" max="5639" width="8.83203125" style="5"/>
    <col min="5640" max="5640" width="17" style="5" customWidth="1"/>
    <col min="5641" max="5641" width="14.5" style="5" customWidth="1"/>
    <col min="5642" max="5888" width="8.83203125" style="5"/>
    <col min="5889" max="5889" width="13.5" style="5" customWidth="1"/>
    <col min="5890" max="5890" width="14.83203125" style="5" customWidth="1"/>
    <col min="5891" max="5895" width="8.83203125" style="5"/>
    <col min="5896" max="5896" width="17" style="5" customWidth="1"/>
    <col min="5897" max="5897" width="14.5" style="5" customWidth="1"/>
    <col min="5898" max="6144" width="8.83203125" style="5"/>
    <col min="6145" max="6145" width="13.5" style="5" customWidth="1"/>
    <col min="6146" max="6146" width="14.83203125" style="5" customWidth="1"/>
    <col min="6147" max="6151" width="8.83203125" style="5"/>
    <col min="6152" max="6152" width="17" style="5" customWidth="1"/>
    <col min="6153" max="6153" width="14.5" style="5" customWidth="1"/>
    <col min="6154" max="6400" width="8.83203125" style="5"/>
    <col min="6401" max="6401" width="13.5" style="5" customWidth="1"/>
    <col min="6402" max="6402" width="14.83203125" style="5" customWidth="1"/>
    <col min="6403" max="6407" width="8.83203125" style="5"/>
    <col min="6408" max="6408" width="17" style="5" customWidth="1"/>
    <col min="6409" max="6409" width="14.5" style="5" customWidth="1"/>
    <col min="6410" max="6656" width="8.83203125" style="5"/>
    <col min="6657" max="6657" width="13.5" style="5" customWidth="1"/>
    <col min="6658" max="6658" width="14.83203125" style="5" customWidth="1"/>
    <col min="6659" max="6663" width="8.83203125" style="5"/>
    <col min="6664" max="6664" width="17" style="5" customWidth="1"/>
    <col min="6665" max="6665" width="14.5" style="5" customWidth="1"/>
    <col min="6666" max="6912" width="8.83203125" style="5"/>
    <col min="6913" max="6913" width="13.5" style="5" customWidth="1"/>
    <col min="6914" max="6914" width="14.83203125" style="5" customWidth="1"/>
    <col min="6915" max="6919" width="8.83203125" style="5"/>
    <col min="6920" max="6920" width="17" style="5" customWidth="1"/>
    <col min="6921" max="6921" width="14.5" style="5" customWidth="1"/>
    <col min="6922" max="7168" width="8.83203125" style="5"/>
    <col min="7169" max="7169" width="13.5" style="5" customWidth="1"/>
    <col min="7170" max="7170" width="14.83203125" style="5" customWidth="1"/>
    <col min="7171" max="7175" width="8.83203125" style="5"/>
    <col min="7176" max="7176" width="17" style="5" customWidth="1"/>
    <col min="7177" max="7177" width="14.5" style="5" customWidth="1"/>
    <col min="7178" max="7424" width="8.83203125" style="5"/>
    <col min="7425" max="7425" width="13.5" style="5" customWidth="1"/>
    <col min="7426" max="7426" width="14.83203125" style="5" customWidth="1"/>
    <col min="7427" max="7431" width="8.83203125" style="5"/>
    <col min="7432" max="7432" width="17" style="5" customWidth="1"/>
    <col min="7433" max="7433" width="14.5" style="5" customWidth="1"/>
    <col min="7434" max="7680" width="8.83203125" style="5"/>
    <col min="7681" max="7681" width="13.5" style="5" customWidth="1"/>
    <col min="7682" max="7682" width="14.83203125" style="5" customWidth="1"/>
    <col min="7683" max="7687" width="8.83203125" style="5"/>
    <col min="7688" max="7688" width="17" style="5" customWidth="1"/>
    <col min="7689" max="7689" width="14.5" style="5" customWidth="1"/>
    <col min="7690" max="7936" width="8.83203125" style="5"/>
    <col min="7937" max="7937" width="13.5" style="5" customWidth="1"/>
    <col min="7938" max="7938" width="14.83203125" style="5" customWidth="1"/>
    <col min="7939" max="7943" width="8.83203125" style="5"/>
    <col min="7944" max="7944" width="17" style="5" customWidth="1"/>
    <col min="7945" max="7945" width="14.5" style="5" customWidth="1"/>
    <col min="7946" max="8192" width="8.83203125" style="5"/>
    <col min="8193" max="8193" width="13.5" style="5" customWidth="1"/>
    <col min="8194" max="8194" width="14.83203125" style="5" customWidth="1"/>
    <col min="8195" max="8199" width="8.83203125" style="5"/>
    <col min="8200" max="8200" width="17" style="5" customWidth="1"/>
    <col min="8201" max="8201" width="14.5" style="5" customWidth="1"/>
    <col min="8202" max="8448" width="8.83203125" style="5"/>
    <col min="8449" max="8449" width="13.5" style="5" customWidth="1"/>
    <col min="8450" max="8450" width="14.83203125" style="5" customWidth="1"/>
    <col min="8451" max="8455" width="8.83203125" style="5"/>
    <col min="8456" max="8456" width="17" style="5" customWidth="1"/>
    <col min="8457" max="8457" width="14.5" style="5" customWidth="1"/>
    <col min="8458" max="8704" width="8.83203125" style="5"/>
    <col min="8705" max="8705" width="13.5" style="5" customWidth="1"/>
    <col min="8706" max="8706" width="14.83203125" style="5" customWidth="1"/>
    <col min="8707" max="8711" width="8.83203125" style="5"/>
    <col min="8712" max="8712" width="17" style="5" customWidth="1"/>
    <col min="8713" max="8713" width="14.5" style="5" customWidth="1"/>
    <col min="8714" max="8960" width="8.83203125" style="5"/>
    <col min="8961" max="8961" width="13.5" style="5" customWidth="1"/>
    <col min="8962" max="8962" width="14.83203125" style="5" customWidth="1"/>
    <col min="8963" max="8967" width="8.83203125" style="5"/>
    <col min="8968" max="8968" width="17" style="5" customWidth="1"/>
    <col min="8969" max="8969" width="14.5" style="5" customWidth="1"/>
    <col min="8970" max="9216" width="8.83203125" style="5"/>
    <col min="9217" max="9217" width="13.5" style="5" customWidth="1"/>
    <col min="9218" max="9218" width="14.83203125" style="5" customWidth="1"/>
    <col min="9219" max="9223" width="8.83203125" style="5"/>
    <col min="9224" max="9224" width="17" style="5" customWidth="1"/>
    <col min="9225" max="9225" width="14.5" style="5" customWidth="1"/>
    <col min="9226" max="9472" width="8.83203125" style="5"/>
    <col min="9473" max="9473" width="13.5" style="5" customWidth="1"/>
    <col min="9474" max="9474" width="14.83203125" style="5" customWidth="1"/>
    <col min="9475" max="9479" width="8.83203125" style="5"/>
    <col min="9480" max="9480" width="17" style="5" customWidth="1"/>
    <col min="9481" max="9481" width="14.5" style="5" customWidth="1"/>
    <col min="9482" max="9728" width="8.83203125" style="5"/>
    <col min="9729" max="9729" width="13.5" style="5" customWidth="1"/>
    <col min="9730" max="9730" width="14.83203125" style="5" customWidth="1"/>
    <col min="9731" max="9735" width="8.83203125" style="5"/>
    <col min="9736" max="9736" width="17" style="5" customWidth="1"/>
    <col min="9737" max="9737" width="14.5" style="5" customWidth="1"/>
    <col min="9738" max="9984" width="8.83203125" style="5"/>
    <col min="9985" max="9985" width="13.5" style="5" customWidth="1"/>
    <col min="9986" max="9986" width="14.83203125" style="5" customWidth="1"/>
    <col min="9987" max="9991" width="8.83203125" style="5"/>
    <col min="9992" max="9992" width="17" style="5" customWidth="1"/>
    <col min="9993" max="9993" width="14.5" style="5" customWidth="1"/>
    <col min="9994" max="10240" width="8.83203125" style="5"/>
    <col min="10241" max="10241" width="13.5" style="5" customWidth="1"/>
    <col min="10242" max="10242" width="14.83203125" style="5" customWidth="1"/>
    <col min="10243" max="10247" width="8.83203125" style="5"/>
    <col min="10248" max="10248" width="17" style="5" customWidth="1"/>
    <col min="10249" max="10249" width="14.5" style="5" customWidth="1"/>
    <col min="10250" max="10496" width="8.83203125" style="5"/>
    <col min="10497" max="10497" width="13.5" style="5" customWidth="1"/>
    <col min="10498" max="10498" width="14.83203125" style="5" customWidth="1"/>
    <col min="10499" max="10503" width="8.83203125" style="5"/>
    <col min="10504" max="10504" width="17" style="5" customWidth="1"/>
    <col min="10505" max="10505" width="14.5" style="5" customWidth="1"/>
    <col min="10506" max="10752" width="8.83203125" style="5"/>
    <col min="10753" max="10753" width="13.5" style="5" customWidth="1"/>
    <col min="10754" max="10754" width="14.83203125" style="5" customWidth="1"/>
    <col min="10755" max="10759" width="8.83203125" style="5"/>
    <col min="10760" max="10760" width="17" style="5" customWidth="1"/>
    <col min="10761" max="10761" width="14.5" style="5" customWidth="1"/>
    <col min="10762" max="11008" width="8.83203125" style="5"/>
    <col min="11009" max="11009" width="13.5" style="5" customWidth="1"/>
    <col min="11010" max="11010" width="14.83203125" style="5" customWidth="1"/>
    <col min="11011" max="11015" width="8.83203125" style="5"/>
    <col min="11016" max="11016" width="17" style="5" customWidth="1"/>
    <col min="11017" max="11017" width="14.5" style="5" customWidth="1"/>
    <col min="11018" max="11264" width="8.83203125" style="5"/>
    <col min="11265" max="11265" width="13.5" style="5" customWidth="1"/>
    <col min="11266" max="11266" width="14.83203125" style="5" customWidth="1"/>
    <col min="11267" max="11271" width="8.83203125" style="5"/>
    <col min="11272" max="11272" width="17" style="5" customWidth="1"/>
    <col min="11273" max="11273" width="14.5" style="5" customWidth="1"/>
    <col min="11274" max="11520" width="8.83203125" style="5"/>
    <col min="11521" max="11521" width="13.5" style="5" customWidth="1"/>
    <col min="11522" max="11522" width="14.83203125" style="5" customWidth="1"/>
    <col min="11523" max="11527" width="8.83203125" style="5"/>
    <col min="11528" max="11528" width="17" style="5" customWidth="1"/>
    <col min="11529" max="11529" width="14.5" style="5" customWidth="1"/>
    <col min="11530" max="11776" width="8.83203125" style="5"/>
    <col min="11777" max="11777" width="13.5" style="5" customWidth="1"/>
    <col min="11778" max="11778" width="14.83203125" style="5" customWidth="1"/>
    <col min="11779" max="11783" width="8.83203125" style="5"/>
    <col min="11784" max="11784" width="17" style="5" customWidth="1"/>
    <col min="11785" max="11785" width="14.5" style="5" customWidth="1"/>
    <col min="11786" max="12032" width="8.83203125" style="5"/>
    <col min="12033" max="12033" width="13.5" style="5" customWidth="1"/>
    <col min="12034" max="12034" width="14.83203125" style="5" customWidth="1"/>
    <col min="12035" max="12039" width="8.83203125" style="5"/>
    <col min="12040" max="12040" width="17" style="5" customWidth="1"/>
    <col min="12041" max="12041" width="14.5" style="5" customWidth="1"/>
    <col min="12042" max="12288" width="8.83203125" style="5"/>
    <col min="12289" max="12289" width="13.5" style="5" customWidth="1"/>
    <col min="12290" max="12290" width="14.83203125" style="5" customWidth="1"/>
    <col min="12291" max="12295" width="8.83203125" style="5"/>
    <col min="12296" max="12296" width="17" style="5" customWidth="1"/>
    <col min="12297" max="12297" width="14.5" style="5" customWidth="1"/>
    <col min="12298" max="12544" width="8.83203125" style="5"/>
    <col min="12545" max="12545" width="13.5" style="5" customWidth="1"/>
    <col min="12546" max="12546" width="14.83203125" style="5" customWidth="1"/>
    <col min="12547" max="12551" width="8.83203125" style="5"/>
    <col min="12552" max="12552" width="17" style="5" customWidth="1"/>
    <col min="12553" max="12553" width="14.5" style="5" customWidth="1"/>
    <col min="12554" max="12800" width="8.83203125" style="5"/>
    <col min="12801" max="12801" width="13.5" style="5" customWidth="1"/>
    <col min="12802" max="12802" width="14.83203125" style="5" customWidth="1"/>
    <col min="12803" max="12807" width="8.83203125" style="5"/>
    <col min="12808" max="12808" width="17" style="5" customWidth="1"/>
    <col min="12809" max="12809" width="14.5" style="5" customWidth="1"/>
    <col min="12810" max="13056" width="8.83203125" style="5"/>
    <col min="13057" max="13057" width="13.5" style="5" customWidth="1"/>
    <col min="13058" max="13058" width="14.83203125" style="5" customWidth="1"/>
    <col min="13059" max="13063" width="8.83203125" style="5"/>
    <col min="13064" max="13064" width="17" style="5" customWidth="1"/>
    <col min="13065" max="13065" width="14.5" style="5" customWidth="1"/>
    <col min="13066" max="13312" width="8.83203125" style="5"/>
    <col min="13313" max="13313" width="13.5" style="5" customWidth="1"/>
    <col min="13314" max="13314" width="14.83203125" style="5" customWidth="1"/>
    <col min="13315" max="13319" width="8.83203125" style="5"/>
    <col min="13320" max="13320" width="17" style="5" customWidth="1"/>
    <col min="13321" max="13321" width="14.5" style="5" customWidth="1"/>
    <col min="13322" max="13568" width="8.83203125" style="5"/>
    <col min="13569" max="13569" width="13.5" style="5" customWidth="1"/>
    <col min="13570" max="13570" width="14.83203125" style="5" customWidth="1"/>
    <col min="13571" max="13575" width="8.83203125" style="5"/>
    <col min="13576" max="13576" width="17" style="5" customWidth="1"/>
    <col min="13577" max="13577" width="14.5" style="5" customWidth="1"/>
    <col min="13578" max="13824" width="8.83203125" style="5"/>
    <col min="13825" max="13825" width="13.5" style="5" customWidth="1"/>
    <col min="13826" max="13826" width="14.83203125" style="5" customWidth="1"/>
    <col min="13827" max="13831" width="8.83203125" style="5"/>
    <col min="13832" max="13832" width="17" style="5" customWidth="1"/>
    <col min="13833" max="13833" width="14.5" style="5" customWidth="1"/>
    <col min="13834" max="14080" width="8.83203125" style="5"/>
    <col min="14081" max="14081" width="13.5" style="5" customWidth="1"/>
    <col min="14082" max="14082" width="14.83203125" style="5" customWidth="1"/>
    <col min="14083" max="14087" width="8.83203125" style="5"/>
    <col min="14088" max="14088" width="17" style="5" customWidth="1"/>
    <col min="14089" max="14089" width="14.5" style="5" customWidth="1"/>
    <col min="14090" max="14336" width="8.83203125" style="5"/>
    <col min="14337" max="14337" width="13.5" style="5" customWidth="1"/>
    <col min="14338" max="14338" width="14.83203125" style="5" customWidth="1"/>
    <col min="14339" max="14343" width="8.83203125" style="5"/>
    <col min="14344" max="14344" width="17" style="5" customWidth="1"/>
    <col min="14345" max="14345" width="14.5" style="5" customWidth="1"/>
    <col min="14346" max="14592" width="8.83203125" style="5"/>
    <col min="14593" max="14593" width="13.5" style="5" customWidth="1"/>
    <col min="14594" max="14594" width="14.83203125" style="5" customWidth="1"/>
    <col min="14595" max="14599" width="8.83203125" style="5"/>
    <col min="14600" max="14600" width="17" style="5" customWidth="1"/>
    <col min="14601" max="14601" width="14.5" style="5" customWidth="1"/>
    <col min="14602" max="14848" width="8.83203125" style="5"/>
    <col min="14849" max="14849" width="13.5" style="5" customWidth="1"/>
    <col min="14850" max="14850" width="14.83203125" style="5" customWidth="1"/>
    <col min="14851" max="14855" width="8.83203125" style="5"/>
    <col min="14856" max="14856" width="17" style="5" customWidth="1"/>
    <col min="14857" max="14857" width="14.5" style="5" customWidth="1"/>
    <col min="14858" max="15104" width="8.83203125" style="5"/>
    <col min="15105" max="15105" width="13.5" style="5" customWidth="1"/>
    <col min="15106" max="15106" width="14.83203125" style="5" customWidth="1"/>
    <col min="15107" max="15111" width="8.83203125" style="5"/>
    <col min="15112" max="15112" width="17" style="5" customWidth="1"/>
    <col min="15113" max="15113" width="14.5" style="5" customWidth="1"/>
    <col min="15114" max="15360" width="8.83203125" style="5"/>
    <col min="15361" max="15361" width="13.5" style="5" customWidth="1"/>
    <col min="15362" max="15362" width="14.83203125" style="5" customWidth="1"/>
    <col min="15363" max="15367" width="8.83203125" style="5"/>
    <col min="15368" max="15368" width="17" style="5" customWidth="1"/>
    <col min="15369" max="15369" width="14.5" style="5" customWidth="1"/>
    <col min="15370" max="15616" width="8.83203125" style="5"/>
    <col min="15617" max="15617" width="13.5" style="5" customWidth="1"/>
    <col min="15618" max="15618" width="14.83203125" style="5" customWidth="1"/>
    <col min="15619" max="15623" width="8.83203125" style="5"/>
    <col min="15624" max="15624" width="17" style="5" customWidth="1"/>
    <col min="15625" max="15625" width="14.5" style="5" customWidth="1"/>
    <col min="15626" max="15872" width="8.83203125" style="5"/>
    <col min="15873" max="15873" width="13.5" style="5" customWidth="1"/>
    <col min="15874" max="15874" width="14.83203125" style="5" customWidth="1"/>
    <col min="15875" max="15879" width="8.83203125" style="5"/>
    <col min="15880" max="15880" width="17" style="5" customWidth="1"/>
    <col min="15881" max="15881" width="14.5" style="5" customWidth="1"/>
    <col min="15882" max="16128" width="8.83203125" style="5"/>
    <col min="16129" max="16129" width="13.5" style="5" customWidth="1"/>
    <col min="16130" max="16130" width="14.83203125" style="5" customWidth="1"/>
    <col min="16131" max="16135" width="8.83203125" style="5"/>
    <col min="16136" max="16136" width="17" style="5" customWidth="1"/>
    <col min="16137" max="16137" width="14.5" style="5" customWidth="1"/>
    <col min="16138" max="16384" width="8.83203125" style="5"/>
  </cols>
  <sheetData>
    <row r="1" spans="1:13" ht="55.5" customHeight="1" x14ac:dyDescent="0.15">
      <c r="A1" s="884" t="s">
        <v>430</v>
      </c>
      <c r="B1" s="884"/>
      <c r="C1" s="884"/>
      <c r="D1" s="884"/>
      <c r="E1" s="884"/>
      <c r="F1" s="884"/>
      <c r="G1" s="264"/>
      <c r="I1" s="264"/>
      <c r="J1" s="264"/>
      <c r="K1" s="264"/>
      <c r="L1" s="264"/>
      <c r="M1" s="264"/>
    </row>
    <row r="2" spans="1:13" s="725" customFormat="1" ht="19.5" customHeight="1" x14ac:dyDescent="0.15">
      <c r="A2" s="503" t="s">
        <v>124</v>
      </c>
      <c r="B2" s="503" t="s">
        <v>124</v>
      </c>
      <c r="C2" s="506" t="s">
        <v>207</v>
      </c>
      <c r="D2" s="506" t="s">
        <v>212</v>
      </c>
      <c r="E2" s="506" t="s">
        <v>224</v>
      </c>
      <c r="F2" s="506" t="s">
        <v>289</v>
      </c>
    </row>
    <row r="3" spans="1:13" s="725" customFormat="1" ht="28" x14ac:dyDescent="0.15">
      <c r="A3" s="269" t="s">
        <v>432</v>
      </c>
      <c r="B3" s="813" t="s">
        <v>312</v>
      </c>
      <c r="C3" s="827">
        <v>21230</v>
      </c>
      <c r="D3" s="827">
        <v>20980</v>
      </c>
      <c r="E3" s="827">
        <v>20210</v>
      </c>
      <c r="F3" s="827">
        <v>18800</v>
      </c>
    </row>
    <row r="4" spans="1:13" s="725" customFormat="1" x14ac:dyDescent="0.15">
      <c r="A4" s="813"/>
      <c r="B4" s="813" t="s">
        <v>311</v>
      </c>
      <c r="C4" s="827">
        <v>6580</v>
      </c>
      <c r="D4" s="827">
        <v>7500</v>
      </c>
      <c r="E4" s="827">
        <v>7200</v>
      </c>
      <c r="F4" s="827">
        <v>6470</v>
      </c>
      <c r="G4" s="822"/>
    </row>
    <row r="5" spans="1:13" s="725" customFormat="1" x14ac:dyDescent="0.15">
      <c r="A5" s="813" t="s">
        <v>124</v>
      </c>
      <c r="B5" s="826"/>
      <c r="C5" s="828"/>
      <c r="D5" s="828"/>
      <c r="E5" s="828"/>
      <c r="F5" s="828"/>
    </row>
    <row r="6" spans="1:13" s="725" customFormat="1" ht="14" x14ac:dyDescent="0.15">
      <c r="A6" s="813" t="s">
        <v>429</v>
      </c>
      <c r="B6" s="826" t="s">
        <v>312</v>
      </c>
      <c r="C6" s="828" t="s">
        <v>152</v>
      </c>
      <c r="D6" s="828">
        <v>23790</v>
      </c>
      <c r="E6" s="828">
        <v>25450</v>
      </c>
      <c r="F6" s="828">
        <v>26880</v>
      </c>
    </row>
    <row r="7" spans="1:13" s="725" customFormat="1" x14ac:dyDescent="0.15">
      <c r="A7" s="819"/>
      <c r="B7" s="819" t="s">
        <v>311</v>
      </c>
      <c r="C7" s="829">
        <v>14290</v>
      </c>
      <c r="D7" s="829">
        <v>15160</v>
      </c>
      <c r="E7" s="829">
        <v>16640</v>
      </c>
      <c r="F7" s="829">
        <v>17810</v>
      </c>
      <c r="G7" s="823"/>
    </row>
    <row r="8" spans="1:13" s="725" customFormat="1" x14ac:dyDescent="0.15">
      <c r="A8" s="813"/>
      <c r="C8" s="830"/>
      <c r="D8" s="830"/>
      <c r="E8" s="830"/>
      <c r="F8" s="830"/>
    </row>
    <row r="9" spans="1:13" s="725" customFormat="1" x14ac:dyDescent="0.15">
      <c r="A9" s="824"/>
      <c r="B9" s="824"/>
    </row>
    <row r="10" spans="1:13" s="725" customFormat="1" x14ac:dyDescent="0.15">
      <c r="A10" s="268" t="s">
        <v>431</v>
      </c>
      <c r="B10" s="819"/>
      <c r="C10" s="819"/>
      <c r="D10" s="819"/>
      <c r="E10" s="819"/>
      <c r="F10" s="819"/>
      <c r="G10" s="274"/>
      <c r="H10" s="270"/>
      <c r="I10" s="270"/>
      <c r="J10" s="275"/>
      <c r="K10" s="272"/>
      <c r="L10" s="271"/>
      <c r="M10" s="276"/>
    </row>
    <row r="11" spans="1:13" s="725" customFormat="1" ht="21.75" customHeight="1" x14ac:dyDescent="0.15">
      <c r="A11" s="504"/>
      <c r="B11" s="504"/>
      <c r="C11" s="506" t="s">
        <v>207</v>
      </c>
      <c r="D11" s="506" t="s">
        <v>212</v>
      </c>
      <c r="E11" s="506" t="s">
        <v>224</v>
      </c>
      <c r="F11" s="507" t="s">
        <v>289</v>
      </c>
      <c r="G11" s="274"/>
      <c r="H11" s="270"/>
      <c r="I11" s="270"/>
      <c r="J11" s="277"/>
      <c r="K11" s="277"/>
      <c r="L11" s="277"/>
      <c r="M11" s="277"/>
    </row>
    <row r="12" spans="1:13" s="725" customFormat="1" ht="28" x14ac:dyDescent="0.15">
      <c r="A12" s="269" t="s">
        <v>432</v>
      </c>
      <c r="B12" s="836" t="s">
        <v>311</v>
      </c>
      <c r="C12" s="831">
        <v>6016.7350000000006</v>
      </c>
      <c r="D12" s="832">
        <v>9437.9069999999992</v>
      </c>
      <c r="E12" s="831">
        <v>7130.8069999999998</v>
      </c>
      <c r="F12" s="831">
        <v>5367.2184575661213</v>
      </c>
      <c r="H12" s="270"/>
      <c r="I12" s="270"/>
      <c r="J12" s="272"/>
      <c r="K12" s="278"/>
      <c r="L12" s="278"/>
      <c r="M12" s="278"/>
    </row>
    <row r="13" spans="1:13" s="725" customFormat="1" ht="14" x14ac:dyDescent="0.15">
      <c r="A13" s="270"/>
      <c r="B13" s="302" t="s">
        <v>312</v>
      </c>
      <c r="C13" s="831">
        <v>1134.9690000000001</v>
      </c>
      <c r="D13" s="832">
        <v>1593.0618116160824</v>
      </c>
      <c r="E13" s="831">
        <v>1438.7560000000001</v>
      </c>
      <c r="F13" s="831">
        <v>1453.8972573773769</v>
      </c>
      <c r="G13" s="274"/>
      <c r="H13" s="270"/>
      <c r="I13" s="270"/>
      <c r="J13" s="272"/>
      <c r="K13" s="277"/>
      <c r="L13" s="277"/>
      <c r="M13" s="277"/>
    </row>
    <row r="14" spans="1:13" s="725" customFormat="1" ht="14" x14ac:dyDescent="0.15">
      <c r="A14" s="270"/>
      <c r="B14" s="302" t="s">
        <v>433</v>
      </c>
      <c r="C14" s="831">
        <v>7151.7040000000006</v>
      </c>
      <c r="D14" s="832">
        <v>11030.968811616081</v>
      </c>
      <c r="E14" s="831">
        <v>8569.5630000000001</v>
      </c>
      <c r="F14" s="831">
        <v>6821.1157149434985</v>
      </c>
      <c r="G14" s="274"/>
    </row>
    <row r="15" spans="1:13" s="725" customFormat="1" ht="14" x14ac:dyDescent="0.15">
      <c r="A15" s="269" t="s">
        <v>434</v>
      </c>
      <c r="B15" s="302" t="s">
        <v>311</v>
      </c>
      <c r="C15" s="833">
        <v>759.09</v>
      </c>
      <c r="D15" s="832">
        <v>829.47799999999995</v>
      </c>
      <c r="E15" s="833">
        <v>785.17200000000003</v>
      </c>
      <c r="F15" s="833">
        <v>561.40592200515994</v>
      </c>
    </row>
    <row r="16" spans="1:13" s="725" customFormat="1" ht="14" x14ac:dyDescent="0.15">
      <c r="A16" s="270"/>
      <c r="B16" s="302" t="s">
        <v>312</v>
      </c>
      <c r="C16" s="833">
        <v>0</v>
      </c>
      <c r="D16" s="832">
        <v>347.20100000000002</v>
      </c>
      <c r="E16" s="833">
        <v>379.37700000000001</v>
      </c>
      <c r="F16" s="833">
        <v>432.47844235133778</v>
      </c>
    </row>
    <row r="17" spans="1:10" s="725" customFormat="1" ht="14" x14ac:dyDescent="0.15">
      <c r="A17" s="273"/>
      <c r="B17" s="825" t="s">
        <v>433</v>
      </c>
      <c r="C17" s="834">
        <v>759.09</v>
      </c>
      <c r="D17" s="835">
        <v>1176.6790000000001</v>
      </c>
      <c r="E17" s="834">
        <v>1164.549</v>
      </c>
      <c r="F17" s="834">
        <v>993.88436435649771</v>
      </c>
    </row>
    <row r="19" spans="1:10" ht="32.25" customHeight="1" x14ac:dyDescent="0.15">
      <c r="A19" s="886" t="s">
        <v>782</v>
      </c>
      <c r="B19" s="886"/>
      <c r="C19" s="886"/>
      <c r="D19" s="886"/>
      <c r="E19" s="886"/>
      <c r="F19" s="886"/>
      <c r="G19" s="505"/>
      <c r="H19" s="505"/>
      <c r="I19" s="505"/>
      <c r="J19" s="505"/>
    </row>
    <row r="20" spans="1:10" x14ac:dyDescent="0.15">
      <c r="A20" s="502"/>
      <c r="B20" s="264"/>
      <c r="C20" s="264"/>
      <c r="D20" s="264"/>
      <c r="E20" s="264"/>
      <c r="F20" s="264"/>
      <c r="G20" s="264"/>
      <c r="H20" s="264"/>
      <c r="I20" s="264"/>
      <c r="J20" s="264"/>
    </row>
    <row r="21" spans="1:10" x14ac:dyDescent="0.15">
      <c r="A21" s="502" t="s">
        <v>783</v>
      </c>
      <c r="B21" s="264"/>
      <c r="C21" s="264"/>
      <c r="D21" s="264"/>
      <c r="E21" s="264"/>
      <c r="F21" s="264"/>
      <c r="G21" s="264"/>
      <c r="H21" s="264"/>
      <c r="I21" s="264"/>
      <c r="J21" s="264"/>
    </row>
    <row r="22" spans="1:10" x14ac:dyDescent="0.15">
      <c r="A22" s="502"/>
      <c r="B22" s="264"/>
      <c r="C22" s="264"/>
      <c r="D22" s="264"/>
      <c r="E22" s="264"/>
      <c r="F22" s="264"/>
      <c r="G22" s="264"/>
      <c r="H22" s="264"/>
      <c r="I22" s="264"/>
      <c r="J22" s="264"/>
    </row>
    <row r="23" spans="1:10" x14ac:dyDescent="0.15">
      <c r="A23" s="91" t="s">
        <v>151</v>
      </c>
      <c r="B23" s="264"/>
      <c r="C23" s="264"/>
      <c r="D23" s="264"/>
      <c r="E23" s="264"/>
      <c r="F23" s="264"/>
      <c r="G23" s="264"/>
      <c r="H23" s="263"/>
      <c r="I23" s="264"/>
      <c r="J23" s="264"/>
    </row>
  </sheetData>
  <mergeCells count="2">
    <mergeCell ref="A19:F19"/>
    <mergeCell ref="A1:F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B1B01-87D3-4BFF-BBA0-BDE0BAAC5441}">
  <sheetPr>
    <tabColor theme="5" tint="0.39997558519241921"/>
  </sheetPr>
  <dimension ref="A1:H20"/>
  <sheetViews>
    <sheetView zoomScale="90" zoomScaleNormal="90" workbookViewId="0">
      <selection activeCell="B7" sqref="B7"/>
    </sheetView>
  </sheetViews>
  <sheetFormatPr baseColWidth="10" defaultColWidth="11.5" defaultRowHeight="15" x14ac:dyDescent="0.2"/>
  <cols>
    <col min="1" max="1" width="30.1640625" customWidth="1"/>
    <col min="2" max="2" width="13.33203125" customWidth="1"/>
    <col min="3" max="3" width="17.5" customWidth="1"/>
    <col min="5" max="5" width="20.5" bestFit="1" customWidth="1"/>
    <col min="6" max="6" width="13.83203125" customWidth="1"/>
    <col min="7" max="7" width="18.1640625" customWidth="1"/>
  </cols>
  <sheetData>
    <row r="1" spans="1:8" ht="48.75" customHeight="1" x14ac:dyDescent="0.2">
      <c r="A1" s="888" t="s">
        <v>834</v>
      </c>
      <c r="B1" s="888"/>
      <c r="C1" s="888"/>
      <c r="E1" s="515" t="s">
        <v>816</v>
      </c>
      <c r="F1" s="514"/>
      <c r="G1" s="514"/>
      <c r="H1" s="514"/>
    </row>
    <row r="2" spans="1:8" s="513" customFormat="1" ht="45.75" customHeight="1" x14ac:dyDescent="0.15">
      <c r="A2" s="517" t="s">
        <v>435</v>
      </c>
      <c r="B2" s="508" t="s">
        <v>436</v>
      </c>
      <c r="C2" s="508" t="s">
        <v>437</v>
      </c>
      <c r="E2" s="571"/>
      <c r="F2" s="572" t="s">
        <v>501</v>
      </c>
      <c r="G2" s="572" t="s">
        <v>500</v>
      </c>
      <c r="H2" s="572" t="s">
        <v>499</v>
      </c>
    </row>
    <row r="3" spans="1:8" s="513" customFormat="1" ht="13" x14ac:dyDescent="0.15">
      <c r="A3" s="509" t="s">
        <v>438</v>
      </c>
      <c r="B3" s="510">
        <v>0.17022211067888071</v>
      </c>
      <c r="C3" s="510">
        <v>1.9823788546255508E-2</v>
      </c>
      <c r="E3" s="513" t="s">
        <v>438</v>
      </c>
      <c r="F3" s="672">
        <v>271.3</v>
      </c>
      <c r="G3" s="524">
        <v>0.9</v>
      </c>
      <c r="H3" s="569">
        <v>301400</v>
      </c>
    </row>
    <row r="4" spans="1:8" s="513" customFormat="1" ht="13" x14ac:dyDescent="0.15">
      <c r="A4" s="509" t="s">
        <v>439</v>
      </c>
      <c r="B4" s="510">
        <v>0.20341322625172548</v>
      </c>
      <c r="C4" s="510">
        <v>5.2863436123348019E-2</v>
      </c>
      <c r="E4" s="513" t="s">
        <v>815</v>
      </c>
      <c r="F4" s="672">
        <v>324.2</v>
      </c>
      <c r="G4" s="524">
        <v>2.4</v>
      </c>
      <c r="H4" s="569">
        <v>135100</v>
      </c>
    </row>
    <row r="5" spans="1:8" s="513" customFormat="1" ht="13" x14ac:dyDescent="0.15">
      <c r="A5" s="509" t="s">
        <v>440</v>
      </c>
      <c r="B5" s="510">
        <v>7.8617141423014195E-2</v>
      </c>
      <c r="C5" s="510">
        <v>3.0837004405286344E-2</v>
      </c>
      <c r="E5" s="513" t="s">
        <v>440</v>
      </c>
      <c r="F5" s="672">
        <v>125.3</v>
      </c>
      <c r="G5" s="524">
        <v>1.4</v>
      </c>
      <c r="H5" s="569">
        <v>89500</v>
      </c>
    </row>
    <row r="6" spans="1:8" s="513" customFormat="1" ht="13" x14ac:dyDescent="0.15">
      <c r="A6" s="509" t="s">
        <v>441</v>
      </c>
      <c r="B6" s="510">
        <v>0.11287489019952318</v>
      </c>
      <c r="C6" s="510">
        <v>5.7268722466960353E-2</v>
      </c>
      <c r="E6" s="513" t="s">
        <v>441</v>
      </c>
      <c r="F6" s="672">
        <v>179.9</v>
      </c>
      <c r="G6" s="524">
        <v>2.6</v>
      </c>
      <c r="H6" s="569">
        <v>69200</v>
      </c>
    </row>
    <row r="7" spans="1:8" s="513" customFormat="1" ht="13" x14ac:dyDescent="0.15">
      <c r="A7" s="509" t="s">
        <v>442</v>
      </c>
      <c r="B7" s="510">
        <v>0.13094491153218724</v>
      </c>
      <c r="C7" s="510">
        <v>9.4713656387665199E-2</v>
      </c>
      <c r="E7" s="513" t="s">
        <v>442</v>
      </c>
      <c r="F7" s="672">
        <v>208.7</v>
      </c>
      <c r="G7" s="524">
        <v>4.3</v>
      </c>
      <c r="H7" s="569">
        <v>48500</v>
      </c>
    </row>
    <row r="8" spans="1:8" s="513" customFormat="1" ht="13" x14ac:dyDescent="0.15">
      <c r="A8" s="509" t="s">
        <v>443</v>
      </c>
      <c r="B8" s="510">
        <v>0.17204166143807256</v>
      </c>
      <c r="C8" s="510">
        <v>0.21145374449339208</v>
      </c>
      <c r="E8" s="513" t="s">
        <v>443</v>
      </c>
      <c r="F8" s="672">
        <v>274.2</v>
      </c>
      <c r="G8" s="524">
        <v>9.6</v>
      </c>
      <c r="H8" s="569">
        <v>28600</v>
      </c>
    </row>
    <row r="9" spans="1:8" s="513" customFormat="1" ht="13" x14ac:dyDescent="0.15">
      <c r="A9" s="509" t="s">
        <v>444</v>
      </c>
      <c r="B9" s="510">
        <v>8.5581628811645147E-2</v>
      </c>
      <c r="C9" s="510">
        <v>0.20704845814977976</v>
      </c>
      <c r="E9" s="513" t="s">
        <v>444</v>
      </c>
      <c r="F9" s="672">
        <v>136.4</v>
      </c>
      <c r="G9" s="524">
        <v>9.4</v>
      </c>
      <c r="H9" s="569">
        <v>14500</v>
      </c>
    </row>
    <row r="10" spans="1:8" s="513" customFormat="1" ht="13" x14ac:dyDescent="0.15">
      <c r="A10" s="509" t="s">
        <v>445</v>
      </c>
      <c r="B10" s="510">
        <v>3.4132262517254368E-2</v>
      </c>
      <c r="C10" s="510">
        <v>0.16519823788546256</v>
      </c>
      <c r="E10" s="513" t="s">
        <v>445</v>
      </c>
      <c r="F10" s="672">
        <v>54.4</v>
      </c>
      <c r="G10" s="524">
        <v>7.5</v>
      </c>
      <c r="H10" s="569">
        <v>7300</v>
      </c>
    </row>
    <row r="11" spans="1:8" s="513" customFormat="1" ht="13" x14ac:dyDescent="0.15">
      <c r="A11" s="511" t="s">
        <v>446</v>
      </c>
      <c r="B11" s="512">
        <v>1.2172167147697328E-2</v>
      </c>
      <c r="C11" s="512">
        <v>0.16079295154185022</v>
      </c>
      <c r="E11" s="523" t="s">
        <v>446</v>
      </c>
      <c r="F11" s="673">
        <v>19.399999999999999</v>
      </c>
      <c r="G11" s="574">
        <v>7.3</v>
      </c>
      <c r="H11" s="674">
        <v>2700</v>
      </c>
    </row>
    <row r="12" spans="1:8" s="513" customFormat="1" ht="13" x14ac:dyDescent="0.15">
      <c r="A12" s="513" t="s">
        <v>243</v>
      </c>
      <c r="B12" s="171">
        <v>1</v>
      </c>
      <c r="C12" s="171">
        <v>1.0000000000000002</v>
      </c>
      <c r="E12" s="513" t="s">
        <v>243</v>
      </c>
      <c r="F12" s="672">
        <v>1593.8000000000002</v>
      </c>
      <c r="G12" s="524">
        <v>45.399999999999991</v>
      </c>
      <c r="H12" s="569">
        <v>35100</v>
      </c>
    </row>
    <row r="14" spans="1:8" ht="57" customHeight="1" x14ac:dyDescent="0.2">
      <c r="A14" s="887" t="s">
        <v>784</v>
      </c>
      <c r="B14" s="887"/>
      <c r="C14" s="887"/>
    </row>
    <row r="15" spans="1:8" x14ac:dyDescent="0.2">
      <c r="A15" s="519"/>
      <c r="B15" s="516"/>
      <c r="C15" s="516"/>
      <c r="D15" s="516"/>
    </row>
    <row r="16" spans="1:8" ht="30.75" customHeight="1" x14ac:dyDescent="0.2">
      <c r="A16" s="887" t="s">
        <v>447</v>
      </c>
      <c r="B16" s="887"/>
      <c r="C16" s="887"/>
      <c r="D16" s="516"/>
    </row>
    <row r="17" spans="1:4" x14ac:dyDescent="0.2">
      <c r="A17" s="516"/>
      <c r="B17" s="516"/>
      <c r="C17" s="516"/>
      <c r="D17" s="516"/>
    </row>
    <row r="18" spans="1:4" x14ac:dyDescent="0.2">
      <c r="A18" s="91" t="s">
        <v>151</v>
      </c>
      <c r="B18" s="516"/>
      <c r="C18" s="516"/>
      <c r="D18" s="516"/>
    </row>
    <row r="19" spans="1:4" x14ac:dyDescent="0.2">
      <c r="A19" s="516"/>
      <c r="B19" s="516"/>
      <c r="C19" s="516"/>
      <c r="D19" s="516"/>
    </row>
    <row r="20" spans="1:4" x14ac:dyDescent="0.2">
      <c r="A20" s="516"/>
      <c r="B20" s="516"/>
      <c r="C20" s="516"/>
      <c r="D20" s="516"/>
    </row>
  </sheetData>
  <mergeCells count="3">
    <mergeCell ref="A14:C14"/>
    <mergeCell ref="A16:C16"/>
    <mergeCell ref="A1:C1"/>
  </mergeCells>
  <pageMargins left="0.75" right="0.75" top="1" bottom="1" header="0.3" footer="0.3"/>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A9FA-DACB-4F43-8386-389E75EAF15C}">
  <sheetPr>
    <tabColor theme="5" tint="0.39997558519241921"/>
  </sheetPr>
  <dimension ref="A1:S12"/>
  <sheetViews>
    <sheetView zoomScale="90" zoomScaleNormal="90" zoomScalePageLayoutView="80" workbookViewId="0">
      <selection activeCell="D4" sqref="D4"/>
    </sheetView>
  </sheetViews>
  <sheetFormatPr baseColWidth="10" defaultColWidth="8.83203125" defaultRowHeight="13" x14ac:dyDescent="0.15"/>
  <cols>
    <col min="1" max="1" width="35.83203125" style="5" customWidth="1"/>
    <col min="2" max="2" width="14.1640625" style="5" customWidth="1"/>
    <col min="3" max="3" width="13.6640625" style="5" customWidth="1"/>
    <col min="4" max="4" width="16.6640625" style="5" customWidth="1"/>
    <col min="5" max="5" width="12.83203125" style="5" customWidth="1"/>
    <col min="6" max="6" width="11.5" style="5" customWidth="1"/>
    <col min="7" max="7" width="21.5" style="5" customWidth="1"/>
    <col min="8" max="8" width="10.83203125" style="5" customWidth="1"/>
    <col min="9" max="15" width="8.83203125" style="5"/>
    <col min="16" max="16" width="14.5" style="5" customWidth="1"/>
    <col min="17" max="256" width="8.83203125" style="5"/>
    <col min="257" max="257" width="35.83203125" style="5" customWidth="1"/>
    <col min="258" max="258" width="11.5" style="5" customWidth="1"/>
    <col min="259" max="259" width="9" style="5" customWidth="1"/>
    <col min="260" max="260" width="10.5" style="5" customWidth="1"/>
    <col min="261" max="261" width="12.83203125" style="5" customWidth="1"/>
    <col min="262" max="262" width="11.5" style="5" customWidth="1"/>
    <col min="263" max="512" width="8.83203125" style="5"/>
    <col min="513" max="513" width="35.83203125" style="5" customWidth="1"/>
    <col min="514" max="514" width="11.5" style="5" customWidth="1"/>
    <col min="515" max="515" width="9" style="5" customWidth="1"/>
    <col min="516" max="516" width="10.5" style="5" customWidth="1"/>
    <col min="517" max="517" width="12.83203125" style="5" customWidth="1"/>
    <col min="518" max="518" width="11.5" style="5" customWidth="1"/>
    <col min="519" max="768" width="8.83203125" style="5"/>
    <col min="769" max="769" width="35.83203125" style="5" customWidth="1"/>
    <col min="770" max="770" width="11.5" style="5" customWidth="1"/>
    <col min="771" max="771" width="9" style="5" customWidth="1"/>
    <col min="772" max="772" width="10.5" style="5" customWidth="1"/>
    <col min="773" max="773" width="12.83203125" style="5" customWidth="1"/>
    <col min="774" max="774" width="11.5" style="5" customWidth="1"/>
    <col min="775" max="1024" width="8.83203125" style="5"/>
    <col min="1025" max="1025" width="35.83203125" style="5" customWidth="1"/>
    <col min="1026" max="1026" width="11.5" style="5" customWidth="1"/>
    <col min="1027" max="1027" width="9" style="5" customWidth="1"/>
    <col min="1028" max="1028" width="10.5" style="5" customWidth="1"/>
    <col min="1029" max="1029" width="12.83203125" style="5" customWidth="1"/>
    <col min="1030" max="1030" width="11.5" style="5" customWidth="1"/>
    <col min="1031" max="1280" width="8.83203125" style="5"/>
    <col min="1281" max="1281" width="35.83203125" style="5" customWidth="1"/>
    <col min="1282" max="1282" width="11.5" style="5" customWidth="1"/>
    <col min="1283" max="1283" width="9" style="5" customWidth="1"/>
    <col min="1284" max="1284" width="10.5" style="5" customWidth="1"/>
    <col min="1285" max="1285" width="12.83203125" style="5" customWidth="1"/>
    <col min="1286" max="1286" width="11.5" style="5" customWidth="1"/>
    <col min="1287" max="1536" width="8.83203125" style="5"/>
    <col min="1537" max="1537" width="35.83203125" style="5" customWidth="1"/>
    <col min="1538" max="1538" width="11.5" style="5" customWidth="1"/>
    <col min="1539" max="1539" width="9" style="5" customWidth="1"/>
    <col min="1540" max="1540" width="10.5" style="5" customWidth="1"/>
    <col min="1541" max="1541" width="12.83203125" style="5" customWidth="1"/>
    <col min="1542" max="1542" width="11.5" style="5" customWidth="1"/>
    <col min="1543" max="1792" width="8.83203125" style="5"/>
    <col min="1793" max="1793" width="35.83203125" style="5" customWidth="1"/>
    <col min="1794" max="1794" width="11.5" style="5" customWidth="1"/>
    <col min="1795" max="1795" width="9" style="5" customWidth="1"/>
    <col min="1796" max="1796" width="10.5" style="5" customWidth="1"/>
    <col min="1797" max="1797" width="12.83203125" style="5" customWidth="1"/>
    <col min="1798" max="1798" width="11.5" style="5" customWidth="1"/>
    <col min="1799" max="2048" width="8.83203125" style="5"/>
    <col min="2049" max="2049" width="35.83203125" style="5" customWidth="1"/>
    <col min="2050" max="2050" width="11.5" style="5" customWidth="1"/>
    <col min="2051" max="2051" width="9" style="5" customWidth="1"/>
    <col min="2052" max="2052" width="10.5" style="5" customWidth="1"/>
    <col min="2053" max="2053" width="12.83203125" style="5" customWidth="1"/>
    <col min="2054" max="2054" width="11.5" style="5" customWidth="1"/>
    <col min="2055" max="2304" width="8.83203125" style="5"/>
    <col min="2305" max="2305" width="35.83203125" style="5" customWidth="1"/>
    <col min="2306" max="2306" width="11.5" style="5" customWidth="1"/>
    <col min="2307" max="2307" width="9" style="5" customWidth="1"/>
    <col min="2308" max="2308" width="10.5" style="5" customWidth="1"/>
    <col min="2309" max="2309" width="12.83203125" style="5" customWidth="1"/>
    <col min="2310" max="2310" width="11.5" style="5" customWidth="1"/>
    <col min="2311" max="2560" width="8.83203125" style="5"/>
    <col min="2561" max="2561" width="35.83203125" style="5" customWidth="1"/>
    <col min="2562" max="2562" width="11.5" style="5" customWidth="1"/>
    <col min="2563" max="2563" width="9" style="5" customWidth="1"/>
    <col min="2564" max="2564" width="10.5" style="5" customWidth="1"/>
    <col min="2565" max="2565" width="12.83203125" style="5" customWidth="1"/>
    <col min="2566" max="2566" width="11.5" style="5" customWidth="1"/>
    <col min="2567" max="2816" width="8.83203125" style="5"/>
    <col min="2817" max="2817" width="35.83203125" style="5" customWidth="1"/>
    <col min="2818" max="2818" width="11.5" style="5" customWidth="1"/>
    <col min="2819" max="2819" width="9" style="5" customWidth="1"/>
    <col min="2820" max="2820" width="10.5" style="5" customWidth="1"/>
    <col min="2821" max="2821" width="12.83203125" style="5" customWidth="1"/>
    <col min="2822" max="2822" width="11.5" style="5" customWidth="1"/>
    <col min="2823" max="3072" width="8.83203125" style="5"/>
    <col min="3073" max="3073" width="35.83203125" style="5" customWidth="1"/>
    <col min="3074" max="3074" width="11.5" style="5" customWidth="1"/>
    <col min="3075" max="3075" width="9" style="5" customWidth="1"/>
    <col min="3076" max="3076" width="10.5" style="5" customWidth="1"/>
    <col min="3077" max="3077" width="12.83203125" style="5" customWidth="1"/>
    <col min="3078" max="3078" width="11.5" style="5" customWidth="1"/>
    <col min="3079" max="3328" width="8.83203125" style="5"/>
    <col min="3329" max="3329" width="35.83203125" style="5" customWidth="1"/>
    <col min="3330" max="3330" width="11.5" style="5" customWidth="1"/>
    <col min="3331" max="3331" width="9" style="5" customWidth="1"/>
    <col min="3332" max="3332" width="10.5" style="5" customWidth="1"/>
    <col min="3333" max="3333" width="12.83203125" style="5" customWidth="1"/>
    <col min="3334" max="3334" width="11.5" style="5" customWidth="1"/>
    <col min="3335" max="3584" width="8.83203125" style="5"/>
    <col min="3585" max="3585" width="35.83203125" style="5" customWidth="1"/>
    <col min="3586" max="3586" width="11.5" style="5" customWidth="1"/>
    <col min="3587" max="3587" width="9" style="5" customWidth="1"/>
    <col min="3588" max="3588" width="10.5" style="5" customWidth="1"/>
    <col min="3589" max="3589" width="12.83203125" style="5" customWidth="1"/>
    <col min="3590" max="3590" width="11.5" style="5" customWidth="1"/>
    <col min="3591" max="3840" width="8.83203125" style="5"/>
    <col min="3841" max="3841" width="35.83203125" style="5" customWidth="1"/>
    <col min="3842" max="3842" width="11.5" style="5" customWidth="1"/>
    <col min="3843" max="3843" width="9" style="5" customWidth="1"/>
    <col min="3844" max="3844" width="10.5" style="5" customWidth="1"/>
    <col min="3845" max="3845" width="12.83203125" style="5" customWidth="1"/>
    <col min="3846" max="3846" width="11.5" style="5" customWidth="1"/>
    <col min="3847" max="4096" width="8.83203125" style="5"/>
    <col min="4097" max="4097" width="35.83203125" style="5" customWidth="1"/>
    <col min="4098" max="4098" width="11.5" style="5" customWidth="1"/>
    <col min="4099" max="4099" width="9" style="5" customWidth="1"/>
    <col min="4100" max="4100" width="10.5" style="5" customWidth="1"/>
    <col min="4101" max="4101" width="12.83203125" style="5" customWidth="1"/>
    <col min="4102" max="4102" width="11.5" style="5" customWidth="1"/>
    <col min="4103" max="4352" width="8.83203125" style="5"/>
    <col min="4353" max="4353" width="35.83203125" style="5" customWidth="1"/>
    <col min="4354" max="4354" width="11.5" style="5" customWidth="1"/>
    <col min="4355" max="4355" width="9" style="5" customWidth="1"/>
    <col min="4356" max="4356" width="10.5" style="5" customWidth="1"/>
    <col min="4357" max="4357" width="12.83203125" style="5" customWidth="1"/>
    <col min="4358" max="4358" width="11.5" style="5" customWidth="1"/>
    <col min="4359" max="4608" width="8.83203125" style="5"/>
    <col min="4609" max="4609" width="35.83203125" style="5" customWidth="1"/>
    <col min="4610" max="4610" width="11.5" style="5" customWidth="1"/>
    <col min="4611" max="4611" width="9" style="5" customWidth="1"/>
    <col min="4612" max="4612" width="10.5" style="5" customWidth="1"/>
    <col min="4613" max="4613" width="12.83203125" style="5" customWidth="1"/>
    <col min="4614" max="4614" width="11.5" style="5" customWidth="1"/>
    <col min="4615" max="4864" width="8.83203125" style="5"/>
    <col min="4865" max="4865" width="35.83203125" style="5" customWidth="1"/>
    <col min="4866" max="4866" width="11.5" style="5" customWidth="1"/>
    <col min="4867" max="4867" width="9" style="5" customWidth="1"/>
    <col min="4868" max="4868" width="10.5" style="5" customWidth="1"/>
    <col min="4869" max="4869" width="12.83203125" style="5" customWidth="1"/>
    <col min="4870" max="4870" width="11.5" style="5" customWidth="1"/>
    <col min="4871" max="5120" width="8.83203125" style="5"/>
    <col min="5121" max="5121" width="35.83203125" style="5" customWidth="1"/>
    <col min="5122" max="5122" width="11.5" style="5" customWidth="1"/>
    <col min="5123" max="5123" width="9" style="5" customWidth="1"/>
    <col min="5124" max="5124" width="10.5" style="5" customWidth="1"/>
    <col min="5125" max="5125" width="12.83203125" style="5" customWidth="1"/>
    <col min="5126" max="5126" width="11.5" style="5" customWidth="1"/>
    <col min="5127" max="5376" width="8.83203125" style="5"/>
    <col min="5377" max="5377" width="35.83203125" style="5" customWidth="1"/>
    <col min="5378" max="5378" width="11.5" style="5" customWidth="1"/>
    <col min="5379" max="5379" width="9" style="5" customWidth="1"/>
    <col min="5380" max="5380" width="10.5" style="5" customWidth="1"/>
    <col min="5381" max="5381" width="12.83203125" style="5" customWidth="1"/>
    <col min="5382" max="5382" width="11.5" style="5" customWidth="1"/>
    <col min="5383" max="5632" width="8.83203125" style="5"/>
    <col min="5633" max="5633" width="35.83203125" style="5" customWidth="1"/>
    <col min="5634" max="5634" width="11.5" style="5" customWidth="1"/>
    <col min="5635" max="5635" width="9" style="5" customWidth="1"/>
    <col min="5636" max="5636" width="10.5" style="5" customWidth="1"/>
    <col min="5637" max="5637" width="12.83203125" style="5" customWidth="1"/>
    <col min="5638" max="5638" width="11.5" style="5" customWidth="1"/>
    <col min="5639" max="5888" width="8.83203125" style="5"/>
    <col min="5889" max="5889" width="35.83203125" style="5" customWidth="1"/>
    <col min="5890" max="5890" width="11.5" style="5" customWidth="1"/>
    <col min="5891" max="5891" width="9" style="5" customWidth="1"/>
    <col min="5892" max="5892" width="10.5" style="5" customWidth="1"/>
    <col min="5893" max="5893" width="12.83203125" style="5" customWidth="1"/>
    <col min="5894" max="5894" width="11.5" style="5" customWidth="1"/>
    <col min="5895" max="6144" width="8.83203125" style="5"/>
    <col min="6145" max="6145" width="35.83203125" style="5" customWidth="1"/>
    <col min="6146" max="6146" width="11.5" style="5" customWidth="1"/>
    <col min="6147" max="6147" width="9" style="5" customWidth="1"/>
    <col min="6148" max="6148" width="10.5" style="5" customWidth="1"/>
    <col min="6149" max="6149" width="12.83203125" style="5" customWidth="1"/>
    <col min="6150" max="6150" width="11.5" style="5" customWidth="1"/>
    <col min="6151" max="6400" width="8.83203125" style="5"/>
    <col min="6401" max="6401" width="35.83203125" style="5" customWidth="1"/>
    <col min="6402" max="6402" width="11.5" style="5" customWidth="1"/>
    <col min="6403" max="6403" width="9" style="5" customWidth="1"/>
    <col min="6404" max="6404" width="10.5" style="5" customWidth="1"/>
    <col min="6405" max="6405" width="12.83203125" style="5" customWidth="1"/>
    <col min="6406" max="6406" width="11.5" style="5" customWidth="1"/>
    <col min="6407" max="6656" width="8.83203125" style="5"/>
    <col min="6657" max="6657" width="35.83203125" style="5" customWidth="1"/>
    <col min="6658" max="6658" width="11.5" style="5" customWidth="1"/>
    <col min="6659" max="6659" width="9" style="5" customWidth="1"/>
    <col min="6660" max="6660" width="10.5" style="5" customWidth="1"/>
    <col min="6661" max="6661" width="12.83203125" style="5" customWidth="1"/>
    <col min="6662" max="6662" width="11.5" style="5" customWidth="1"/>
    <col min="6663" max="6912" width="8.83203125" style="5"/>
    <col min="6913" max="6913" width="35.83203125" style="5" customWidth="1"/>
    <col min="6914" max="6914" width="11.5" style="5" customWidth="1"/>
    <col min="6915" max="6915" width="9" style="5" customWidth="1"/>
    <col min="6916" max="6916" width="10.5" style="5" customWidth="1"/>
    <col min="6917" max="6917" width="12.83203125" style="5" customWidth="1"/>
    <col min="6918" max="6918" width="11.5" style="5" customWidth="1"/>
    <col min="6919" max="7168" width="8.83203125" style="5"/>
    <col min="7169" max="7169" width="35.83203125" style="5" customWidth="1"/>
    <col min="7170" max="7170" width="11.5" style="5" customWidth="1"/>
    <col min="7171" max="7171" width="9" style="5" customWidth="1"/>
    <col min="7172" max="7172" width="10.5" style="5" customWidth="1"/>
    <col min="7173" max="7173" width="12.83203125" style="5" customWidth="1"/>
    <col min="7174" max="7174" width="11.5" style="5" customWidth="1"/>
    <col min="7175" max="7424" width="8.83203125" style="5"/>
    <col min="7425" max="7425" width="35.83203125" style="5" customWidth="1"/>
    <col min="7426" max="7426" width="11.5" style="5" customWidth="1"/>
    <col min="7427" max="7427" width="9" style="5" customWidth="1"/>
    <col min="7428" max="7428" width="10.5" style="5" customWidth="1"/>
    <col min="7429" max="7429" width="12.83203125" style="5" customWidth="1"/>
    <col min="7430" max="7430" width="11.5" style="5" customWidth="1"/>
    <col min="7431" max="7680" width="8.83203125" style="5"/>
    <col min="7681" max="7681" width="35.83203125" style="5" customWidth="1"/>
    <col min="7682" max="7682" width="11.5" style="5" customWidth="1"/>
    <col min="7683" max="7683" width="9" style="5" customWidth="1"/>
    <col min="7684" max="7684" width="10.5" style="5" customWidth="1"/>
    <col min="7685" max="7685" width="12.83203125" style="5" customWidth="1"/>
    <col min="7686" max="7686" width="11.5" style="5" customWidth="1"/>
    <col min="7687" max="7936" width="8.83203125" style="5"/>
    <col min="7937" max="7937" width="35.83203125" style="5" customWidth="1"/>
    <col min="7938" max="7938" width="11.5" style="5" customWidth="1"/>
    <col min="7939" max="7939" width="9" style="5" customWidth="1"/>
    <col min="7940" max="7940" width="10.5" style="5" customWidth="1"/>
    <col min="7941" max="7941" width="12.83203125" style="5" customWidth="1"/>
    <col min="7942" max="7942" width="11.5" style="5" customWidth="1"/>
    <col min="7943" max="8192" width="8.83203125" style="5"/>
    <col min="8193" max="8193" width="35.83203125" style="5" customWidth="1"/>
    <col min="8194" max="8194" width="11.5" style="5" customWidth="1"/>
    <col min="8195" max="8195" width="9" style="5" customWidth="1"/>
    <col min="8196" max="8196" width="10.5" style="5" customWidth="1"/>
    <col min="8197" max="8197" width="12.83203125" style="5" customWidth="1"/>
    <col min="8198" max="8198" width="11.5" style="5" customWidth="1"/>
    <col min="8199" max="8448" width="8.83203125" style="5"/>
    <col min="8449" max="8449" width="35.83203125" style="5" customWidth="1"/>
    <col min="8450" max="8450" width="11.5" style="5" customWidth="1"/>
    <col min="8451" max="8451" width="9" style="5" customWidth="1"/>
    <col min="8452" max="8452" width="10.5" style="5" customWidth="1"/>
    <col min="8453" max="8453" width="12.83203125" style="5" customWidth="1"/>
    <col min="8454" max="8454" width="11.5" style="5" customWidth="1"/>
    <col min="8455" max="8704" width="8.83203125" style="5"/>
    <col min="8705" max="8705" width="35.83203125" style="5" customWidth="1"/>
    <col min="8706" max="8706" width="11.5" style="5" customWidth="1"/>
    <col min="8707" max="8707" width="9" style="5" customWidth="1"/>
    <col min="8708" max="8708" width="10.5" style="5" customWidth="1"/>
    <col min="8709" max="8709" width="12.83203125" style="5" customWidth="1"/>
    <col min="8710" max="8710" width="11.5" style="5" customWidth="1"/>
    <col min="8711" max="8960" width="8.83203125" style="5"/>
    <col min="8961" max="8961" width="35.83203125" style="5" customWidth="1"/>
    <col min="8962" max="8962" width="11.5" style="5" customWidth="1"/>
    <col min="8963" max="8963" width="9" style="5" customWidth="1"/>
    <col min="8964" max="8964" width="10.5" style="5" customWidth="1"/>
    <col min="8965" max="8965" width="12.83203125" style="5" customWidth="1"/>
    <col min="8966" max="8966" width="11.5" style="5" customWidth="1"/>
    <col min="8967" max="9216" width="8.83203125" style="5"/>
    <col min="9217" max="9217" width="35.83203125" style="5" customWidth="1"/>
    <col min="9218" max="9218" width="11.5" style="5" customWidth="1"/>
    <col min="9219" max="9219" width="9" style="5" customWidth="1"/>
    <col min="9220" max="9220" width="10.5" style="5" customWidth="1"/>
    <col min="9221" max="9221" width="12.83203125" style="5" customWidth="1"/>
    <col min="9222" max="9222" width="11.5" style="5" customWidth="1"/>
    <col min="9223" max="9472" width="8.83203125" style="5"/>
    <col min="9473" max="9473" width="35.83203125" style="5" customWidth="1"/>
    <col min="9474" max="9474" width="11.5" style="5" customWidth="1"/>
    <col min="9475" max="9475" width="9" style="5" customWidth="1"/>
    <col min="9476" max="9476" width="10.5" style="5" customWidth="1"/>
    <col min="9477" max="9477" width="12.83203125" style="5" customWidth="1"/>
    <col min="9478" max="9478" width="11.5" style="5" customWidth="1"/>
    <col min="9479" max="9728" width="8.83203125" style="5"/>
    <col min="9729" max="9729" width="35.83203125" style="5" customWidth="1"/>
    <col min="9730" max="9730" width="11.5" style="5" customWidth="1"/>
    <col min="9731" max="9731" width="9" style="5" customWidth="1"/>
    <col min="9732" max="9732" width="10.5" style="5" customWidth="1"/>
    <col min="9733" max="9733" width="12.83203125" style="5" customWidth="1"/>
    <col min="9734" max="9734" width="11.5" style="5" customWidth="1"/>
    <col min="9735" max="9984" width="8.83203125" style="5"/>
    <col min="9985" max="9985" width="35.83203125" style="5" customWidth="1"/>
    <col min="9986" max="9986" width="11.5" style="5" customWidth="1"/>
    <col min="9987" max="9987" width="9" style="5" customWidth="1"/>
    <col min="9988" max="9988" width="10.5" style="5" customWidth="1"/>
    <col min="9989" max="9989" width="12.83203125" style="5" customWidth="1"/>
    <col min="9990" max="9990" width="11.5" style="5" customWidth="1"/>
    <col min="9991" max="10240" width="8.83203125" style="5"/>
    <col min="10241" max="10241" width="35.83203125" style="5" customWidth="1"/>
    <col min="10242" max="10242" width="11.5" style="5" customWidth="1"/>
    <col min="10243" max="10243" width="9" style="5" customWidth="1"/>
    <col min="10244" max="10244" width="10.5" style="5" customWidth="1"/>
    <col min="10245" max="10245" width="12.83203125" style="5" customWidth="1"/>
    <col min="10246" max="10246" width="11.5" style="5" customWidth="1"/>
    <col min="10247" max="10496" width="8.83203125" style="5"/>
    <col min="10497" max="10497" width="35.83203125" style="5" customWidth="1"/>
    <col min="10498" max="10498" width="11.5" style="5" customWidth="1"/>
    <col min="10499" max="10499" width="9" style="5" customWidth="1"/>
    <col min="10500" max="10500" width="10.5" style="5" customWidth="1"/>
    <col min="10501" max="10501" width="12.83203125" style="5" customWidth="1"/>
    <col min="10502" max="10502" width="11.5" style="5" customWidth="1"/>
    <col min="10503" max="10752" width="8.83203125" style="5"/>
    <col min="10753" max="10753" width="35.83203125" style="5" customWidth="1"/>
    <col min="10754" max="10754" width="11.5" style="5" customWidth="1"/>
    <col min="10755" max="10755" width="9" style="5" customWidth="1"/>
    <col min="10756" max="10756" width="10.5" style="5" customWidth="1"/>
    <col min="10757" max="10757" width="12.83203125" style="5" customWidth="1"/>
    <col min="10758" max="10758" width="11.5" style="5" customWidth="1"/>
    <col min="10759" max="11008" width="8.83203125" style="5"/>
    <col min="11009" max="11009" width="35.83203125" style="5" customWidth="1"/>
    <col min="11010" max="11010" width="11.5" style="5" customWidth="1"/>
    <col min="11011" max="11011" width="9" style="5" customWidth="1"/>
    <col min="11012" max="11012" width="10.5" style="5" customWidth="1"/>
    <col min="11013" max="11013" width="12.83203125" style="5" customWidth="1"/>
    <col min="11014" max="11014" width="11.5" style="5" customWidth="1"/>
    <col min="11015" max="11264" width="8.83203125" style="5"/>
    <col min="11265" max="11265" width="35.83203125" style="5" customWidth="1"/>
    <col min="11266" max="11266" width="11.5" style="5" customWidth="1"/>
    <col min="11267" max="11267" width="9" style="5" customWidth="1"/>
    <col min="11268" max="11268" width="10.5" style="5" customWidth="1"/>
    <col min="11269" max="11269" width="12.83203125" style="5" customWidth="1"/>
    <col min="11270" max="11270" width="11.5" style="5" customWidth="1"/>
    <col min="11271" max="11520" width="8.83203125" style="5"/>
    <col min="11521" max="11521" width="35.83203125" style="5" customWidth="1"/>
    <col min="11522" max="11522" width="11.5" style="5" customWidth="1"/>
    <col min="11523" max="11523" width="9" style="5" customWidth="1"/>
    <col min="11524" max="11524" width="10.5" style="5" customWidth="1"/>
    <col min="11525" max="11525" width="12.83203125" style="5" customWidth="1"/>
    <col min="11526" max="11526" width="11.5" style="5" customWidth="1"/>
    <col min="11527" max="11776" width="8.83203125" style="5"/>
    <col min="11777" max="11777" width="35.83203125" style="5" customWidth="1"/>
    <col min="11778" max="11778" width="11.5" style="5" customWidth="1"/>
    <col min="11779" max="11779" width="9" style="5" customWidth="1"/>
    <col min="11780" max="11780" width="10.5" style="5" customWidth="1"/>
    <col min="11781" max="11781" width="12.83203125" style="5" customWidth="1"/>
    <col min="11782" max="11782" width="11.5" style="5" customWidth="1"/>
    <col min="11783" max="12032" width="8.83203125" style="5"/>
    <col min="12033" max="12033" width="35.83203125" style="5" customWidth="1"/>
    <col min="12034" max="12034" width="11.5" style="5" customWidth="1"/>
    <col min="12035" max="12035" width="9" style="5" customWidth="1"/>
    <col min="12036" max="12036" width="10.5" style="5" customWidth="1"/>
    <col min="12037" max="12037" width="12.83203125" style="5" customWidth="1"/>
    <col min="12038" max="12038" width="11.5" style="5" customWidth="1"/>
    <col min="12039" max="12288" width="8.83203125" style="5"/>
    <col min="12289" max="12289" width="35.83203125" style="5" customWidth="1"/>
    <col min="12290" max="12290" width="11.5" style="5" customWidth="1"/>
    <col min="12291" max="12291" width="9" style="5" customWidth="1"/>
    <col min="12292" max="12292" width="10.5" style="5" customWidth="1"/>
    <col min="12293" max="12293" width="12.83203125" style="5" customWidth="1"/>
    <col min="12294" max="12294" width="11.5" style="5" customWidth="1"/>
    <col min="12295" max="12544" width="8.83203125" style="5"/>
    <col min="12545" max="12545" width="35.83203125" style="5" customWidth="1"/>
    <col min="12546" max="12546" width="11.5" style="5" customWidth="1"/>
    <col min="12547" max="12547" width="9" style="5" customWidth="1"/>
    <col min="12548" max="12548" width="10.5" style="5" customWidth="1"/>
    <col min="12549" max="12549" width="12.83203125" style="5" customWidth="1"/>
    <col min="12550" max="12550" width="11.5" style="5" customWidth="1"/>
    <col min="12551" max="12800" width="8.83203125" style="5"/>
    <col min="12801" max="12801" width="35.83203125" style="5" customWidth="1"/>
    <col min="12802" max="12802" width="11.5" style="5" customWidth="1"/>
    <col min="12803" max="12803" width="9" style="5" customWidth="1"/>
    <col min="12804" max="12804" width="10.5" style="5" customWidth="1"/>
    <col min="12805" max="12805" width="12.83203125" style="5" customWidth="1"/>
    <col min="12806" max="12806" width="11.5" style="5" customWidth="1"/>
    <col min="12807" max="13056" width="8.83203125" style="5"/>
    <col min="13057" max="13057" width="35.83203125" style="5" customWidth="1"/>
    <col min="13058" max="13058" width="11.5" style="5" customWidth="1"/>
    <col min="13059" max="13059" width="9" style="5" customWidth="1"/>
    <col min="13060" max="13060" width="10.5" style="5" customWidth="1"/>
    <col min="13061" max="13061" width="12.83203125" style="5" customWidth="1"/>
    <col min="13062" max="13062" width="11.5" style="5" customWidth="1"/>
    <col min="13063" max="13312" width="8.83203125" style="5"/>
    <col min="13313" max="13313" width="35.83203125" style="5" customWidth="1"/>
    <col min="13314" max="13314" width="11.5" style="5" customWidth="1"/>
    <col min="13315" max="13315" width="9" style="5" customWidth="1"/>
    <col min="13316" max="13316" width="10.5" style="5" customWidth="1"/>
    <col min="13317" max="13317" width="12.83203125" style="5" customWidth="1"/>
    <col min="13318" max="13318" width="11.5" style="5" customWidth="1"/>
    <col min="13319" max="13568" width="8.83203125" style="5"/>
    <col min="13569" max="13569" width="35.83203125" style="5" customWidth="1"/>
    <col min="13570" max="13570" width="11.5" style="5" customWidth="1"/>
    <col min="13571" max="13571" width="9" style="5" customWidth="1"/>
    <col min="13572" max="13572" width="10.5" style="5" customWidth="1"/>
    <col min="13573" max="13573" width="12.83203125" style="5" customWidth="1"/>
    <col min="13574" max="13574" width="11.5" style="5" customWidth="1"/>
    <col min="13575" max="13824" width="8.83203125" style="5"/>
    <col min="13825" max="13825" width="35.83203125" style="5" customWidth="1"/>
    <col min="13826" max="13826" width="11.5" style="5" customWidth="1"/>
    <col min="13827" max="13827" width="9" style="5" customWidth="1"/>
    <col min="13828" max="13828" width="10.5" style="5" customWidth="1"/>
    <col min="13829" max="13829" width="12.83203125" style="5" customWidth="1"/>
    <col min="13830" max="13830" width="11.5" style="5" customWidth="1"/>
    <col min="13831" max="14080" width="8.83203125" style="5"/>
    <col min="14081" max="14081" width="35.83203125" style="5" customWidth="1"/>
    <col min="14082" max="14082" width="11.5" style="5" customWidth="1"/>
    <col min="14083" max="14083" width="9" style="5" customWidth="1"/>
    <col min="14084" max="14084" width="10.5" style="5" customWidth="1"/>
    <col min="14085" max="14085" width="12.83203125" style="5" customWidth="1"/>
    <col min="14086" max="14086" width="11.5" style="5" customWidth="1"/>
    <col min="14087" max="14336" width="8.83203125" style="5"/>
    <col min="14337" max="14337" width="35.83203125" style="5" customWidth="1"/>
    <col min="14338" max="14338" width="11.5" style="5" customWidth="1"/>
    <col min="14339" max="14339" width="9" style="5" customWidth="1"/>
    <col min="14340" max="14340" width="10.5" style="5" customWidth="1"/>
    <col min="14341" max="14341" width="12.83203125" style="5" customWidth="1"/>
    <col min="14342" max="14342" width="11.5" style="5" customWidth="1"/>
    <col min="14343" max="14592" width="8.83203125" style="5"/>
    <col min="14593" max="14593" width="35.83203125" style="5" customWidth="1"/>
    <col min="14594" max="14594" width="11.5" style="5" customWidth="1"/>
    <col min="14595" max="14595" width="9" style="5" customWidth="1"/>
    <col min="14596" max="14596" width="10.5" style="5" customWidth="1"/>
    <col min="14597" max="14597" width="12.83203125" style="5" customWidth="1"/>
    <col min="14598" max="14598" width="11.5" style="5" customWidth="1"/>
    <col min="14599" max="14848" width="8.83203125" style="5"/>
    <col min="14849" max="14849" width="35.83203125" style="5" customWidth="1"/>
    <col min="14850" max="14850" width="11.5" style="5" customWidth="1"/>
    <col min="14851" max="14851" width="9" style="5" customWidth="1"/>
    <col min="14852" max="14852" width="10.5" style="5" customWidth="1"/>
    <col min="14853" max="14853" width="12.83203125" style="5" customWidth="1"/>
    <col min="14854" max="14854" width="11.5" style="5" customWidth="1"/>
    <col min="14855" max="15104" width="8.83203125" style="5"/>
    <col min="15105" max="15105" width="35.83203125" style="5" customWidth="1"/>
    <col min="15106" max="15106" width="11.5" style="5" customWidth="1"/>
    <col min="15107" max="15107" width="9" style="5" customWidth="1"/>
    <col min="15108" max="15108" width="10.5" style="5" customWidth="1"/>
    <col min="15109" max="15109" width="12.83203125" style="5" customWidth="1"/>
    <col min="15110" max="15110" width="11.5" style="5" customWidth="1"/>
    <col min="15111" max="15360" width="8.83203125" style="5"/>
    <col min="15361" max="15361" width="35.83203125" style="5" customWidth="1"/>
    <col min="15362" max="15362" width="11.5" style="5" customWidth="1"/>
    <col min="15363" max="15363" width="9" style="5" customWidth="1"/>
    <col min="15364" max="15364" width="10.5" style="5" customWidth="1"/>
    <col min="15365" max="15365" width="12.83203125" style="5" customWidth="1"/>
    <col min="15366" max="15366" width="11.5" style="5" customWidth="1"/>
    <col min="15367" max="15616" width="8.83203125" style="5"/>
    <col min="15617" max="15617" width="35.83203125" style="5" customWidth="1"/>
    <col min="15618" max="15618" width="11.5" style="5" customWidth="1"/>
    <col min="15619" max="15619" width="9" style="5" customWidth="1"/>
    <col min="15620" max="15620" width="10.5" style="5" customWidth="1"/>
    <col min="15621" max="15621" width="12.83203125" style="5" customWidth="1"/>
    <col min="15622" max="15622" width="11.5" style="5" customWidth="1"/>
    <col min="15623" max="15872" width="8.83203125" style="5"/>
    <col min="15873" max="15873" width="35.83203125" style="5" customWidth="1"/>
    <col min="15874" max="15874" width="11.5" style="5" customWidth="1"/>
    <col min="15875" max="15875" width="9" style="5" customWidth="1"/>
    <col min="15876" max="15876" width="10.5" style="5" customWidth="1"/>
    <col min="15877" max="15877" width="12.83203125" style="5" customWidth="1"/>
    <col min="15878" max="15878" width="11.5" style="5" customWidth="1"/>
    <col min="15879" max="16128" width="8.83203125" style="5"/>
    <col min="16129" max="16129" width="35.83203125" style="5" customWidth="1"/>
    <col min="16130" max="16130" width="11.5" style="5" customWidth="1"/>
    <col min="16131" max="16131" width="9" style="5" customWidth="1"/>
    <col min="16132" max="16132" width="10.5" style="5" customWidth="1"/>
    <col min="16133" max="16133" width="12.83203125" style="5" customWidth="1"/>
    <col min="16134" max="16134" width="11.5" style="5" customWidth="1"/>
    <col min="16135" max="16384" width="8.83203125" style="5"/>
  </cols>
  <sheetData>
    <row r="1" spans="1:19" ht="45" customHeight="1" x14ac:dyDescent="0.15">
      <c r="A1" s="890" t="s">
        <v>448</v>
      </c>
      <c r="B1" s="890"/>
      <c r="C1" s="890"/>
      <c r="D1" s="890"/>
    </row>
    <row r="2" spans="1:19" ht="27.75" customHeight="1" x14ac:dyDescent="0.15">
      <c r="A2" s="520"/>
      <c r="B2" s="521" t="s">
        <v>212</v>
      </c>
      <c r="C2" s="521" t="s">
        <v>217</v>
      </c>
      <c r="D2" s="521" t="s">
        <v>449</v>
      </c>
      <c r="F2" s="267"/>
    </row>
    <row r="3" spans="1:19" x14ac:dyDescent="0.15">
      <c r="A3" s="5" t="s">
        <v>450</v>
      </c>
      <c r="B3" s="279">
        <v>0.62565831860971999</v>
      </c>
      <c r="C3" s="279">
        <v>0.68660696492138329</v>
      </c>
      <c r="D3" s="279">
        <v>0.74140500240278251</v>
      </c>
    </row>
    <row r="4" spans="1:19" x14ac:dyDescent="0.15">
      <c r="A4" s="5" t="s">
        <v>451</v>
      </c>
      <c r="B4" s="279">
        <v>8.897631776788395E-2</v>
      </c>
      <c r="C4" s="279">
        <v>5.6319672211195729E-2</v>
      </c>
      <c r="D4" s="279">
        <v>4.3257604825962671E-2</v>
      </c>
      <c r="Q4" s="280"/>
      <c r="R4" s="280"/>
      <c r="S4" s="280"/>
    </row>
    <row r="5" spans="1:19" x14ac:dyDescent="0.15">
      <c r="A5" s="5" t="s">
        <v>452</v>
      </c>
      <c r="B5" s="279">
        <v>7.2028126630303987E-2</v>
      </c>
      <c r="C5" s="279">
        <v>4.6787537155766341E-2</v>
      </c>
      <c r="D5" s="279">
        <v>5.4801621584210307E-2</v>
      </c>
      <c r="Q5" s="280"/>
      <c r="R5" s="280"/>
      <c r="S5" s="280"/>
    </row>
    <row r="6" spans="1:19" x14ac:dyDescent="0.15">
      <c r="A6" s="281" t="s">
        <v>453</v>
      </c>
      <c r="B6" s="282">
        <v>0.21333723699209212</v>
      </c>
      <c r="C6" s="282">
        <v>0.21028582571165466</v>
      </c>
      <c r="D6" s="282">
        <v>0.16053577118704446</v>
      </c>
      <c r="E6" s="283"/>
      <c r="F6" s="283"/>
      <c r="Q6" s="280"/>
      <c r="R6" s="280"/>
      <c r="S6" s="280"/>
    </row>
    <row r="7" spans="1:19" x14ac:dyDescent="0.15">
      <c r="B7" s="279"/>
      <c r="C7" s="279"/>
      <c r="D7" s="279"/>
      <c r="E7" s="283"/>
      <c r="F7" s="283"/>
      <c r="Q7" s="284"/>
      <c r="R7" s="284"/>
      <c r="S7" s="284"/>
    </row>
    <row r="8" spans="1:19" ht="75" customHeight="1" x14ac:dyDescent="0.15">
      <c r="A8" s="889" t="s">
        <v>785</v>
      </c>
      <c r="B8" s="889"/>
      <c r="C8" s="889"/>
      <c r="D8" s="889"/>
      <c r="E8" s="283"/>
      <c r="F8" s="283"/>
    </row>
    <row r="9" spans="1:19" x14ac:dyDescent="0.15">
      <c r="A9" s="112"/>
      <c r="B9" s="279"/>
      <c r="C9" s="279"/>
      <c r="D9" s="279"/>
      <c r="E9" s="283"/>
      <c r="F9" s="283"/>
    </row>
    <row r="10" spans="1:19" ht="48" customHeight="1" x14ac:dyDescent="0.15">
      <c r="A10" s="889" t="s">
        <v>786</v>
      </c>
      <c r="B10" s="889"/>
      <c r="C10" s="889"/>
      <c r="D10" s="889"/>
    </row>
    <row r="11" spans="1:19" x14ac:dyDescent="0.15">
      <c r="A11" s="112"/>
    </row>
    <row r="12" spans="1:19" x14ac:dyDescent="0.15">
      <c r="A12" s="91" t="s">
        <v>151</v>
      </c>
    </row>
  </sheetData>
  <mergeCells count="3">
    <mergeCell ref="A8:D8"/>
    <mergeCell ref="A10:D10"/>
    <mergeCell ref="A1:D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06665-29AA-4FFD-BE93-08A2C567AC48}">
  <sheetPr>
    <tabColor theme="5" tint="0.39997558519241921"/>
    <pageSetUpPr fitToPage="1"/>
  </sheetPr>
  <dimension ref="A1:H15"/>
  <sheetViews>
    <sheetView zoomScale="90" zoomScaleNormal="90" workbookViewId="0">
      <selection activeCell="G6" sqref="G6"/>
    </sheetView>
  </sheetViews>
  <sheetFormatPr baseColWidth="10" defaultColWidth="8.83203125" defaultRowHeight="15" x14ac:dyDescent="0.2"/>
  <cols>
    <col min="1" max="1" width="17" customWidth="1"/>
    <col min="2" max="2" width="18.5" customWidth="1"/>
    <col min="3" max="4" width="14.1640625" customWidth="1"/>
    <col min="5" max="5" width="13.1640625" customWidth="1"/>
    <col min="6" max="6" width="14.1640625" customWidth="1"/>
    <col min="7" max="7" width="11.5" customWidth="1"/>
    <col min="8" max="8" width="12.5" customWidth="1"/>
    <col min="9" max="10" width="14.1640625" customWidth="1"/>
    <col min="11" max="11" width="13.83203125" customWidth="1"/>
    <col min="12" max="13" width="14.1640625" customWidth="1"/>
    <col min="14" max="14" width="20.5" customWidth="1"/>
    <col min="15" max="22" width="14.1640625" customWidth="1"/>
  </cols>
  <sheetData>
    <row r="1" spans="1:8" ht="58.5" customHeight="1" x14ac:dyDescent="0.2">
      <c r="A1" s="891" t="s">
        <v>828</v>
      </c>
      <c r="B1" s="891"/>
      <c r="C1" s="891"/>
      <c r="D1" s="891"/>
      <c r="E1" s="891"/>
      <c r="F1" s="891"/>
      <c r="G1" s="891"/>
      <c r="H1" s="513"/>
    </row>
    <row r="2" spans="1:8" ht="33" customHeight="1" x14ac:dyDescent="0.2">
      <c r="A2" s="522"/>
      <c r="B2" s="522"/>
      <c r="C2" s="508" t="s">
        <v>454</v>
      </c>
      <c r="D2" s="508" t="s">
        <v>455</v>
      </c>
      <c r="E2" s="508" t="s">
        <v>456</v>
      </c>
      <c r="F2" s="508" t="s">
        <v>457</v>
      </c>
      <c r="G2" s="508" t="s">
        <v>458</v>
      </c>
      <c r="H2" s="513"/>
    </row>
    <row r="3" spans="1:8" x14ac:dyDescent="0.2">
      <c r="A3" s="513" t="s">
        <v>459</v>
      </c>
      <c r="B3" s="513" t="s">
        <v>460</v>
      </c>
      <c r="C3" s="171">
        <v>0.10020892404118788</v>
      </c>
      <c r="D3" s="171">
        <v>0.35621549022533944</v>
      </c>
      <c r="E3" s="171">
        <v>0.3616624384420235</v>
      </c>
      <c r="F3" s="171">
        <v>0.1431875839426951</v>
      </c>
      <c r="G3" s="171">
        <v>3.8725563348753905E-2</v>
      </c>
      <c r="H3" s="513"/>
    </row>
    <row r="4" spans="1:8" x14ac:dyDescent="0.2">
      <c r="A4" s="513"/>
      <c r="B4" s="513" t="s">
        <v>461</v>
      </c>
      <c r="C4" s="171">
        <v>8.415507226799944E-2</v>
      </c>
      <c r="D4" s="171">
        <v>0.33607996758071046</v>
      </c>
      <c r="E4" s="171">
        <v>0.37660407942725915</v>
      </c>
      <c r="F4" s="171">
        <v>0.15561258949074697</v>
      </c>
      <c r="G4" s="171">
        <v>4.7548291233283795E-2</v>
      </c>
      <c r="H4" s="513"/>
    </row>
    <row r="5" spans="1:8" x14ac:dyDescent="0.2">
      <c r="A5" s="513"/>
      <c r="B5" s="513" t="s">
        <v>462</v>
      </c>
      <c r="C5" s="171">
        <v>7.1343414695362983E-2</v>
      </c>
      <c r="D5" s="171">
        <v>0.31411181527263599</v>
      </c>
      <c r="E5" s="171">
        <v>0.38463951810252867</v>
      </c>
      <c r="F5" s="171">
        <v>0.17173872121478317</v>
      </c>
      <c r="G5" s="171">
        <v>5.816653071468908E-2</v>
      </c>
      <c r="H5" s="513"/>
    </row>
    <row r="6" spans="1:8" x14ac:dyDescent="0.2">
      <c r="A6" s="513"/>
      <c r="B6" s="513"/>
      <c r="C6" s="524"/>
      <c r="D6" s="524"/>
      <c r="E6" s="524"/>
      <c r="F6" s="524"/>
      <c r="G6" s="524"/>
      <c r="H6" s="513"/>
    </row>
    <row r="7" spans="1:8" x14ac:dyDescent="0.2">
      <c r="A7" s="513" t="s">
        <v>463</v>
      </c>
      <c r="B7" s="513" t="s">
        <v>464</v>
      </c>
      <c r="C7" s="171">
        <v>0.19239373601789708</v>
      </c>
      <c r="D7" s="171">
        <v>0.34228187919463088</v>
      </c>
      <c r="E7" s="171">
        <v>0.30201342281879195</v>
      </c>
      <c r="F7" s="171">
        <v>0.12527964205816552</v>
      </c>
      <c r="G7" s="171">
        <v>3.803131991051454E-2</v>
      </c>
      <c r="H7" s="513"/>
    </row>
    <row r="8" spans="1:8" x14ac:dyDescent="0.2">
      <c r="A8" s="513"/>
      <c r="B8" s="513" t="s">
        <v>465</v>
      </c>
      <c r="C8" s="171">
        <v>0.17920353982300885</v>
      </c>
      <c r="D8" s="171">
        <v>0.33407079646017701</v>
      </c>
      <c r="E8" s="171">
        <v>0.3119469026548673</v>
      </c>
      <c r="F8" s="171">
        <v>0.13053097345132744</v>
      </c>
      <c r="G8" s="171">
        <v>4.4247787610619475E-2</v>
      </c>
      <c r="H8" s="513"/>
    </row>
    <row r="9" spans="1:8" x14ac:dyDescent="0.2">
      <c r="A9" s="523"/>
      <c r="B9" s="523" t="s">
        <v>466</v>
      </c>
      <c r="C9" s="525">
        <v>0.16519823788546256</v>
      </c>
      <c r="D9" s="525">
        <v>0.32819383259911894</v>
      </c>
      <c r="E9" s="525">
        <v>0.31497797356828194</v>
      </c>
      <c r="F9" s="525">
        <v>0.13876651982378854</v>
      </c>
      <c r="G9" s="525">
        <v>5.2863436123348019E-2</v>
      </c>
      <c r="H9" s="513"/>
    </row>
    <row r="10" spans="1:8" x14ac:dyDescent="0.2">
      <c r="A10" s="513"/>
      <c r="B10" s="513"/>
      <c r="C10" s="513"/>
      <c r="D10" s="513"/>
      <c r="E10" s="513"/>
      <c r="F10" s="513"/>
      <c r="G10" s="513"/>
      <c r="H10" s="513"/>
    </row>
    <row r="11" spans="1:8" ht="45" customHeight="1" x14ac:dyDescent="0.2">
      <c r="A11" s="887" t="s">
        <v>784</v>
      </c>
      <c r="B11" s="887"/>
      <c r="C11" s="887"/>
      <c r="D11" s="887"/>
      <c r="E11" s="887"/>
      <c r="F11" s="887"/>
      <c r="G11" s="887"/>
      <c r="H11" s="513"/>
    </row>
    <row r="12" spans="1:8" x14ac:dyDescent="0.2">
      <c r="A12" s="518"/>
      <c r="B12" s="518"/>
      <c r="C12" s="518"/>
      <c r="D12" s="518"/>
      <c r="E12" s="518"/>
      <c r="F12" s="518"/>
      <c r="G12" s="518"/>
    </row>
    <row r="13" spans="1:8" x14ac:dyDescent="0.2">
      <c r="A13" s="518" t="s">
        <v>447</v>
      </c>
      <c r="B13" s="518"/>
      <c r="C13" s="518"/>
      <c r="D13" s="518"/>
      <c r="E13" s="518"/>
      <c r="F13" s="518"/>
      <c r="G13" s="518"/>
    </row>
    <row r="14" spans="1:8" x14ac:dyDescent="0.2">
      <c r="A14" s="526"/>
    </row>
    <row r="15" spans="1:8" x14ac:dyDescent="0.2">
      <c r="A15" s="91" t="s">
        <v>151</v>
      </c>
    </row>
  </sheetData>
  <mergeCells count="2">
    <mergeCell ref="A1:G1"/>
    <mergeCell ref="A11:G11"/>
  </mergeCells>
  <pageMargins left="0.7" right="0.7" top="0.75" bottom="0.75" header="0.3" footer="0.3"/>
  <pageSetup scale="56" fitToHeight="0" orientation="landscape" horizontalDpi="4294967294" verticalDpi="4294967294"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E0F11-967F-4873-BB35-3A0D177FB79B}">
  <sheetPr>
    <tabColor theme="5" tint="0.39997558519241921"/>
    <pageSetUpPr fitToPage="1"/>
  </sheetPr>
  <dimension ref="A1:N74"/>
  <sheetViews>
    <sheetView zoomScale="90" zoomScaleNormal="90" workbookViewId="0">
      <selection activeCell="K5" sqref="K5"/>
    </sheetView>
  </sheetViews>
  <sheetFormatPr baseColWidth="10" defaultColWidth="8.83203125" defaultRowHeight="15" x14ac:dyDescent="0.2"/>
  <cols>
    <col min="1" max="1" width="25.83203125" customWidth="1"/>
    <col min="2" max="2" width="12" customWidth="1"/>
    <col min="3" max="5" width="14.33203125" customWidth="1"/>
    <col min="6" max="6" width="10.6640625" customWidth="1"/>
    <col min="7" max="7" width="14.33203125" customWidth="1"/>
    <col min="8" max="8" width="15.6640625" style="513" customWidth="1"/>
    <col min="9" max="9" width="14.33203125" style="513" customWidth="1"/>
    <col min="10" max="10" width="18.1640625" style="513" customWidth="1"/>
    <col min="11" max="11" width="14.33203125" style="513" customWidth="1"/>
    <col min="12" max="12" width="8.1640625" style="568" customWidth="1"/>
    <col min="13" max="13" width="8.1640625" style="286" customWidth="1"/>
  </cols>
  <sheetData>
    <row r="1" spans="1:14" ht="46.5" customHeight="1" x14ac:dyDescent="0.2">
      <c r="A1" s="888" t="s">
        <v>829</v>
      </c>
      <c r="B1" s="888"/>
      <c r="C1" s="888"/>
      <c r="D1" s="888"/>
      <c r="E1" s="888"/>
      <c r="F1" s="888"/>
      <c r="G1" s="513"/>
      <c r="H1" s="575" t="s">
        <v>792</v>
      </c>
      <c r="I1" s="523"/>
      <c r="J1" s="523"/>
      <c r="K1" s="523"/>
    </row>
    <row r="2" spans="1:14" s="285" customFormat="1" ht="28.5" customHeight="1" x14ac:dyDescent="0.2">
      <c r="A2" s="522"/>
      <c r="B2" s="508" t="s">
        <v>467</v>
      </c>
      <c r="C2" s="508" t="s">
        <v>455</v>
      </c>
      <c r="D2" s="508" t="s">
        <v>456</v>
      </c>
      <c r="E2" s="508" t="s">
        <v>457</v>
      </c>
      <c r="F2" s="508" t="s">
        <v>458</v>
      </c>
      <c r="G2" s="513"/>
      <c r="H2" s="571"/>
      <c r="I2" s="572" t="s">
        <v>791</v>
      </c>
      <c r="J2" s="572" t="s">
        <v>500</v>
      </c>
      <c r="K2" s="572" t="s">
        <v>499</v>
      </c>
      <c r="L2" s="568"/>
      <c r="M2" s="286"/>
      <c r="N2"/>
    </row>
    <row r="3" spans="1:14" s="285" customFormat="1" x14ac:dyDescent="0.2">
      <c r="A3" s="513" t="s">
        <v>446</v>
      </c>
      <c r="B3" s="171">
        <v>0.18707015130674004</v>
      </c>
      <c r="C3" s="171">
        <v>0.31636863823933975</v>
      </c>
      <c r="D3" s="171">
        <v>0.28885832187070154</v>
      </c>
      <c r="E3" s="171">
        <v>0.14030261348005504</v>
      </c>
      <c r="F3" s="171">
        <v>6.7400275103163695E-2</v>
      </c>
      <c r="G3" s="513"/>
      <c r="H3" s="513" t="s">
        <v>454</v>
      </c>
      <c r="I3" s="570">
        <v>113.7</v>
      </c>
      <c r="J3" s="524">
        <v>7.5</v>
      </c>
      <c r="K3" s="570">
        <v>15200</v>
      </c>
      <c r="L3" s="568"/>
      <c r="M3" s="286"/>
      <c r="N3"/>
    </row>
    <row r="4" spans="1:14" s="285" customFormat="1" x14ac:dyDescent="0.2">
      <c r="A4" s="513" t="s">
        <v>445</v>
      </c>
      <c r="B4" s="171">
        <v>0.27792553191489361</v>
      </c>
      <c r="C4" s="171">
        <v>0.30452127659574468</v>
      </c>
      <c r="D4" s="171">
        <v>0.2473404255319149</v>
      </c>
      <c r="E4" s="171">
        <v>0.11968085106382978</v>
      </c>
      <c r="F4" s="171">
        <v>5.0531914893617018E-2</v>
      </c>
      <c r="G4" s="513"/>
      <c r="H4" s="513" t="s">
        <v>455</v>
      </c>
      <c r="I4" s="570">
        <v>500.6</v>
      </c>
      <c r="J4" s="524">
        <v>14.9</v>
      </c>
      <c r="K4" s="570">
        <v>33600</v>
      </c>
      <c r="L4" s="568"/>
      <c r="M4" s="286"/>
      <c r="N4"/>
    </row>
    <row r="5" spans="1:14" s="285" customFormat="1" x14ac:dyDescent="0.2">
      <c r="A5" s="513" t="s">
        <v>444</v>
      </c>
      <c r="B5" s="171">
        <v>0.22446808510638297</v>
      </c>
      <c r="C5" s="171">
        <v>0.33936170212765954</v>
      </c>
      <c r="D5" s="171">
        <v>0.2723404255319149</v>
      </c>
      <c r="E5" s="171">
        <v>0.11914893617021277</v>
      </c>
      <c r="F5" s="171">
        <v>4.4680851063829782E-2</v>
      </c>
      <c r="G5" s="513"/>
      <c r="H5" s="513" t="s">
        <v>456</v>
      </c>
      <c r="I5" s="570">
        <v>613</v>
      </c>
      <c r="J5" s="524">
        <v>14.3</v>
      </c>
      <c r="K5" s="570">
        <v>42900</v>
      </c>
      <c r="L5" s="568"/>
      <c r="M5" s="286"/>
      <c r="N5"/>
    </row>
    <row r="6" spans="1:14" s="285" customFormat="1" x14ac:dyDescent="0.2">
      <c r="A6" s="513" t="s">
        <v>443</v>
      </c>
      <c r="B6" s="171">
        <v>0.16857440166493234</v>
      </c>
      <c r="C6" s="171">
        <v>0.37044745057232048</v>
      </c>
      <c r="D6" s="171">
        <v>0.29864724245577523</v>
      </c>
      <c r="E6" s="171">
        <v>0.12070759625390216</v>
      </c>
      <c r="F6" s="171">
        <v>4.1623309053069719E-2</v>
      </c>
      <c r="G6" s="513"/>
      <c r="H6" s="513" t="s">
        <v>457</v>
      </c>
      <c r="I6" s="570">
        <v>273.7</v>
      </c>
      <c r="J6" s="524">
        <v>6.3</v>
      </c>
      <c r="K6" s="570">
        <v>43400</v>
      </c>
      <c r="L6" s="568"/>
      <c r="M6" s="286"/>
      <c r="N6"/>
    </row>
    <row r="7" spans="1:14" s="285" customFormat="1" x14ac:dyDescent="0.2">
      <c r="A7" s="513" t="s">
        <v>442</v>
      </c>
      <c r="B7" s="171">
        <v>4.2352941176470586E-2</v>
      </c>
      <c r="C7" s="171">
        <v>0.35764705882352943</v>
      </c>
      <c r="D7" s="171">
        <v>0.3952941176470588</v>
      </c>
      <c r="E7" s="171">
        <v>0.15529411764705883</v>
      </c>
      <c r="F7" s="171">
        <v>4.9411764705882349E-2</v>
      </c>
      <c r="G7" s="513"/>
      <c r="H7" s="523" t="s">
        <v>458</v>
      </c>
      <c r="I7" s="573">
        <v>92.7</v>
      </c>
      <c r="J7" s="574">
        <v>2.4</v>
      </c>
      <c r="K7" s="573">
        <v>38600</v>
      </c>
      <c r="L7" s="568"/>
      <c r="M7" s="286"/>
      <c r="N7"/>
    </row>
    <row r="8" spans="1:14" s="285" customFormat="1" x14ac:dyDescent="0.2">
      <c r="A8" s="513" t="s">
        <v>441</v>
      </c>
      <c r="B8" s="171">
        <v>2.2988505747126433E-2</v>
      </c>
      <c r="C8" s="171">
        <v>0.30268199233716475</v>
      </c>
      <c r="D8" s="171">
        <v>0.44827586206896541</v>
      </c>
      <c r="E8" s="171">
        <v>0.17241379310344826</v>
      </c>
      <c r="F8" s="171">
        <v>5.3639846743295021E-2</v>
      </c>
      <c r="G8" s="513"/>
      <c r="H8" s="513"/>
      <c r="I8" s="513"/>
      <c r="J8" s="513"/>
      <c r="K8" s="513"/>
      <c r="L8" s="568"/>
      <c r="M8" s="286"/>
      <c r="N8"/>
    </row>
    <row r="9" spans="1:14" s="285" customFormat="1" x14ac:dyDescent="0.2">
      <c r="A9" s="513" t="s">
        <v>440</v>
      </c>
      <c r="B9" s="171">
        <v>2.1126760563380278E-2</v>
      </c>
      <c r="C9" s="171">
        <v>0.23943661971830985</v>
      </c>
      <c r="D9" s="171">
        <v>0.47183098591549294</v>
      </c>
      <c r="E9" s="171">
        <v>0.20422535211267603</v>
      </c>
      <c r="F9" s="171">
        <v>6.338028169014083E-2</v>
      </c>
      <c r="G9" s="513"/>
      <c r="H9" s="513"/>
      <c r="I9" s="513"/>
      <c r="J9" s="513"/>
      <c r="K9" s="513"/>
      <c r="L9" s="568"/>
      <c r="M9" s="286"/>
      <c r="N9"/>
    </row>
    <row r="10" spans="1:14" s="285" customFormat="1" x14ac:dyDescent="0.2">
      <c r="A10" s="513" t="s">
        <v>439</v>
      </c>
      <c r="B10" s="171">
        <v>1.6949152542372878E-2</v>
      </c>
      <c r="C10" s="171">
        <v>0.24576271186440674</v>
      </c>
      <c r="D10" s="171">
        <v>0.44067796610169485</v>
      </c>
      <c r="E10" s="171">
        <v>0.22457627118644066</v>
      </c>
      <c r="F10" s="171">
        <v>7.2033898305084748E-2</v>
      </c>
      <c r="G10" s="513"/>
      <c r="H10" s="513"/>
      <c r="I10" s="513"/>
      <c r="J10" s="513"/>
      <c r="K10" s="513"/>
      <c r="L10" s="568"/>
      <c r="M10" s="286"/>
      <c r="N10"/>
    </row>
    <row r="11" spans="1:14" s="285" customFormat="1" x14ac:dyDescent="0.2">
      <c r="A11" s="523" t="s">
        <v>438</v>
      </c>
      <c r="B11" s="525">
        <v>0</v>
      </c>
      <c r="C11" s="525">
        <v>0.32608695652173914</v>
      </c>
      <c r="D11" s="525">
        <v>0.40217391304347827</v>
      </c>
      <c r="E11" s="525">
        <v>0.19565217391304349</v>
      </c>
      <c r="F11" s="525">
        <v>7.6086956521739149E-2</v>
      </c>
      <c r="G11" s="513"/>
      <c r="H11" s="513"/>
      <c r="I11" s="513"/>
      <c r="J11" s="513"/>
      <c r="K11" s="513"/>
      <c r="L11" s="568"/>
      <c r="M11" s="286"/>
      <c r="N11"/>
    </row>
    <row r="12" spans="1:14" x14ac:dyDescent="0.2">
      <c r="A12" s="513"/>
      <c r="B12" s="513"/>
      <c r="C12" s="513"/>
      <c r="D12" s="513"/>
      <c r="E12" s="513"/>
      <c r="F12" s="513"/>
      <c r="G12" s="513"/>
    </row>
    <row r="13" spans="1:14" ht="44.25" customHeight="1" x14ac:dyDescent="0.2">
      <c r="A13" s="887" t="s">
        <v>784</v>
      </c>
      <c r="B13" s="887"/>
      <c r="C13" s="887"/>
      <c r="D13" s="887"/>
      <c r="E13" s="887"/>
      <c r="F13" s="887"/>
      <c r="G13" s="887"/>
      <c r="L13" s="513"/>
      <c r="M13"/>
    </row>
    <row r="14" spans="1:14" x14ac:dyDescent="0.2">
      <c r="A14" s="518"/>
      <c r="B14" s="518"/>
      <c r="C14" s="518"/>
      <c r="D14" s="518"/>
      <c r="E14" s="518"/>
      <c r="F14" s="518"/>
      <c r="G14" s="518"/>
      <c r="L14" s="513"/>
      <c r="M14"/>
    </row>
    <row r="15" spans="1:14" x14ac:dyDescent="0.2">
      <c r="A15" s="518" t="s">
        <v>447</v>
      </c>
      <c r="B15" s="518"/>
      <c r="C15" s="518"/>
      <c r="D15" s="518"/>
      <c r="E15" s="518"/>
      <c r="F15" s="518"/>
      <c r="G15" s="518"/>
      <c r="L15" s="513"/>
      <c r="M15"/>
    </row>
    <row r="16" spans="1:14" x14ac:dyDescent="0.2">
      <c r="A16" s="526"/>
      <c r="L16" s="513"/>
      <c r="M16"/>
    </row>
    <row r="17" spans="1:13" x14ac:dyDescent="0.2">
      <c r="A17" s="91" t="s">
        <v>151</v>
      </c>
      <c r="L17" s="513"/>
      <c r="M17"/>
    </row>
    <row r="18" spans="1:13" x14ac:dyDescent="0.2">
      <c r="E18" s="285"/>
      <c r="F18" s="286"/>
      <c r="L18" s="513"/>
      <c r="M18"/>
    </row>
    <row r="19" spans="1:13" x14ac:dyDescent="0.2">
      <c r="E19" s="285"/>
      <c r="F19" s="286"/>
      <c r="L19" s="513"/>
      <c r="M19"/>
    </row>
    <row r="20" spans="1:13" x14ac:dyDescent="0.2">
      <c r="E20" s="285"/>
      <c r="F20" s="286"/>
      <c r="L20" s="513"/>
      <c r="M20"/>
    </row>
    <row r="21" spans="1:13" x14ac:dyDescent="0.2">
      <c r="E21" s="285"/>
      <c r="F21" s="286"/>
      <c r="L21" s="513"/>
      <c r="M21"/>
    </row>
    <row r="22" spans="1:13" x14ac:dyDescent="0.2">
      <c r="E22" s="285"/>
      <c r="F22" s="286"/>
      <c r="L22" s="513"/>
      <c r="M22"/>
    </row>
    <row r="23" spans="1:13" x14ac:dyDescent="0.2">
      <c r="E23" s="285"/>
      <c r="F23" s="286"/>
      <c r="L23" s="513"/>
      <c r="M23"/>
    </row>
    <row r="24" spans="1:13" x14ac:dyDescent="0.2">
      <c r="E24" s="285"/>
      <c r="F24" s="286"/>
      <c r="L24" s="513"/>
      <c r="M24"/>
    </row>
    <row r="25" spans="1:13" x14ac:dyDescent="0.2">
      <c r="E25" s="285"/>
      <c r="F25" s="286"/>
      <c r="L25" s="513"/>
      <c r="M25"/>
    </row>
    <row r="26" spans="1:13" x14ac:dyDescent="0.2">
      <c r="E26" s="285"/>
      <c r="F26" s="286"/>
      <c r="L26" s="513"/>
      <c r="M26"/>
    </row>
    <row r="27" spans="1:13" x14ac:dyDescent="0.2">
      <c r="E27" s="285"/>
      <c r="F27" s="286"/>
      <c r="L27" s="513"/>
      <c r="M27"/>
    </row>
    <row r="28" spans="1:13" x14ac:dyDescent="0.2">
      <c r="E28" s="285"/>
      <c r="F28" s="286"/>
      <c r="L28" s="513"/>
      <c r="M28"/>
    </row>
    <row r="29" spans="1:13" x14ac:dyDescent="0.2">
      <c r="E29" s="285"/>
      <c r="F29" s="286"/>
      <c r="L29" s="513"/>
      <c r="M29"/>
    </row>
    <row r="30" spans="1:13" x14ac:dyDescent="0.2">
      <c r="E30" s="285"/>
      <c r="F30" s="286"/>
      <c r="L30" s="513"/>
      <c r="M30"/>
    </row>
    <row r="31" spans="1:13" x14ac:dyDescent="0.2">
      <c r="E31" s="285"/>
      <c r="F31" s="286"/>
      <c r="L31" s="513"/>
      <c r="M31"/>
    </row>
    <row r="32" spans="1:13" x14ac:dyDescent="0.2">
      <c r="E32" s="285"/>
      <c r="F32" s="286"/>
      <c r="L32" s="513"/>
      <c r="M32"/>
    </row>
    <row r="33" spans="5:13" x14ac:dyDescent="0.2">
      <c r="E33" s="285"/>
      <c r="F33" s="286"/>
      <c r="L33" s="513"/>
      <c r="M33"/>
    </row>
    <row r="34" spans="5:13" x14ac:dyDescent="0.2">
      <c r="E34" s="285"/>
      <c r="F34" s="286"/>
      <c r="L34" s="513"/>
      <c r="M34"/>
    </row>
    <row r="35" spans="5:13" x14ac:dyDescent="0.2">
      <c r="E35" s="285"/>
      <c r="F35" s="286"/>
      <c r="L35" s="513"/>
      <c r="M35"/>
    </row>
    <row r="36" spans="5:13" x14ac:dyDescent="0.2">
      <c r="E36" s="285"/>
      <c r="F36" s="286"/>
      <c r="L36" s="513"/>
      <c r="M36"/>
    </row>
    <row r="37" spans="5:13" x14ac:dyDescent="0.2">
      <c r="E37" s="285"/>
      <c r="F37" s="286"/>
      <c r="L37" s="513"/>
      <c r="M37"/>
    </row>
    <row r="38" spans="5:13" x14ac:dyDescent="0.2">
      <c r="E38" s="285"/>
      <c r="F38" s="286"/>
      <c r="L38" s="513"/>
      <c r="M38"/>
    </row>
    <row r="39" spans="5:13" x14ac:dyDescent="0.2">
      <c r="E39" s="285"/>
      <c r="F39" s="286"/>
      <c r="L39" s="513"/>
      <c r="M39"/>
    </row>
    <row r="40" spans="5:13" x14ac:dyDescent="0.2">
      <c r="E40" s="285"/>
      <c r="F40" s="286"/>
      <c r="L40" s="513"/>
      <c r="M40"/>
    </row>
    <row r="41" spans="5:13" x14ac:dyDescent="0.2">
      <c r="E41" s="285"/>
      <c r="F41" s="286"/>
      <c r="L41" s="513"/>
      <c r="M41"/>
    </row>
    <row r="42" spans="5:13" x14ac:dyDescent="0.2">
      <c r="E42" s="285"/>
      <c r="F42" s="286"/>
      <c r="L42" s="513"/>
      <c r="M42"/>
    </row>
    <row r="43" spans="5:13" x14ac:dyDescent="0.2">
      <c r="E43" s="285"/>
      <c r="F43" s="286"/>
      <c r="L43" s="513"/>
      <c r="M43"/>
    </row>
    <row r="44" spans="5:13" x14ac:dyDescent="0.2">
      <c r="E44" s="285"/>
      <c r="F44" s="286"/>
      <c r="L44" s="513"/>
      <c r="M44"/>
    </row>
    <row r="45" spans="5:13" x14ac:dyDescent="0.2">
      <c r="E45" s="285"/>
      <c r="F45" s="286"/>
      <c r="L45" s="513"/>
      <c r="M45"/>
    </row>
    <row r="46" spans="5:13" x14ac:dyDescent="0.2">
      <c r="E46" s="285"/>
      <c r="F46" s="286"/>
      <c r="L46" s="513"/>
      <c r="M46"/>
    </row>
    <row r="47" spans="5:13" x14ac:dyDescent="0.2">
      <c r="E47" s="285"/>
      <c r="F47" s="286"/>
      <c r="L47" s="513"/>
      <c r="M47"/>
    </row>
    <row r="48" spans="5:13" x14ac:dyDescent="0.2">
      <c r="E48" s="285"/>
      <c r="F48" s="286"/>
      <c r="L48" s="513"/>
      <c r="M48"/>
    </row>
    <row r="49" spans="5:13" x14ac:dyDescent="0.2">
      <c r="E49" s="285"/>
      <c r="F49" s="286"/>
      <c r="L49" s="513"/>
      <c r="M49"/>
    </row>
    <row r="50" spans="5:13" x14ac:dyDescent="0.2">
      <c r="E50" s="285"/>
      <c r="F50" s="286"/>
      <c r="L50" s="513"/>
      <c r="M50"/>
    </row>
    <row r="51" spans="5:13" x14ac:dyDescent="0.2">
      <c r="E51" s="285"/>
      <c r="F51" s="286"/>
      <c r="L51" s="513"/>
      <c r="M51"/>
    </row>
    <row r="52" spans="5:13" x14ac:dyDescent="0.2">
      <c r="E52" s="285"/>
      <c r="F52" s="286"/>
      <c r="L52" s="513"/>
      <c r="M52"/>
    </row>
    <row r="53" spans="5:13" x14ac:dyDescent="0.2">
      <c r="E53" s="285"/>
      <c r="F53" s="286"/>
      <c r="L53" s="513"/>
      <c r="M53"/>
    </row>
    <row r="54" spans="5:13" x14ac:dyDescent="0.2">
      <c r="E54" s="285"/>
      <c r="F54" s="286"/>
      <c r="L54" s="513"/>
      <c r="M54"/>
    </row>
    <row r="55" spans="5:13" x14ac:dyDescent="0.2">
      <c r="E55" s="285"/>
      <c r="F55" s="286"/>
      <c r="L55" s="513"/>
      <c r="M55"/>
    </row>
    <row r="56" spans="5:13" x14ac:dyDescent="0.2">
      <c r="E56" s="285"/>
      <c r="F56" s="286"/>
      <c r="L56" s="513"/>
      <c r="M56"/>
    </row>
    <row r="57" spans="5:13" x14ac:dyDescent="0.2">
      <c r="E57" s="285"/>
      <c r="F57" s="286"/>
      <c r="L57" s="513"/>
      <c r="M57"/>
    </row>
    <row r="58" spans="5:13" x14ac:dyDescent="0.2">
      <c r="E58" s="285"/>
      <c r="F58" s="286"/>
      <c r="L58" s="513"/>
      <c r="M58"/>
    </row>
    <row r="59" spans="5:13" x14ac:dyDescent="0.2">
      <c r="E59" s="285"/>
      <c r="F59" s="286"/>
      <c r="L59" s="513"/>
      <c r="M59"/>
    </row>
    <row r="60" spans="5:13" x14ac:dyDescent="0.2">
      <c r="E60" s="285"/>
      <c r="F60" s="286"/>
      <c r="L60" s="513"/>
      <c r="M60"/>
    </row>
    <row r="61" spans="5:13" x14ac:dyDescent="0.2">
      <c r="E61" s="285"/>
      <c r="F61" s="286"/>
      <c r="L61" s="513"/>
      <c r="M61"/>
    </row>
    <row r="62" spans="5:13" x14ac:dyDescent="0.2">
      <c r="E62" s="285"/>
      <c r="F62" s="286"/>
      <c r="L62" s="513"/>
      <c r="M62"/>
    </row>
    <row r="63" spans="5:13" x14ac:dyDescent="0.2">
      <c r="E63" s="285"/>
      <c r="F63" s="286"/>
      <c r="L63" s="513"/>
      <c r="M63"/>
    </row>
    <row r="64" spans="5:13" x14ac:dyDescent="0.2">
      <c r="E64" s="285"/>
      <c r="F64" s="286"/>
      <c r="L64" s="513"/>
      <c r="M64"/>
    </row>
    <row r="65" spans="5:13" x14ac:dyDescent="0.2">
      <c r="E65" s="285"/>
      <c r="F65" s="286"/>
      <c r="L65" s="513"/>
      <c r="M65"/>
    </row>
    <row r="66" spans="5:13" x14ac:dyDescent="0.2">
      <c r="E66" s="285"/>
      <c r="F66" s="286"/>
      <c r="L66" s="513"/>
      <c r="M66"/>
    </row>
    <row r="67" spans="5:13" x14ac:dyDescent="0.2">
      <c r="E67" s="285"/>
      <c r="F67" s="286"/>
      <c r="L67" s="513"/>
      <c r="M67"/>
    </row>
    <row r="68" spans="5:13" x14ac:dyDescent="0.2">
      <c r="E68" s="285"/>
      <c r="F68" s="286"/>
      <c r="L68" s="513"/>
      <c r="M68"/>
    </row>
    <row r="69" spans="5:13" x14ac:dyDescent="0.2">
      <c r="E69" s="285"/>
      <c r="F69" s="286"/>
      <c r="L69" s="513"/>
      <c r="M69"/>
    </row>
    <row r="70" spans="5:13" x14ac:dyDescent="0.2">
      <c r="E70" s="285"/>
      <c r="F70" s="286"/>
      <c r="L70" s="513"/>
      <c r="M70"/>
    </row>
    <row r="71" spans="5:13" x14ac:dyDescent="0.2">
      <c r="E71" s="285"/>
      <c r="F71" s="286"/>
      <c r="L71" s="513"/>
      <c r="M71"/>
    </row>
    <row r="72" spans="5:13" x14ac:dyDescent="0.2">
      <c r="E72" s="285"/>
      <c r="F72" s="286"/>
      <c r="L72" s="513"/>
      <c r="M72"/>
    </row>
    <row r="73" spans="5:13" x14ac:dyDescent="0.2">
      <c r="E73" s="285"/>
      <c r="F73" s="286"/>
      <c r="L73" s="513"/>
      <c r="M73"/>
    </row>
    <row r="74" spans="5:13" x14ac:dyDescent="0.2">
      <c r="E74" s="285"/>
      <c r="F74" s="286"/>
      <c r="L74" s="513"/>
      <c r="M74"/>
    </row>
  </sheetData>
  <mergeCells count="2">
    <mergeCell ref="A13:G13"/>
    <mergeCell ref="A1:F1"/>
  </mergeCells>
  <pageMargins left="0.7" right="0.7" top="0.75" bottom="0.75" header="0.3" footer="0.3"/>
  <pageSetup scale="77" fitToHeight="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9837-0480-4D92-BB8E-68F55934B86A}">
  <sheetPr>
    <tabColor theme="5" tint="0.39997558519241921"/>
  </sheetPr>
  <dimension ref="A1:BA39"/>
  <sheetViews>
    <sheetView zoomScale="80" zoomScaleNormal="80" workbookViewId="0">
      <selection activeCell="A33" sqref="A33:L33"/>
    </sheetView>
  </sheetViews>
  <sheetFormatPr baseColWidth="10" defaultColWidth="11.5" defaultRowHeight="13" x14ac:dyDescent="0.15"/>
  <cols>
    <col min="1" max="1" width="36.5" style="187" customWidth="1"/>
    <col min="2" max="2" width="44.1640625" style="187" customWidth="1"/>
    <col min="3" max="21" width="11.5" style="187" customWidth="1"/>
    <col min="22" max="22" width="10.5" style="187" customWidth="1"/>
    <col min="23" max="29" width="11.5" style="187" customWidth="1"/>
    <col min="30" max="30" width="14.1640625" style="187" customWidth="1"/>
    <col min="31" max="46" width="11.5" style="187" customWidth="1"/>
    <col min="47" max="47" width="13.83203125" style="187" customWidth="1"/>
    <col min="48" max="49" width="13.1640625" style="187" customWidth="1"/>
    <col min="50" max="52" width="11.5" style="187"/>
    <col min="53" max="53" width="11.6640625" style="187" customWidth="1"/>
    <col min="54" max="16384" width="11.5" style="187"/>
  </cols>
  <sheetData>
    <row r="1" spans="1:53" ht="45" customHeight="1" x14ac:dyDescent="0.15">
      <c r="A1" s="28" t="s">
        <v>149</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675"/>
      <c r="AM1" s="675"/>
      <c r="AN1" s="675"/>
      <c r="AO1" s="675"/>
      <c r="AP1" s="675"/>
      <c r="AQ1" s="675"/>
      <c r="AR1" s="675"/>
      <c r="AS1" s="675"/>
      <c r="AT1" s="675"/>
      <c r="AU1" s="675"/>
      <c r="AV1" s="675"/>
      <c r="AW1" s="675"/>
      <c r="AX1" s="30"/>
      <c r="AY1" s="30"/>
      <c r="AZ1" s="30"/>
      <c r="BA1" s="30"/>
    </row>
    <row r="2" spans="1:53" s="26" customFormat="1" ht="31.5" customHeight="1" x14ac:dyDescent="0.15">
      <c r="A2" s="676"/>
      <c r="B2" s="447"/>
      <c r="C2" s="31" t="s">
        <v>72</v>
      </c>
      <c r="D2" s="31" t="s">
        <v>73</v>
      </c>
      <c r="E2" s="31" t="s">
        <v>74</v>
      </c>
      <c r="F2" s="31" t="s">
        <v>75</v>
      </c>
      <c r="G2" s="31" t="s">
        <v>76</v>
      </c>
      <c r="H2" s="31" t="s">
        <v>77</v>
      </c>
      <c r="I2" s="31" t="s">
        <v>78</v>
      </c>
      <c r="J2" s="31" t="s">
        <v>79</v>
      </c>
      <c r="K2" s="31" t="s">
        <v>80</v>
      </c>
      <c r="L2" s="31" t="s">
        <v>81</v>
      </c>
      <c r="M2" s="31" t="s">
        <v>82</v>
      </c>
      <c r="N2" s="31" t="s">
        <v>83</v>
      </c>
      <c r="O2" s="31" t="s">
        <v>84</v>
      </c>
      <c r="P2" s="31" t="s">
        <v>85</v>
      </c>
      <c r="Q2" s="31" t="s">
        <v>86</v>
      </c>
      <c r="R2" s="31" t="s">
        <v>87</v>
      </c>
      <c r="S2" s="31" t="s">
        <v>88</v>
      </c>
      <c r="T2" s="31" t="s">
        <v>89</v>
      </c>
      <c r="U2" s="31" t="s">
        <v>90</v>
      </c>
      <c r="V2" s="31" t="s">
        <v>91</v>
      </c>
      <c r="W2" s="31" t="s">
        <v>92</v>
      </c>
      <c r="X2" s="31" t="s">
        <v>93</v>
      </c>
      <c r="Y2" s="31" t="s">
        <v>94</v>
      </c>
      <c r="Z2" s="31" t="s">
        <v>95</v>
      </c>
      <c r="AA2" s="31" t="s">
        <v>96</v>
      </c>
      <c r="AB2" s="31" t="s">
        <v>97</v>
      </c>
      <c r="AC2" s="31" t="s">
        <v>98</v>
      </c>
      <c r="AD2" s="31" t="s">
        <v>99</v>
      </c>
      <c r="AE2" s="32" t="s">
        <v>100</v>
      </c>
      <c r="AF2" s="32" t="s">
        <v>101</v>
      </c>
      <c r="AG2" s="32" t="s">
        <v>102</v>
      </c>
      <c r="AH2" s="33" t="s">
        <v>103</v>
      </c>
      <c r="AI2" s="33" t="s">
        <v>104</v>
      </c>
      <c r="AJ2" s="33" t="s">
        <v>105</v>
      </c>
      <c r="AK2" s="33" t="s">
        <v>106</v>
      </c>
      <c r="AL2" s="33" t="s">
        <v>107</v>
      </c>
      <c r="AM2" s="33" t="s">
        <v>108</v>
      </c>
      <c r="AN2" s="33" t="s">
        <v>109</v>
      </c>
      <c r="AO2" s="33" t="s">
        <v>110</v>
      </c>
      <c r="AP2" s="33" t="s">
        <v>111</v>
      </c>
      <c r="AQ2" s="33" t="s">
        <v>112</v>
      </c>
      <c r="AR2" s="33" t="s">
        <v>113</v>
      </c>
      <c r="AS2" s="33" t="s">
        <v>114</v>
      </c>
      <c r="AT2" s="33" t="s">
        <v>115</v>
      </c>
      <c r="AU2" s="33" t="s">
        <v>116</v>
      </c>
      <c r="AV2" s="32" t="s">
        <v>117</v>
      </c>
      <c r="AW2" s="32" t="s">
        <v>118</v>
      </c>
      <c r="AX2" s="32" t="s">
        <v>119</v>
      </c>
      <c r="AY2" s="33" t="s">
        <v>120</v>
      </c>
      <c r="AZ2" s="33" t="s">
        <v>121</v>
      </c>
      <c r="BA2" s="33" t="s">
        <v>122</v>
      </c>
    </row>
    <row r="3" spans="1:53" s="26" customFormat="1" x14ac:dyDescent="0.15">
      <c r="A3" s="677" t="s">
        <v>123</v>
      </c>
      <c r="AN3" s="280" t="s">
        <v>124</v>
      </c>
      <c r="AO3" s="280" t="s">
        <v>124</v>
      </c>
    </row>
    <row r="4" spans="1:53" s="26" customFormat="1" x14ac:dyDescent="0.15">
      <c r="A4" s="27" t="s">
        <v>125</v>
      </c>
      <c r="B4" s="27"/>
    </row>
    <row r="5" spans="1:53" s="26" customFormat="1" x14ac:dyDescent="0.15">
      <c r="B5" s="26" t="s">
        <v>126</v>
      </c>
      <c r="C5" s="36" t="s">
        <v>152</v>
      </c>
      <c r="D5" s="36" t="s">
        <v>152</v>
      </c>
      <c r="E5" s="36" t="s">
        <v>152</v>
      </c>
      <c r="F5" s="25">
        <v>277.39992520270272</v>
      </c>
      <c r="G5" s="25">
        <v>1881.2514864705881</v>
      </c>
      <c r="H5" s="25">
        <v>4454.6183713382898</v>
      </c>
      <c r="I5" s="25">
        <v>6711.0920401405974</v>
      </c>
      <c r="J5" s="25">
        <v>6510.1643521452143</v>
      </c>
      <c r="K5" s="25">
        <v>6116.5732491564404</v>
      </c>
      <c r="L5" s="25">
        <v>8403.2366810192834</v>
      </c>
      <c r="M5" s="25">
        <v>7497.7201199878627</v>
      </c>
      <c r="N5" s="25">
        <v>6547.7702453025295</v>
      </c>
      <c r="O5" s="25">
        <v>6491.7764278445584</v>
      </c>
      <c r="P5" s="25">
        <v>7268.1638476606422</v>
      </c>
      <c r="Q5" s="25">
        <v>7604.9060408774967</v>
      </c>
      <c r="R5" s="25">
        <v>8652.8019956685039</v>
      </c>
      <c r="S5" s="25">
        <v>8170.5087177998266</v>
      </c>
      <c r="T5" s="25">
        <v>8553.360627703265</v>
      </c>
      <c r="U5" s="25">
        <v>9791.7045263477503</v>
      </c>
      <c r="V5" s="25">
        <v>9972.2471252270316</v>
      </c>
      <c r="W5" s="25">
        <v>9772.6221820585688</v>
      </c>
      <c r="X5" s="25">
        <v>11007.453831691035</v>
      </c>
      <c r="Y5" s="25">
        <v>11392.669042973655</v>
      </c>
      <c r="Z5" s="25">
        <v>10127.575806006333</v>
      </c>
      <c r="AA5" s="25">
        <v>9639.0061589002144</v>
      </c>
      <c r="AB5" s="25">
        <v>9292.2450402415325</v>
      </c>
      <c r="AC5" s="25">
        <v>9534.3281821298133</v>
      </c>
      <c r="AD5" s="25">
        <v>10209.072033557102</v>
      </c>
      <c r="AE5" s="25">
        <v>11484.192699077172</v>
      </c>
      <c r="AF5" s="25">
        <v>11198.314649316932</v>
      </c>
      <c r="AG5" s="25">
        <v>11958.06644695252</v>
      </c>
      <c r="AH5" s="25">
        <v>14577.434351257705</v>
      </c>
      <c r="AI5" s="25">
        <v>16747.980220607547</v>
      </c>
      <c r="AJ5" s="25">
        <v>17874.693574382101</v>
      </c>
      <c r="AK5" s="25">
        <v>18016.670509398409</v>
      </c>
      <c r="AL5" s="25">
        <v>16820.896805680499</v>
      </c>
      <c r="AM5" s="25">
        <v>16454.674790627116</v>
      </c>
      <c r="AN5" s="25">
        <v>18319.489304710518</v>
      </c>
      <c r="AO5" s="25">
        <v>21987.307444940991</v>
      </c>
      <c r="AP5" s="25">
        <v>36181.980028628037</v>
      </c>
      <c r="AQ5" s="25">
        <v>42344.999675763363</v>
      </c>
      <c r="AR5" s="25">
        <v>38630.901767756877</v>
      </c>
      <c r="AS5" s="25">
        <v>36140.852117143695</v>
      </c>
      <c r="AT5" s="25">
        <v>34970.124816351832</v>
      </c>
      <c r="AU5" s="25">
        <v>33482.30573387583</v>
      </c>
      <c r="AV5" s="25">
        <v>31184.951311868947</v>
      </c>
      <c r="AW5" s="25">
        <v>29000.958600927919</v>
      </c>
      <c r="AX5" s="25">
        <v>30273.172749168283</v>
      </c>
      <c r="AY5" s="25">
        <v>29277.108875601945</v>
      </c>
      <c r="AZ5" s="25">
        <v>28769.29874568776</v>
      </c>
      <c r="BA5" s="25">
        <v>25966.709079540004</v>
      </c>
    </row>
    <row r="6" spans="1:53" s="26" customFormat="1" x14ac:dyDescent="0.15">
      <c r="B6" s="26" t="s">
        <v>127</v>
      </c>
      <c r="C6" s="25">
        <v>1097.9456340206184</v>
      </c>
      <c r="D6" s="25">
        <v>1133.2534890617283</v>
      </c>
      <c r="E6" s="25">
        <v>1302.1041459330145</v>
      </c>
      <c r="F6" s="25">
        <v>1225.8548040540541</v>
      </c>
      <c r="G6" s="25">
        <v>1104.0152799188641</v>
      </c>
      <c r="H6" s="25">
        <v>1155.9903959107808</v>
      </c>
      <c r="I6" s="25">
        <v>1092.0687069068542</v>
      </c>
      <c r="J6" s="25">
        <v>1068.0993304125413</v>
      </c>
      <c r="K6" s="25">
        <v>1071.6164722852759</v>
      </c>
      <c r="L6" s="25">
        <v>1206.430008539945</v>
      </c>
      <c r="M6" s="25">
        <v>1158.4022296237863</v>
      </c>
      <c r="N6" s="25">
        <v>1044.8960273927391</v>
      </c>
      <c r="O6" s="25">
        <v>944.04329476683927</v>
      </c>
      <c r="P6" s="25">
        <v>917.26672066265076</v>
      </c>
      <c r="Q6" s="25">
        <v>933.10955705486037</v>
      </c>
      <c r="R6" s="25">
        <v>989.71394963754653</v>
      </c>
      <c r="S6" s="25">
        <v>928.02398672445258</v>
      </c>
      <c r="T6" s="25">
        <v>938.63869337147878</v>
      </c>
      <c r="U6" s="25">
        <v>893.50833266272173</v>
      </c>
      <c r="V6" s="25">
        <v>912.09796926612898</v>
      </c>
      <c r="W6" s="25">
        <v>906.91770424636582</v>
      </c>
      <c r="X6" s="25">
        <v>987.44377455947142</v>
      </c>
      <c r="Y6" s="25">
        <v>1069.1144830434782</v>
      </c>
      <c r="Z6" s="25">
        <v>1044.713437764706</v>
      </c>
      <c r="AA6" s="25">
        <v>1017.3699744601888</v>
      </c>
      <c r="AB6" s="25">
        <v>990.03698674540658</v>
      </c>
      <c r="AC6" s="25">
        <v>961.91421666666668</v>
      </c>
      <c r="AD6" s="25">
        <v>940.42725981308411</v>
      </c>
      <c r="AE6" s="25">
        <v>974.56314118404896</v>
      </c>
      <c r="AF6" s="25">
        <v>961.45179525210074</v>
      </c>
      <c r="AG6" s="25">
        <v>933.10533601626014</v>
      </c>
      <c r="AH6" s="25">
        <v>1009.2752169960473</v>
      </c>
      <c r="AI6" s="25">
        <v>1042.591124941634</v>
      </c>
      <c r="AJ6" s="25">
        <v>1067.8612189076086</v>
      </c>
      <c r="AK6" s="25">
        <v>1055.2323201641077</v>
      </c>
      <c r="AL6" s="25">
        <v>1031.6103094623654</v>
      </c>
      <c r="AM6" s="25">
        <v>989.47707465277767</v>
      </c>
      <c r="AN6" s="25">
        <v>962.00021987826858</v>
      </c>
      <c r="AO6" s="25">
        <v>910.29520419130245</v>
      </c>
      <c r="AP6" s="25">
        <v>887.53364485380121</v>
      </c>
      <c r="AQ6" s="25">
        <v>898.87020111806123</v>
      </c>
      <c r="AR6" s="25">
        <v>846.49085114631066</v>
      </c>
      <c r="AS6" s="25">
        <v>826.34672714008195</v>
      </c>
      <c r="AT6" s="25">
        <v>814.19194030658014</v>
      </c>
      <c r="AU6" s="25">
        <v>801.4924153065017</v>
      </c>
      <c r="AV6" s="25">
        <v>800.542190771126</v>
      </c>
      <c r="AW6" s="25">
        <v>790.56798184636273</v>
      </c>
      <c r="AX6" s="25">
        <v>774.00453516644893</v>
      </c>
      <c r="AY6" s="25">
        <v>865.77132457478274</v>
      </c>
      <c r="AZ6" s="25">
        <v>850.36294723007779</v>
      </c>
      <c r="BA6" s="25">
        <v>865</v>
      </c>
    </row>
    <row r="7" spans="1:53" s="26" customFormat="1" x14ac:dyDescent="0.15">
      <c r="B7" s="26" t="s">
        <v>128</v>
      </c>
      <c r="C7" s="36" t="s">
        <v>152</v>
      </c>
      <c r="D7" s="36" t="s">
        <v>152</v>
      </c>
      <c r="E7" s="36" t="s">
        <v>152</v>
      </c>
      <c r="F7" s="36" t="s">
        <v>152</v>
      </c>
      <c r="G7" s="25">
        <v>99.219632860040562</v>
      </c>
      <c r="H7" s="25">
        <v>94.769083643122684</v>
      </c>
      <c r="I7" s="25">
        <v>198.77048681898066</v>
      </c>
      <c r="J7" s="25">
        <v>254.96727227722772</v>
      </c>
      <c r="K7" s="25">
        <v>252.45980981595088</v>
      </c>
      <c r="L7" s="25">
        <v>272.35758126721765</v>
      </c>
      <c r="M7" s="25">
        <v>227.18211286741501</v>
      </c>
      <c r="N7" s="25">
        <v>221.31749459409241</v>
      </c>
      <c r="O7" s="25">
        <v>198.07810767634194</v>
      </c>
      <c r="P7" s="25">
        <v>156.22809777061244</v>
      </c>
      <c r="Q7" s="25">
        <v>189.19129933709331</v>
      </c>
      <c r="R7" s="25">
        <v>182.39722302677509</v>
      </c>
      <c r="S7" s="25">
        <v>171.69203421361314</v>
      </c>
      <c r="T7" s="25">
        <v>171.74065513401408</v>
      </c>
      <c r="U7" s="25">
        <v>158.17170601431951</v>
      </c>
      <c r="V7" s="25">
        <v>149.10730161549193</v>
      </c>
      <c r="W7" s="25">
        <v>116.51250627372609</v>
      </c>
      <c r="X7" s="25">
        <v>118.39949571703377</v>
      </c>
      <c r="Y7" s="25">
        <v>131.76452813810403</v>
      </c>
      <c r="Z7" s="25">
        <v>128.73718551913498</v>
      </c>
      <c r="AA7" s="25">
        <v>126.35519057689609</v>
      </c>
      <c r="AB7" s="25">
        <v>109.08984015683072</v>
      </c>
      <c r="AC7" s="25">
        <v>52.483070286653913</v>
      </c>
      <c r="AD7" s="25">
        <v>80.319804034809948</v>
      </c>
      <c r="AE7" s="25">
        <v>39.415194127460111</v>
      </c>
      <c r="AF7" s="25">
        <v>38.929760294789908</v>
      </c>
      <c r="AG7" s="25">
        <v>60.118699186991869</v>
      </c>
      <c r="AH7" s="25">
        <v>80.376086956521732</v>
      </c>
      <c r="AI7" s="25">
        <v>95.558922493618653</v>
      </c>
      <c r="AJ7" s="25">
        <v>93.07987110777168</v>
      </c>
      <c r="AK7" s="25">
        <v>89.927493521180509</v>
      </c>
      <c r="AL7" s="25">
        <v>86.143229014886643</v>
      </c>
      <c r="AM7" s="25">
        <v>82.73257182833332</v>
      </c>
      <c r="AN7" s="25">
        <v>80.7876560548128</v>
      </c>
      <c r="AO7" s="25">
        <v>76.77133665912686</v>
      </c>
      <c r="AP7" s="25">
        <v>76.045993742058471</v>
      </c>
      <c r="AQ7" s="25">
        <v>72.544524137923275</v>
      </c>
      <c r="AR7" s="36" t="s">
        <v>152</v>
      </c>
      <c r="AS7" s="36" t="s">
        <v>152</v>
      </c>
      <c r="AT7" s="36" t="s">
        <v>152</v>
      </c>
      <c r="AU7" s="36" t="s">
        <v>152</v>
      </c>
      <c r="AV7" s="36" t="s">
        <v>152</v>
      </c>
      <c r="AW7" s="36" t="s">
        <v>152</v>
      </c>
      <c r="AX7" s="36" t="s">
        <v>152</v>
      </c>
      <c r="AY7" s="36" t="s">
        <v>152</v>
      </c>
      <c r="AZ7" s="36" t="s">
        <v>152</v>
      </c>
      <c r="BA7" s="36" t="s">
        <v>152</v>
      </c>
    </row>
    <row r="8" spans="1:53" s="26" customFormat="1" x14ac:dyDescent="0.15">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c r="AH8" s="36" t="s">
        <v>152</v>
      </c>
      <c r="AI8" s="36" t="s">
        <v>152</v>
      </c>
      <c r="AJ8" s="36" t="s">
        <v>152</v>
      </c>
      <c r="AK8" s="36" t="s">
        <v>152</v>
      </c>
      <c r="AL8" s="36" t="s">
        <v>152</v>
      </c>
      <c r="AM8" s="25">
        <v>310.67590277777771</v>
      </c>
      <c r="AN8" s="25">
        <v>385.3156366373093</v>
      </c>
      <c r="AO8" s="25">
        <v>408.21148802778407</v>
      </c>
      <c r="AP8" s="25">
        <v>577.85122845942647</v>
      </c>
      <c r="AQ8" s="25">
        <v>656.76009254503413</v>
      </c>
      <c r="AR8" s="36" t="s">
        <v>152</v>
      </c>
      <c r="AS8" s="36" t="s">
        <v>152</v>
      </c>
      <c r="AT8" s="36" t="s">
        <v>152</v>
      </c>
      <c r="AU8" s="36" t="s">
        <v>152</v>
      </c>
      <c r="AV8" s="36" t="s">
        <v>152</v>
      </c>
      <c r="AW8" s="36" t="s">
        <v>152</v>
      </c>
      <c r="AX8" s="36" t="s">
        <v>152</v>
      </c>
      <c r="AY8" s="36" t="s">
        <v>152</v>
      </c>
      <c r="AZ8" s="36" t="s">
        <v>152</v>
      </c>
      <c r="BA8" s="36" t="s">
        <v>152</v>
      </c>
    </row>
    <row r="9" spans="1:53" s="26" customFormat="1" x14ac:dyDescent="0.15">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c r="AH9" s="36" t="s">
        <v>152</v>
      </c>
      <c r="AI9" s="36" t="s">
        <v>152</v>
      </c>
      <c r="AJ9" s="36" t="s">
        <v>152</v>
      </c>
      <c r="AK9" s="36" t="s">
        <v>152</v>
      </c>
      <c r="AL9" s="36" t="s">
        <v>152</v>
      </c>
      <c r="AM9" s="25">
        <v>263.1758680555555</v>
      </c>
      <c r="AN9" s="25">
        <v>255.72475041112747</v>
      </c>
      <c r="AO9" s="25">
        <v>240.15536367547591</v>
      </c>
      <c r="AP9" s="25">
        <v>433.08682884537393</v>
      </c>
      <c r="AQ9" s="25">
        <v>513.51541684563131</v>
      </c>
      <c r="AR9" s="36" t="s">
        <v>152</v>
      </c>
      <c r="AS9" s="36" t="s">
        <v>152</v>
      </c>
      <c r="AT9" s="36" t="s">
        <v>152</v>
      </c>
      <c r="AU9" s="36" t="s">
        <v>152</v>
      </c>
      <c r="AV9" s="36" t="s">
        <v>152</v>
      </c>
      <c r="AW9" s="36" t="s">
        <v>152</v>
      </c>
      <c r="AX9" s="36" t="s">
        <v>152</v>
      </c>
      <c r="AY9" s="36" t="s">
        <v>152</v>
      </c>
      <c r="AZ9" s="36" t="s">
        <v>152</v>
      </c>
      <c r="BA9" s="36" t="s">
        <v>152</v>
      </c>
    </row>
    <row r="10" spans="1:53" s="26" customFormat="1" ht="13.5" customHeight="1" x14ac:dyDescent="0.15">
      <c r="A10" s="678"/>
      <c r="B10" s="26" t="s">
        <v>131</v>
      </c>
      <c r="C10" s="25">
        <v>7907.7285946481979</v>
      </c>
      <c r="D10" s="25">
        <v>7542.981961585785</v>
      </c>
      <c r="E10" s="25">
        <v>12326.817545105048</v>
      </c>
      <c r="F10" s="25">
        <v>13648.560930163596</v>
      </c>
      <c r="G10" s="25">
        <v>18099.521986343403</v>
      </c>
      <c r="H10" s="25">
        <v>20573.946221045004</v>
      </c>
      <c r="I10" s="25">
        <v>14091.518065532327</v>
      </c>
      <c r="J10" s="25">
        <v>11977.423094070091</v>
      </c>
      <c r="K10" s="25">
        <v>9101.066048166409</v>
      </c>
      <c r="L10" s="25">
        <v>8352.6795708075006</v>
      </c>
      <c r="M10" s="25">
        <v>6014.4594677117511</v>
      </c>
      <c r="N10" s="25">
        <v>4506.1053216891132</v>
      </c>
      <c r="O10" s="25">
        <v>4349.6873189908401</v>
      </c>
      <c r="P10" s="25">
        <v>2876.2930396921997</v>
      </c>
      <c r="Q10" s="25">
        <v>2459.7206816606486</v>
      </c>
      <c r="R10" s="25">
        <v>2119.1095251475708</v>
      </c>
      <c r="S10" s="25">
        <v>2059.6624013047453</v>
      </c>
      <c r="T10" s="25">
        <v>2052.6774290662729</v>
      </c>
      <c r="U10" s="25">
        <v>1889.1397807495382</v>
      </c>
      <c r="V10" s="25">
        <v>1477.821896711853</v>
      </c>
      <c r="W10" s="25">
        <v>1347.2568143261883</v>
      </c>
      <c r="X10" s="25">
        <v>1625.4983386144331</v>
      </c>
      <c r="Y10" s="25">
        <v>1734.7148175019956</v>
      </c>
      <c r="Z10" s="25">
        <v>1866.4830738425965</v>
      </c>
      <c r="AA10" s="25">
        <v>1787.848973267935</v>
      </c>
      <c r="AB10" s="25">
        <v>1732.7194937445797</v>
      </c>
      <c r="AC10" s="25">
        <v>1657.5603642803821</v>
      </c>
      <c r="AD10" s="25">
        <v>1634.9018177165856</v>
      </c>
      <c r="AE10" s="25">
        <v>1836.1511176629324</v>
      </c>
      <c r="AF10" s="25">
        <v>1753.3088713736972</v>
      </c>
      <c r="AG10" s="25">
        <v>1969.5472732400001</v>
      </c>
      <c r="AH10" s="25">
        <v>2340.3588197116205</v>
      </c>
      <c r="AI10" s="25">
        <v>2819.9594827626452</v>
      </c>
      <c r="AJ10" s="25">
        <v>3199.0727497826083</v>
      </c>
      <c r="AK10" s="25">
        <v>3354.0891729486493</v>
      </c>
      <c r="AL10" s="25">
        <v>3458.7949956630823</v>
      </c>
      <c r="AM10" s="25">
        <v>3500.5985048611105</v>
      </c>
      <c r="AN10" s="25">
        <v>3541.5011610913366</v>
      </c>
      <c r="AO10" s="25">
        <v>4134.098911752274</v>
      </c>
      <c r="AP10" s="25">
        <v>9338.2206163039464</v>
      </c>
      <c r="AQ10" s="25">
        <v>11667.156635242756</v>
      </c>
      <c r="AR10" s="25">
        <v>11568.573629919643</v>
      </c>
      <c r="AS10" s="25">
        <v>13151.84313401715</v>
      </c>
      <c r="AT10" s="25">
        <v>13338.087515677826</v>
      </c>
      <c r="AU10" s="25">
        <v>13506.982608220849</v>
      </c>
      <c r="AV10" s="25">
        <v>13788.248013153852</v>
      </c>
      <c r="AW10" s="25">
        <v>12988.412977232156</v>
      </c>
      <c r="AX10" s="25">
        <v>12322.20577647209</v>
      </c>
      <c r="AY10" s="25">
        <v>12301.79013474991</v>
      </c>
      <c r="AZ10" s="25">
        <v>11610.361571721394</v>
      </c>
      <c r="BA10" s="25">
        <v>11261.87917174</v>
      </c>
    </row>
    <row r="11" spans="1:53" s="26" customFormat="1" x14ac:dyDescent="0.15">
      <c r="A11" s="27"/>
      <c r="B11" s="27" t="s">
        <v>132</v>
      </c>
      <c r="C11" s="24">
        <v>9005.6742286688168</v>
      </c>
      <c r="D11" s="24">
        <v>8676.2354506475131</v>
      </c>
      <c r="E11" s="24">
        <v>13628.921691038064</v>
      </c>
      <c r="F11" s="24">
        <v>15151.815659420352</v>
      </c>
      <c r="G11" s="24">
        <v>21184.008385592897</v>
      </c>
      <c r="H11" s="24">
        <v>26279.324071937197</v>
      </c>
      <c r="I11" s="24">
        <v>22093.449299398759</v>
      </c>
      <c r="J11" s="24">
        <v>19810.654048905075</v>
      </c>
      <c r="K11" s="24">
        <v>16541.715579424075</v>
      </c>
      <c r="L11" s="24">
        <v>18234.703841633946</v>
      </c>
      <c r="M11" s="24">
        <v>14897.763930190815</v>
      </c>
      <c r="N11" s="24">
        <v>12320.089088978475</v>
      </c>
      <c r="O11" s="24">
        <v>11983.585149278581</v>
      </c>
      <c r="P11" s="24">
        <v>11217.951705786107</v>
      </c>
      <c r="Q11" s="24">
        <v>11186.927578930099</v>
      </c>
      <c r="R11" s="24">
        <v>11944.022693480396</v>
      </c>
      <c r="S11" s="24">
        <v>11329.887140042638</v>
      </c>
      <c r="T11" s="24">
        <v>11716.41740527503</v>
      </c>
      <c r="U11" s="24">
        <v>12732.524345774329</v>
      </c>
      <c r="V11" s="24">
        <v>12511.274292820506</v>
      </c>
      <c r="W11" s="24">
        <v>12143.309206904849</v>
      </c>
      <c r="X11" s="24">
        <v>13738.795440581973</v>
      </c>
      <c r="Y11" s="24">
        <v>14328.262871657234</v>
      </c>
      <c r="Z11" s="24">
        <v>13167.509503132771</v>
      </c>
      <c r="AA11" s="24">
        <v>12570.580297205235</v>
      </c>
      <c r="AB11" s="24">
        <v>12124.091360888349</v>
      </c>
      <c r="AC11" s="24">
        <v>12206.285833363516</v>
      </c>
      <c r="AD11" s="24">
        <v>12864.720915121583</v>
      </c>
      <c r="AE11" s="24">
        <v>14334.322152051613</v>
      </c>
      <c r="AF11" s="24">
        <v>13952.005076237519</v>
      </c>
      <c r="AG11" s="24">
        <v>14920.837755395773</v>
      </c>
      <c r="AH11" s="24">
        <v>18007.444474921896</v>
      </c>
      <c r="AI11" s="24">
        <v>20706.089750805448</v>
      </c>
      <c r="AJ11" s="24">
        <v>22234.707414180091</v>
      </c>
      <c r="AK11" s="24">
        <v>22515.919496032348</v>
      </c>
      <c r="AL11" s="24">
        <v>21397.445339820835</v>
      </c>
      <c r="AM11" s="24">
        <v>21601.334712802669</v>
      </c>
      <c r="AN11" s="24">
        <v>23544.818728783372</v>
      </c>
      <c r="AO11" s="24">
        <v>27756.839749246952</v>
      </c>
      <c r="AP11" s="24">
        <v>47494.718340832638</v>
      </c>
      <c r="AQ11" s="24">
        <v>56153.846545652756</v>
      </c>
      <c r="AR11" s="24">
        <v>51045.966248822828</v>
      </c>
      <c r="AS11" s="24">
        <v>50119.041978300927</v>
      </c>
      <c r="AT11" s="24">
        <v>49122.404272336236</v>
      </c>
      <c r="AU11" s="24">
        <v>47790.780757403176</v>
      </c>
      <c r="AV11" s="24">
        <v>45773.741515793925</v>
      </c>
      <c r="AW11" s="24">
        <v>42779.939560006438</v>
      </c>
      <c r="AX11" s="24">
        <v>43369.383060806824</v>
      </c>
      <c r="AY11" s="24">
        <v>42444.670334926639</v>
      </c>
      <c r="AZ11" s="24">
        <v>41230.023264639232</v>
      </c>
      <c r="BA11" s="24">
        <v>38093.588251280002</v>
      </c>
    </row>
    <row r="12" spans="1:53" s="26" customFormat="1" x14ac:dyDescent="0.15">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row>
    <row r="13" spans="1:53" s="26" customFormat="1" x14ac:dyDescent="0.15">
      <c r="B13" s="26" t="s">
        <v>134</v>
      </c>
      <c r="C13" s="25">
        <v>1604.501462654639</v>
      </c>
      <c r="D13" s="25">
        <v>1993.5795954320986</v>
      </c>
      <c r="E13" s="25">
        <v>2462.7228813157899</v>
      </c>
      <c r="F13" s="25">
        <v>2523.9901576576576</v>
      </c>
      <c r="G13" s="25">
        <v>2309.8750507099389</v>
      </c>
      <c r="H13" s="25">
        <v>2212.8821561338291</v>
      </c>
      <c r="I13" s="25">
        <v>2544.8398937961333</v>
      </c>
      <c r="J13" s="25">
        <v>2625.9835304950493</v>
      </c>
      <c r="K13" s="25">
        <v>2542.0638711656438</v>
      </c>
      <c r="L13" s="25">
        <v>2320.0374162809921</v>
      </c>
      <c r="M13" s="25">
        <v>2178.2840378640772</v>
      </c>
      <c r="N13" s="25">
        <v>1651.9145926072604</v>
      </c>
      <c r="O13" s="25">
        <v>1600.7098282797926</v>
      </c>
      <c r="P13" s="25">
        <v>1772.2498985642571</v>
      </c>
      <c r="Q13" s="25">
        <v>1686.9196359576513</v>
      </c>
      <c r="R13" s="25">
        <v>1690.9306040892193</v>
      </c>
      <c r="S13" s="25">
        <v>1802.8807319799271</v>
      </c>
      <c r="T13" s="25">
        <v>1834.4368757922532</v>
      </c>
      <c r="U13" s="25">
        <v>1911.5040999999997</v>
      </c>
      <c r="V13" s="25">
        <v>1883.7287300887097</v>
      </c>
      <c r="W13" s="25">
        <v>1723.5565079495027</v>
      </c>
      <c r="X13" s="25">
        <v>1649.0175168869309</v>
      </c>
      <c r="Y13" s="25">
        <v>1644.8813349322877</v>
      </c>
      <c r="Z13" s="25">
        <v>1645.3949624290658</v>
      </c>
      <c r="AA13" s="25">
        <v>1695.6434016666665</v>
      </c>
      <c r="AB13" s="25">
        <v>1747.4837204724406</v>
      </c>
      <c r="AC13" s="25">
        <v>1685.3231274697259</v>
      </c>
      <c r="AD13" s="25">
        <v>1712.5064299065421</v>
      </c>
      <c r="AE13" s="25">
        <v>1698.9465498282207</v>
      </c>
      <c r="AF13" s="25">
        <v>1709.9235756302519</v>
      </c>
      <c r="AG13" s="25">
        <v>1720.0591083739837</v>
      </c>
      <c r="AH13" s="25">
        <v>1810.9039281818179</v>
      </c>
      <c r="AI13" s="25">
        <v>2100.7094712451358</v>
      </c>
      <c r="AJ13" s="25">
        <v>2304.6866365326086</v>
      </c>
      <c r="AK13" s="25">
        <v>2263.0685937533085</v>
      </c>
      <c r="AL13" s="25">
        <v>2111.7228339784942</v>
      </c>
      <c r="AM13" s="25">
        <v>2077.4011807291663</v>
      </c>
      <c r="AN13" s="25">
        <v>1726.8546162379062</v>
      </c>
      <c r="AO13" s="25">
        <v>1155.3520276958518</v>
      </c>
      <c r="AP13" s="25">
        <v>987.17980658814076</v>
      </c>
      <c r="AQ13" s="25">
        <v>1016.9241748862676</v>
      </c>
      <c r="AR13" s="25">
        <v>1091.3418270375523</v>
      </c>
      <c r="AS13" s="25">
        <v>1138.825213655409</v>
      </c>
      <c r="AT13" s="25">
        <v>1301.5296859205775</v>
      </c>
      <c r="AU13" s="25">
        <v>1268.5517262773724</v>
      </c>
      <c r="AV13" s="25">
        <v>1141.4307954408334</v>
      </c>
      <c r="AW13" s="25">
        <v>955.70507255205052</v>
      </c>
      <c r="AX13" s="25">
        <v>665.81220341465394</v>
      </c>
      <c r="AY13" s="36" t="s">
        <v>152</v>
      </c>
      <c r="AZ13" s="36" t="s">
        <v>152</v>
      </c>
      <c r="BA13" s="36" t="s">
        <v>152</v>
      </c>
    </row>
    <row r="14" spans="1:53" s="26" customFormat="1" x14ac:dyDescent="0.15">
      <c r="B14" s="679" t="s">
        <v>135</v>
      </c>
      <c r="C14" s="25">
        <v>5928.2078007710043</v>
      </c>
      <c r="D14" s="25">
        <v>7128.5878609942711</v>
      </c>
      <c r="E14" s="25">
        <v>6348.4794102310998</v>
      </c>
      <c r="F14" s="25">
        <v>5813.3953113518019</v>
      </c>
      <c r="G14" s="25">
        <v>5966.4619475253139</v>
      </c>
      <c r="H14" s="25">
        <v>5336.8308858693126</v>
      </c>
      <c r="I14" s="25">
        <v>5277.0682806144287</v>
      </c>
      <c r="J14" s="25">
        <v>6495.5554748352306</v>
      </c>
      <c r="K14" s="25">
        <v>8202.6373088826822</v>
      </c>
      <c r="L14" s="25">
        <v>12254.702607490675</v>
      </c>
      <c r="M14" s="25">
        <v>17051.600770824924</v>
      </c>
      <c r="N14" s="25">
        <v>17824.751438920557</v>
      </c>
      <c r="O14" s="25">
        <v>15257.607650042828</v>
      </c>
      <c r="P14" s="25">
        <v>16518.515766645654</v>
      </c>
      <c r="Q14" s="25">
        <v>17761.646942681848</v>
      </c>
      <c r="R14" s="25">
        <v>17539.616724329899</v>
      </c>
      <c r="S14" s="25">
        <v>17224.158288826326</v>
      </c>
      <c r="T14" s="25">
        <v>18190.998008628299</v>
      </c>
      <c r="U14" s="25">
        <v>17851.78442586544</v>
      </c>
      <c r="V14" s="25">
        <v>17376.192774037714</v>
      </c>
      <c r="W14" s="25">
        <v>17341.74988152178</v>
      </c>
      <c r="X14" s="25">
        <v>17978.297779873967</v>
      </c>
      <c r="Y14" s="25">
        <v>17665.650863634444</v>
      </c>
      <c r="Z14" s="25">
        <v>22202.465863783145</v>
      </c>
      <c r="AA14" s="25">
        <v>23802.964822897662</v>
      </c>
      <c r="AB14" s="25">
        <v>25533.783359874124</v>
      </c>
      <c r="AC14" s="25">
        <v>26366.276121870611</v>
      </c>
      <c r="AD14" s="25">
        <v>25991.582528091145</v>
      </c>
      <c r="AE14" s="25">
        <v>25895.23266998534</v>
      </c>
      <c r="AF14" s="25">
        <v>25150.849307853903</v>
      </c>
      <c r="AG14" s="25">
        <v>24622.685061728331</v>
      </c>
      <c r="AH14" s="25">
        <v>25415.333830834385</v>
      </c>
      <c r="AI14" s="25">
        <v>28096.909615460423</v>
      </c>
      <c r="AJ14" s="25">
        <v>30999.912226251497</v>
      </c>
      <c r="AK14" s="25">
        <v>32643.339797337525</v>
      </c>
      <c r="AL14" s="25">
        <v>32387.764861578955</v>
      </c>
      <c r="AM14" s="25">
        <v>32112.478090435448</v>
      </c>
      <c r="AN14" s="25">
        <v>36321.033534918235</v>
      </c>
      <c r="AO14" s="25">
        <v>39702.935179298329</v>
      </c>
      <c r="AP14" s="25">
        <v>45926.569490783186</v>
      </c>
      <c r="AQ14" s="25">
        <v>48201.794673331235</v>
      </c>
      <c r="AR14" s="25">
        <v>46684.353503182283</v>
      </c>
      <c r="AS14" s="25">
        <v>31338.481869668391</v>
      </c>
      <c r="AT14" s="25">
        <v>29377.472605747582</v>
      </c>
      <c r="AU14" s="25">
        <v>26961.363931623691</v>
      </c>
      <c r="AV14" s="25">
        <v>25065.580939474188</v>
      </c>
      <c r="AW14" s="25">
        <v>23349.866939083382</v>
      </c>
      <c r="AX14" s="25">
        <v>22074.957157183275</v>
      </c>
      <c r="AY14" s="25">
        <v>20423.853132595785</v>
      </c>
      <c r="AZ14" s="25">
        <v>19074.764293527132</v>
      </c>
      <c r="BA14" s="25">
        <v>16278.020800540844</v>
      </c>
    </row>
    <row r="15" spans="1:53" s="26" customFormat="1" x14ac:dyDescent="0.15">
      <c r="B15" s="679" t="s">
        <v>136</v>
      </c>
      <c r="C15" s="36" t="s">
        <v>152</v>
      </c>
      <c r="D15" s="36" t="s">
        <v>152</v>
      </c>
      <c r="E15" s="36" t="s">
        <v>152</v>
      </c>
      <c r="F15" s="36" t="s">
        <v>152</v>
      </c>
      <c r="G15" s="36" t="s">
        <v>152</v>
      </c>
      <c r="H15" s="36" t="s">
        <v>152</v>
      </c>
      <c r="I15" s="36" t="s">
        <v>152</v>
      </c>
      <c r="J15" s="36" t="s">
        <v>152</v>
      </c>
      <c r="K15" s="36" t="s">
        <v>152</v>
      </c>
      <c r="L15" s="36" t="s">
        <v>152</v>
      </c>
      <c r="M15" s="36" t="s">
        <v>152</v>
      </c>
      <c r="N15" s="36" t="s">
        <v>152</v>
      </c>
      <c r="O15" s="36" t="s">
        <v>152</v>
      </c>
      <c r="P15" s="36" t="s">
        <v>152</v>
      </c>
      <c r="Q15" s="36" t="s">
        <v>152</v>
      </c>
      <c r="R15" s="36" t="s">
        <v>152</v>
      </c>
      <c r="S15" s="36" t="s">
        <v>152</v>
      </c>
      <c r="T15" s="36" t="s">
        <v>152</v>
      </c>
      <c r="U15" s="36" t="s">
        <v>152</v>
      </c>
      <c r="V15" s="36" t="s">
        <v>152</v>
      </c>
      <c r="W15" s="36" t="s">
        <v>152</v>
      </c>
      <c r="X15" s="36" t="s">
        <v>152</v>
      </c>
      <c r="Y15" s="25">
        <v>506.72500357796855</v>
      </c>
      <c r="Z15" s="25">
        <v>3093.1773345143806</v>
      </c>
      <c r="AA15" s="25">
        <v>10878.937485008128</v>
      </c>
      <c r="AB15" s="25">
        <v>13157.53526075572</v>
      </c>
      <c r="AC15" s="25">
        <v>15071.176607293064</v>
      </c>
      <c r="AD15" s="25">
        <v>16406.642709158179</v>
      </c>
      <c r="AE15" s="25">
        <v>17307.296206481114</v>
      </c>
      <c r="AF15" s="25">
        <v>18899.911474329241</v>
      </c>
      <c r="AG15" s="25">
        <v>19700.429660426911</v>
      </c>
      <c r="AH15" s="25">
        <v>21454.628573161299</v>
      </c>
      <c r="AI15" s="25">
        <v>24451.408863269608</v>
      </c>
      <c r="AJ15" s="25">
        <v>27567.807640099429</v>
      </c>
      <c r="AK15" s="25">
        <v>29929.82176818691</v>
      </c>
      <c r="AL15" s="25">
        <v>31286.386763505623</v>
      </c>
      <c r="AM15" s="25">
        <v>31258.612474913782</v>
      </c>
      <c r="AN15" s="25">
        <v>34188.611985976764</v>
      </c>
      <c r="AO15" s="25">
        <v>48593.068306160072</v>
      </c>
      <c r="AP15" s="25">
        <v>56177.723499454885</v>
      </c>
      <c r="AQ15" s="25">
        <v>55999.613717185654</v>
      </c>
      <c r="AR15" s="25">
        <v>54028.456671352644</v>
      </c>
      <c r="AS15" s="25">
        <v>63683.357637740213</v>
      </c>
      <c r="AT15" s="25">
        <v>61464.972656018937</v>
      </c>
      <c r="AU15" s="25">
        <v>57645.34271672969</v>
      </c>
      <c r="AV15" s="25">
        <v>55387.397991112157</v>
      </c>
      <c r="AW15" s="25">
        <v>53828.429907889724</v>
      </c>
      <c r="AX15" s="25">
        <v>51494.54337069235</v>
      </c>
      <c r="AY15" s="25">
        <v>49388.902996011573</v>
      </c>
      <c r="AZ15" s="25">
        <v>48210.126444062291</v>
      </c>
      <c r="BA15" s="25">
        <v>45775.659611978059</v>
      </c>
    </row>
    <row r="16" spans="1:53" s="26" customFormat="1" x14ac:dyDescent="0.15">
      <c r="B16" s="679" t="s">
        <v>137</v>
      </c>
      <c r="C16" s="36" t="s">
        <v>152</v>
      </c>
      <c r="D16" s="36" t="s">
        <v>152</v>
      </c>
      <c r="E16" s="36" t="s">
        <v>152</v>
      </c>
      <c r="F16" s="36" t="s">
        <v>152</v>
      </c>
      <c r="G16" s="36" t="s">
        <v>152</v>
      </c>
      <c r="H16" s="36" t="s">
        <v>152</v>
      </c>
      <c r="I16" s="36" t="s">
        <v>152</v>
      </c>
      <c r="J16" s="36" t="s">
        <v>152</v>
      </c>
      <c r="K16" s="36" t="s">
        <v>152</v>
      </c>
      <c r="L16" s="36" t="s">
        <v>152</v>
      </c>
      <c r="M16" s="25">
        <v>6.3005621994781542</v>
      </c>
      <c r="N16" s="25">
        <v>132.21206470611659</v>
      </c>
      <c r="O16" s="25">
        <v>274.3397109576062</v>
      </c>
      <c r="P16" s="25">
        <v>375.47260998094379</v>
      </c>
      <c r="Q16" s="25">
        <v>521.28444218298353</v>
      </c>
      <c r="R16" s="25">
        <v>501.51783188916363</v>
      </c>
      <c r="S16" s="25">
        <v>512.10070417663326</v>
      </c>
      <c r="T16" s="25">
        <v>855.92358629515843</v>
      </c>
      <c r="U16" s="25">
        <v>1226.525003449053</v>
      </c>
      <c r="V16" s="25">
        <v>1453.6655512026289</v>
      </c>
      <c r="W16" s="25">
        <v>1632.2489673441851</v>
      </c>
      <c r="X16" s="25">
        <v>1908.166056216894</v>
      </c>
      <c r="Y16" s="25">
        <v>2032.9946075285172</v>
      </c>
      <c r="Z16" s="25">
        <v>2356.5044314093007</v>
      </c>
      <c r="AA16" s="25">
        <v>2767.1972743120282</v>
      </c>
      <c r="AB16" s="25">
        <v>3506.6105309838904</v>
      </c>
      <c r="AC16" s="25">
        <v>3896.6729318495854</v>
      </c>
      <c r="AD16" s="25">
        <v>4317.6482271063614</v>
      </c>
      <c r="AE16" s="25">
        <v>4694.6955546669687</v>
      </c>
      <c r="AF16" s="25">
        <v>5103.5821979492439</v>
      </c>
      <c r="AG16" s="25">
        <v>5547.8487108408126</v>
      </c>
      <c r="AH16" s="25">
        <v>6023.8961085636747</v>
      </c>
      <c r="AI16" s="25">
        <v>6997.6463269289861</v>
      </c>
      <c r="AJ16" s="25">
        <v>8766.8911992289413</v>
      </c>
      <c r="AK16" s="25">
        <v>10088.145167575916</v>
      </c>
      <c r="AL16" s="25">
        <v>10844.567230744478</v>
      </c>
      <c r="AM16" s="25">
        <v>10438.177563957393</v>
      </c>
      <c r="AN16" s="25">
        <v>9604.8685069716776</v>
      </c>
      <c r="AO16" s="25">
        <v>9241.7804919273021</v>
      </c>
      <c r="AP16" s="25">
        <v>10740.090666629447</v>
      </c>
      <c r="AQ16" s="25">
        <v>12570.999135995871</v>
      </c>
      <c r="AR16" s="25">
        <v>12744.401372758339</v>
      </c>
      <c r="AS16" s="25">
        <v>11070.964400035247</v>
      </c>
      <c r="AT16" s="25">
        <v>11424.816196557798</v>
      </c>
      <c r="AU16" s="25">
        <v>11715.672870487042</v>
      </c>
      <c r="AV16" s="25">
        <v>13061.657619707696</v>
      </c>
      <c r="AW16" s="25">
        <v>13551.86465852603</v>
      </c>
      <c r="AX16" s="25">
        <v>13459.239709407258</v>
      </c>
      <c r="AY16" s="25">
        <v>13181.003241521123</v>
      </c>
      <c r="AZ16" s="25">
        <v>12505.500400478186</v>
      </c>
      <c r="BA16" s="25">
        <v>9999.1873061075385</v>
      </c>
    </row>
    <row r="17" spans="1:53" s="26" customFormat="1" x14ac:dyDescent="0.15">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c r="AH17" s="36" t="s">
        <v>152</v>
      </c>
      <c r="AI17" s="36" t="s">
        <v>152</v>
      </c>
      <c r="AJ17" s="36" t="s">
        <v>152</v>
      </c>
      <c r="AK17" s="36" t="s">
        <v>152</v>
      </c>
      <c r="AL17" s="36" t="s">
        <v>152</v>
      </c>
      <c r="AM17" s="25">
        <v>2683.7908360907286</v>
      </c>
      <c r="AN17" s="25">
        <v>3843.2217621794521</v>
      </c>
      <c r="AO17" s="25">
        <v>5200.8600878939023</v>
      </c>
      <c r="AP17" s="25">
        <v>6857.1239360506142</v>
      </c>
      <c r="AQ17" s="25">
        <v>8259.9751781624018</v>
      </c>
      <c r="AR17" s="25">
        <v>8605.6810102810905</v>
      </c>
      <c r="AS17" s="25">
        <v>8571.416904719923</v>
      </c>
      <c r="AT17" s="25">
        <v>9007.6475707740537</v>
      </c>
      <c r="AU17" s="25">
        <v>9129.6530172605362</v>
      </c>
      <c r="AV17" s="25">
        <v>9656.0842024661852</v>
      </c>
      <c r="AW17" s="25">
        <v>10401.025396258809</v>
      </c>
      <c r="AX17" s="25">
        <v>10869.538337457689</v>
      </c>
      <c r="AY17" s="25">
        <v>11068.506080204756</v>
      </c>
      <c r="AZ17" s="25">
        <v>11353.099436247436</v>
      </c>
      <c r="BA17" s="25">
        <v>11623.961964843103</v>
      </c>
    </row>
    <row r="18" spans="1:53" s="26" customFormat="1" x14ac:dyDescent="0.15">
      <c r="A18" s="27"/>
      <c r="B18" s="27" t="s">
        <v>139</v>
      </c>
      <c r="C18" s="24">
        <v>7532.7092634256433</v>
      </c>
      <c r="D18" s="24">
        <v>9122.1674564263703</v>
      </c>
      <c r="E18" s="24">
        <v>8811.2022915468897</v>
      </c>
      <c r="F18" s="24">
        <v>8337.3854690094595</v>
      </c>
      <c r="G18" s="24">
        <v>8276.3369982352524</v>
      </c>
      <c r="H18" s="24">
        <v>7549.7130420031417</v>
      </c>
      <c r="I18" s="24">
        <v>7821.9081744105624</v>
      </c>
      <c r="J18" s="24">
        <v>9121.5390053302799</v>
      </c>
      <c r="K18" s="24">
        <v>10744.701180048327</v>
      </c>
      <c r="L18" s="24">
        <v>14574.740023771668</v>
      </c>
      <c r="M18" s="24">
        <v>19236.185370888477</v>
      </c>
      <c r="N18" s="24">
        <v>19608.878096233933</v>
      </c>
      <c r="O18" s="24">
        <v>17132.657189280228</v>
      </c>
      <c r="P18" s="24">
        <v>18666.238275190855</v>
      </c>
      <c r="Q18" s="24">
        <v>19969.851020822483</v>
      </c>
      <c r="R18" s="24">
        <v>19732.065160308281</v>
      </c>
      <c r="S18" s="24">
        <v>19539.139724982884</v>
      </c>
      <c r="T18" s="24">
        <v>20881.35847071571</v>
      </c>
      <c r="U18" s="24">
        <v>20989.813529314491</v>
      </c>
      <c r="V18" s="24">
        <v>20713.587055329055</v>
      </c>
      <c r="W18" s="24">
        <v>20697.555356815468</v>
      </c>
      <c r="X18" s="24">
        <v>21535.481352977793</v>
      </c>
      <c r="Y18" s="24">
        <v>21850.25180967322</v>
      </c>
      <c r="Z18" s="24">
        <v>29297.542592135891</v>
      </c>
      <c r="AA18" s="24">
        <v>39144.742983884484</v>
      </c>
      <c r="AB18" s="24">
        <v>43945.41287208617</v>
      </c>
      <c r="AC18" s="24">
        <v>47019.448788482987</v>
      </c>
      <c r="AD18" s="24">
        <v>48428.379894262223</v>
      </c>
      <c r="AE18" s="24">
        <v>49596.170980961644</v>
      </c>
      <c r="AF18" s="24">
        <v>50864.266555762646</v>
      </c>
      <c r="AG18" s="24">
        <v>51591.022541370039</v>
      </c>
      <c r="AH18" s="24">
        <v>54704.762440741179</v>
      </c>
      <c r="AI18" s="24">
        <v>61646.674276904152</v>
      </c>
      <c r="AJ18" s="24">
        <v>69639.297702112468</v>
      </c>
      <c r="AK18" s="24">
        <v>74924.375326853653</v>
      </c>
      <c r="AL18" s="24">
        <v>76630.441689807558</v>
      </c>
      <c r="AM18" s="24">
        <v>78570.460146126527</v>
      </c>
      <c r="AN18" s="24">
        <v>85684.590406284042</v>
      </c>
      <c r="AO18" s="24">
        <v>103893.99609297546</v>
      </c>
      <c r="AP18" s="24">
        <v>120688.68739950628</v>
      </c>
      <c r="AQ18" s="24">
        <v>126049.30687956144</v>
      </c>
      <c r="AR18" s="24">
        <v>123154.2343846119</v>
      </c>
      <c r="AS18" s="24">
        <v>115803.04602581917</v>
      </c>
      <c r="AT18" s="24">
        <v>112576.43871501894</v>
      </c>
      <c r="AU18" s="24">
        <v>106720.58426237834</v>
      </c>
      <c r="AV18" s="24">
        <v>104312.15154820106</v>
      </c>
      <c r="AW18" s="24">
        <v>102086.89197430998</v>
      </c>
      <c r="AX18" s="24">
        <v>98564.090778155223</v>
      </c>
      <c r="AY18" s="24">
        <v>94062.265450333231</v>
      </c>
      <c r="AZ18" s="24">
        <v>91143.49057431503</v>
      </c>
      <c r="BA18" s="24">
        <v>83676.82968346955</v>
      </c>
    </row>
    <row r="19" spans="1:53" s="26" customFormat="1" x14ac:dyDescent="0.15">
      <c r="A19" s="27"/>
      <c r="B19" s="27"/>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row>
    <row r="20" spans="1:53" s="26" customFormat="1" x14ac:dyDescent="0.15">
      <c r="A20" s="27" t="s">
        <v>140</v>
      </c>
      <c r="C20" s="25">
        <v>977.47178167525772</v>
      </c>
      <c r="D20" s="25">
        <v>1998.2254126419753</v>
      </c>
      <c r="E20" s="25">
        <v>1685.212534090909</v>
      </c>
      <c r="F20" s="25">
        <v>1575.0164909909909</v>
      </c>
      <c r="G20" s="25">
        <v>1415.8484117647058</v>
      </c>
      <c r="H20" s="25">
        <v>2017.0901914498143</v>
      </c>
      <c r="I20" s="25">
        <v>1770.7402864674868</v>
      </c>
      <c r="J20" s="25">
        <v>1662.6257805280527</v>
      </c>
      <c r="K20" s="25">
        <v>1721.9743776380365</v>
      </c>
      <c r="L20" s="25">
        <v>1950.0767169834712</v>
      </c>
      <c r="M20" s="25">
        <v>1720.3456133737859</v>
      </c>
      <c r="N20" s="25">
        <v>1554.5714762266225</v>
      </c>
      <c r="O20" s="25">
        <v>1405.115761761658</v>
      </c>
      <c r="P20" s="25">
        <v>1517.6380810542169</v>
      </c>
      <c r="Q20" s="25">
        <v>1378.6381214244464</v>
      </c>
      <c r="R20" s="25">
        <v>1420.0906653252787</v>
      </c>
      <c r="S20" s="25">
        <v>1331.7360869251827</v>
      </c>
      <c r="T20" s="25">
        <v>1346.3229750176056</v>
      </c>
      <c r="U20" s="25">
        <v>1286.9404321893489</v>
      </c>
      <c r="V20" s="25">
        <v>1271.0896981209676</v>
      </c>
      <c r="W20" s="25">
        <v>1190.0929777276206</v>
      </c>
      <c r="X20" s="25">
        <v>1129.6834118135096</v>
      </c>
      <c r="Y20" s="25">
        <v>1134.1142292729864</v>
      </c>
      <c r="Z20" s="25">
        <v>1104.2113104913494</v>
      </c>
      <c r="AA20" s="25">
        <v>1075.387646808367</v>
      </c>
      <c r="AB20" s="25">
        <v>1044.278609711286</v>
      </c>
      <c r="AC20" s="25">
        <v>1014.3989100892287</v>
      </c>
      <c r="AD20" s="25">
        <v>1313.6278842242989</v>
      </c>
      <c r="AE20" s="25">
        <v>1293.4484613374232</v>
      </c>
      <c r="AF20" s="25">
        <v>1320.6538111764705</v>
      </c>
      <c r="AG20" s="25">
        <v>1398.2888006504063</v>
      </c>
      <c r="AH20" s="25">
        <v>1465.7733949407113</v>
      </c>
      <c r="AI20" s="25">
        <v>1446.8613878599219</v>
      </c>
      <c r="AJ20" s="25">
        <v>1406.9472329347825</v>
      </c>
      <c r="AK20" s="25">
        <v>1361.6979744891473</v>
      </c>
      <c r="AL20" s="25">
        <v>1303.9330194265233</v>
      </c>
      <c r="AM20" s="25">
        <v>1250.3806437499998</v>
      </c>
      <c r="AN20" s="25">
        <v>1215.6335519286974</v>
      </c>
      <c r="AO20" s="25">
        <v>1170.7806988476702</v>
      </c>
      <c r="AP20" s="25">
        <v>1173.1115823424398</v>
      </c>
      <c r="AQ20" s="25">
        <v>1156.3506845030631</v>
      </c>
      <c r="AR20" s="25">
        <v>1118.8626229377742</v>
      </c>
      <c r="AS20" s="25">
        <v>1088.0761905102047</v>
      </c>
      <c r="AT20" s="25">
        <v>1089.5754566379203</v>
      </c>
      <c r="AU20" s="25">
        <v>1072.8451486803867</v>
      </c>
      <c r="AV20" s="25">
        <v>1071.5732167650422</v>
      </c>
      <c r="AW20" s="25">
        <v>1058.0143903469479</v>
      </c>
      <c r="AX20" s="25">
        <v>1035.9081323392622</v>
      </c>
      <c r="AY20" s="25">
        <v>1164.6685675827434</v>
      </c>
      <c r="AZ20" s="25">
        <v>1143.9406313928428</v>
      </c>
      <c r="BA20" s="25">
        <v>1180</v>
      </c>
    </row>
    <row r="21" spans="1:53" s="26" customFormat="1" x14ac:dyDescent="0.15">
      <c r="A21" s="27" t="s">
        <v>141</v>
      </c>
      <c r="B21" s="27"/>
      <c r="C21" s="36" t="s">
        <v>152</v>
      </c>
      <c r="D21" s="36" t="s">
        <v>152</v>
      </c>
      <c r="E21" s="36" t="s">
        <v>152</v>
      </c>
      <c r="F21" s="36" t="s">
        <v>152</v>
      </c>
      <c r="G21" s="36" t="s">
        <v>152</v>
      </c>
      <c r="H21" s="36" t="s">
        <v>152</v>
      </c>
      <c r="I21" s="36" t="s">
        <v>152</v>
      </c>
      <c r="J21" s="36" t="s">
        <v>152</v>
      </c>
      <c r="K21" s="36" t="s">
        <v>152</v>
      </c>
      <c r="L21" s="36" t="s">
        <v>152</v>
      </c>
      <c r="M21" s="36" t="s">
        <v>152</v>
      </c>
      <c r="N21" s="36" t="s">
        <v>152</v>
      </c>
      <c r="O21" s="36" t="s">
        <v>152</v>
      </c>
      <c r="P21" s="36" t="s">
        <v>152</v>
      </c>
      <c r="Q21" s="36" t="s">
        <v>152</v>
      </c>
      <c r="R21" s="36" t="s">
        <v>152</v>
      </c>
      <c r="S21" s="36" t="s">
        <v>152</v>
      </c>
      <c r="T21" s="36" t="s">
        <v>152</v>
      </c>
      <c r="U21" s="36" t="s">
        <v>152</v>
      </c>
      <c r="V21" s="36" t="s">
        <v>152</v>
      </c>
      <c r="W21" s="36" t="s">
        <v>152</v>
      </c>
      <c r="X21" s="36" t="s">
        <v>152</v>
      </c>
      <c r="Y21" s="36" t="s">
        <v>152</v>
      </c>
      <c r="Z21" s="36" t="s">
        <v>152</v>
      </c>
      <c r="AA21" s="36" t="s">
        <v>152</v>
      </c>
      <c r="AB21" s="36" t="s">
        <v>152</v>
      </c>
      <c r="AC21" s="36" t="s">
        <v>152</v>
      </c>
      <c r="AD21" s="25">
        <v>2560</v>
      </c>
      <c r="AE21" s="25">
        <v>6050</v>
      </c>
      <c r="AF21" s="25">
        <v>6960</v>
      </c>
      <c r="AG21" s="25">
        <v>6930</v>
      </c>
      <c r="AH21" s="25">
        <v>7450</v>
      </c>
      <c r="AI21" s="25">
        <v>8430</v>
      </c>
      <c r="AJ21" s="25">
        <v>9200</v>
      </c>
      <c r="AK21" s="25">
        <v>9490</v>
      </c>
      <c r="AL21" s="25">
        <v>9570</v>
      </c>
      <c r="AM21" s="25">
        <v>9600</v>
      </c>
      <c r="AN21" s="25">
        <v>9620</v>
      </c>
      <c r="AO21" s="25">
        <v>14870</v>
      </c>
      <c r="AP21" s="25">
        <v>22680</v>
      </c>
      <c r="AQ21" s="25">
        <v>25490</v>
      </c>
      <c r="AR21" s="25">
        <v>23210</v>
      </c>
      <c r="AS21" s="25">
        <v>20760</v>
      </c>
      <c r="AT21" s="25">
        <v>20520</v>
      </c>
      <c r="AU21" s="25">
        <v>19700</v>
      </c>
      <c r="AV21" s="25">
        <v>18750</v>
      </c>
      <c r="AW21" s="25">
        <v>17250</v>
      </c>
      <c r="AX21" s="25">
        <v>15380</v>
      </c>
      <c r="AY21" s="25">
        <v>13850</v>
      </c>
      <c r="AZ21" s="25">
        <v>12550</v>
      </c>
      <c r="BA21" s="25">
        <v>11440</v>
      </c>
    </row>
    <row r="22" spans="1:53" s="26" customFormat="1" x14ac:dyDescent="0.15">
      <c r="A22" s="27" t="s">
        <v>142</v>
      </c>
      <c r="C22" s="24">
        <v>17515.855273769717</v>
      </c>
      <c r="D22" s="24">
        <v>19796.628319715859</v>
      </c>
      <c r="E22" s="24">
        <v>24125.336516675863</v>
      </c>
      <c r="F22" s="24">
        <v>25064.217619420804</v>
      </c>
      <c r="G22" s="24">
        <v>30876.193795592855</v>
      </c>
      <c r="H22" s="24">
        <v>35846.127305390153</v>
      </c>
      <c r="I22" s="24">
        <v>31686.097760276811</v>
      </c>
      <c r="J22" s="24">
        <v>30594.818834763406</v>
      </c>
      <c r="K22" s="24">
        <v>29008.39113711044</v>
      </c>
      <c r="L22" s="24">
        <v>34759.520582389086</v>
      </c>
      <c r="M22" s="24">
        <v>35854.294914453079</v>
      </c>
      <c r="N22" s="24">
        <v>33483.53866143903</v>
      </c>
      <c r="O22" s="24">
        <v>30521.358100320467</v>
      </c>
      <c r="P22" s="24">
        <v>31401.828062031178</v>
      </c>
      <c r="Q22" s="24">
        <v>32535.416721177029</v>
      </c>
      <c r="R22" s="24">
        <v>33096.17851911395</v>
      </c>
      <c r="S22" s="24">
        <v>32200.762951950706</v>
      </c>
      <c r="T22" s="24">
        <v>33944.098851008341</v>
      </c>
      <c r="U22" s="24">
        <v>35009.278307278175</v>
      </c>
      <c r="V22" s="24">
        <v>34495.951046270529</v>
      </c>
      <c r="W22" s="24">
        <v>34030.957541447933</v>
      </c>
      <c r="X22" s="24">
        <v>36403.960205373274</v>
      </c>
      <c r="Y22" s="24">
        <v>37312.628910603438</v>
      </c>
      <c r="Z22" s="24">
        <v>43569.263405760015</v>
      </c>
      <c r="AA22" s="24">
        <v>52790.710927898086</v>
      </c>
      <c r="AB22" s="24">
        <v>57113.782842685803</v>
      </c>
      <c r="AC22" s="24">
        <v>60240.133531935731</v>
      </c>
      <c r="AD22" s="24">
        <v>65166.7286936081</v>
      </c>
      <c r="AE22" s="24">
        <v>71273.941594350676</v>
      </c>
      <c r="AF22" s="24">
        <v>73096.925443176631</v>
      </c>
      <c r="AG22" s="24">
        <v>74840.149097416215</v>
      </c>
      <c r="AH22" s="24">
        <v>81627.980310603787</v>
      </c>
      <c r="AI22" s="24">
        <v>92229.625415569535</v>
      </c>
      <c r="AJ22" s="24">
        <v>102480.95234922734</v>
      </c>
      <c r="AK22" s="24">
        <v>108291.99279737515</v>
      </c>
      <c r="AL22" s="24">
        <v>108901.82004905491</v>
      </c>
      <c r="AM22" s="24">
        <v>111022.17550267919</v>
      </c>
      <c r="AN22" s="24">
        <v>120065.04268699611</v>
      </c>
      <c r="AO22" s="24">
        <v>147691.61654107008</v>
      </c>
      <c r="AP22" s="24">
        <v>192036.51732268135</v>
      </c>
      <c r="AQ22" s="24">
        <v>208849.50410971727</v>
      </c>
      <c r="AR22" s="24">
        <v>198529.06325637249</v>
      </c>
      <c r="AS22" s="24">
        <v>187770.16419463031</v>
      </c>
      <c r="AT22" s="24">
        <v>183308.41844399311</v>
      </c>
      <c r="AU22" s="24">
        <v>175284.2101684619</v>
      </c>
      <c r="AV22" s="24">
        <v>169907.46628076004</v>
      </c>
      <c r="AW22" s="24">
        <v>163174.84592466336</v>
      </c>
      <c r="AX22" s="24">
        <v>158349.38197130131</v>
      </c>
      <c r="AY22" s="24">
        <v>151521.60435284261</v>
      </c>
      <c r="AZ22" s="24">
        <v>146067.45447034712</v>
      </c>
      <c r="BA22" s="24">
        <v>134390.41793474957</v>
      </c>
    </row>
    <row r="23" spans="1:53" s="26" customFormat="1" x14ac:dyDescent="0.15">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row>
    <row r="24" spans="1:53" s="26" customFormat="1" x14ac:dyDescent="0.15">
      <c r="A24" s="26" t="s">
        <v>143</v>
      </c>
      <c r="B24" s="27"/>
      <c r="C24" s="680">
        <v>1574.2112371134019</v>
      </c>
      <c r="D24" s="680">
        <v>1750.9682469135803</v>
      </c>
      <c r="E24" s="680">
        <v>2012.2864832535884</v>
      </c>
      <c r="F24" s="680">
        <v>2121.1239582855628</v>
      </c>
      <c r="G24" s="680">
        <v>2312.8043922515212</v>
      </c>
      <c r="H24" s="680">
        <v>2447.351452416357</v>
      </c>
      <c r="I24" s="680">
        <v>2955.9400166608084</v>
      </c>
      <c r="J24" s="680">
        <v>3140.9533583663369</v>
      </c>
      <c r="K24" s="680">
        <v>3124.9919842331283</v>
      </c>
      <c r="L24" s="680">
        <v>3074.3502750275484</v>
      </c>
      <c r="M24" s="680">
        <v>2738.1387163349509</v>
      </c>
      <c r="N24" s="680">
        <v>2836.7507811661162</v>
      </c>
      <c r="O24" s="680">
        <v>2942.1017624766837</v>
      </c>
      <c r="P24" s="680">
        <v>3077.5408299297192</v>
      </c>
      <c r="Q24" s="680">
        <v>3362.0346007988446</v>
      </c>
      <c r="R24" s="680">
        <v>3486.5593978438665</v>
      </c>
      <c r="S24" s="680">
        <v>3735.9840132846716</v>
      </c>
      <c r="T24" s="680">
        <v>3692.6952992605629</v>
      </c>
      <c r="U24" s="680">
        <v>3751.4030940828397</v>
      </c>
      <c r="V24" s="680">
        <v>3874.4069315564511</v>
      </c>
      <c r="W24" s="680">
        <v>3819.9196673756696</v>
      </c>
      <c r="X24" s="680">
        <v>3788.9474345374447</v>
      </c>
      <c r="Y24" s="680">
        <v>4072.4159884105484</v>
      </c>
      <c r="Z24" s="680">
        <v>4479.9825884083039</v>
      </c>
      <c r="AA24" s="680">
        <v>4994.1758737460314</v>
      </c>
      <c r="AB24" s="680">
        <v>4948.1223832769938</v>
      </c>
      <c r="AC24" s="680">
        <v>5098.2686505783931</v>
      </c>
      <c r="AD24" s="680">
        <v>5465.2401616836141</v>
      </c>
      <c r="AE24" s="680">
        <v>5853.0074671444963</v>
      </c>
      <c r="AF24" s="680">
        <v>6447.0359874730248</v>
      </c>
      <c r="AG24" s="680">
        <v>7035.1671518382918</v>
      </c>
      <c r="AH24" s="680">
        <v>7512.2690130102756</v>
      </c>
      <c r="AI24" s="680">
        <v>8320.7225999258735</v>
      </c>
      <c r="AJ24" s="680">
        <v>8673.567428291879</v>
      </c>
      <c r="AK24" s="680">
        <v>9157.7845006981152</v>
      </c>
      <c r="AL24" s="680">
        <v>9333.0058443031885</v>
      </c>
      <c r="AM24" s="680">
        <v>9811.0624970267691</v>
      </c>
      <c r="AN24" s="680">
        <v>10046.024605917299</v>
      </c>
      <c r="AO24" s="680">
        <v>10293.817356926364</v>
      </c>
      <c r="AP24" s="680">
        <v>10706.428234050712</v>
      </c>
      <c r="AQ24" s="680">
        <v>10970.262295922023</v>
      </c>
      <c r="AR24" s="680">
        <v>10812.323039983999</v>
      </c>
      <c r="AS24" s="680">
        <v>10811.927811496602</v>
      </c>
      <c r="AT24" s="680">
        <v>11041.18192899803</v>
      </c>
      <c r="AU24" s="680">
        <v>11487.766271423459</v>
      </c>
      <c r="AV24" s="680">
        <v>11725.749147517312</v>
      </c>
      <c r="AW24" s="680">
        <v>11849.708848297998</v>
      </c>
      <c r="AX24" s="680">
        <v>12602.552734745539</v>
      </c>
      <c r="AY24" s="680">
        <v>12739.002955171438</v>
      </c>
      <c r="AZ24" s="680">
        <v>13116.723943592389</v>
      </c>
      <c r="BA24" s="680">
        <v>12887.069867654627</v>
      </c>
    </row>
    <row r="25" spans="1:53" s="26" customFormat="1" x14ac:dyDescent="0.15">
      <c r="A25" s="26" t="s">
        <v>144</v>
      </c>
      <c r="C25" s="680">
        <v>5603.1247422680408</v>
      </c>
      <c r="D25" s="680">
        <v>6006.9713580246907</v>
      </c>
      <c r="E25" s="680">
        <v>6067.8177033492821</v>
      </c>
      <c r="F25" s="680">
        <v>5887.3673423423425</v>
      </c>
      <c r="G25" s="680">
        <v>5352.6104584178493</v>
      </c>
      <c r="H25" s="680">
        <v>5628.4176579925652</v>
      </c>
      <c r="I25" s="680">
        <v>5458.2284710017575</v>
      </c>
      <c r="J25" s="680">
        <v>5253.0945544554452</v>
      </c>
      <c r="K25" s="680">
        <v>5080.9521472392626</v>
      </c>
      <c r="L25" s="680">
        <v>5203.4557581267227</v>
      </c>
      <c r="M25" s="680">
        <v>5088.2745145631052</v>
      </c>
      <c r="N25" s="680">
        <v>4982.6100110010993</v>
      </c>
      <c r="O25" s="680">
        <v>5255.7336275955686</v>
      </c>
      <c r="P25" s="680">
        <v>5923.4666351130172</v>
      </c>
      <c r="Q25" s="680">
        <v>6376.8639076034642</v>
      </c>
      <c r="R25" s="680">
        <v>7119.7078066914501</v>
      </c>
      <c r="S25" s="680">
        <v>7957.9659671532854</v>
      </c>
      <c r="T25" s="680">
        <v>8680.1928697183102</v>
      </c>
      <c r="U25" s="680">
        <v>8707.2508875739641</v>
      </c>
      <c r="V25" s="680">
        <v>10331.568145161289</v>
      </c>
      <c r="W25" s="680">
        <v>12138.572532517215</v>
      </c>
      <c r="X25" s="680">
        <v>13472.613729809103</v>
      </c>
      <c r="Y25" s="680">
        <v>14628.447826086955</v>
      </c>
      <c r="Z25" s="680">
        <v>15851.054325259516</v>
      </c>
      <c r="AA25" s="680">
        <v>16887.330431848852</v>
      </c>
      <c r="AB25" s="680">
        <v>17729.572440944878</v>
      </c>
      <c r="AC25" s="680">
        <v>18887.099745060546</v>
      </c>
      <c r="AD25" s="680">
        <v>20285.622305295947</v>
      </c>
      <c r="AE25" s="680">
        <v>22022.751963190181</v>
      </c>
      <c r="AF25" s="680">
        <v>23783.89201680672</v>
      </c>
      <c r="AG25" s="680">
        <v>24408.191869918697</v>
      </c>
      <c r="AH25" s="680">
        <v>24755.834782608694</v>
      </c>
      <c r="AI25" s="680">
        <v>25406.349416342407</v>
      </c>
      <c r="AJ25" s="680">
        <v>27920.071111839145</v>
      </c>
      <c r="AK25" s="680">
        <v>29637.933608499439</v>
      </c>
      <c r="AL25" s="680">
        <v>31554.272937428097</v>
      </c>
      <c r="AM25" s="680">
        <v>33587.922392219058</v>
      </c>
      <c r="AN25" s="680">
        <v>35628.634462705959</v>
      </c>
      <c r="AO25" s="680">
        <v>38084.250297469596</v>
      </c>
      <c r="AP25" s="680">
        <v>42284.835431737753</v>
      </c>
      <c r="AQ25" s="680">
        <v>45488.157542620138</v>
      </c>
      <c r="AR25" s="680">
        <v>47934.616618613429</v>
      </c>
      <c r="AS25" s="680">
        <v>51023.823453478508</v>
      </c>
      <c r="AT25" s="680">
        <v>53679.961886547157</v>
      </c>
      <c r="AU25" s="680">
        <v>56606.620734013704</v>
      </c>
      <c r="AV25" s="680">
        <v>59688.255457379768</v>
      </c>
      <c r="AW25" s="680">
        <v>62441.303596126658</v>
      </c>
      <c r="AX25" s="680">
        <v>65272.853656991574</v>
      </c>
      <c r="AY25" s="680">
        <v>67518.036756786983</v>
      </c>
      <c r="AZ25" s="680">
        <v>69753.739773972193</v>
      </c>
      <c r="BA25" s="680">
        <v>71096.90666309814</v>
      </c>
    </row>
    <row r="26" spans="1:53" s="26" customFormat="1" x14ac:dyDescent="0.15">
      <c r="A26" s="26" t="s">
        <v>145</v>
      </c>
      <c r="C26" s="36" t="s">
        <v>152</v>
      </c>
      <c r="D26" s="36" t="s">
        <v>152</v>
      </c>
      <c r="E26" s="36" t="s">
        <v>152</v>
      </c>
      <c r="F26" s="36" t="s">
        <v>152</v>
      </c>
      <c r="G26" s="36" t="s">
        <v>152</v>
      </c>
      <c r="H26" s="36" t="s">
        <v>152</v>
      </c>
      <c r="I26" s="36" t="s">
        <v>152</v>
      </c>
      <c r="J26" s="36" t="s">
        <v>152</v>
      </c>
      <c r="K26" s="36" t="s">
        <v>152</v>
      </c>
      <c r="L26" s="36" t="s">
        <v>152</v>
      </c>
      <c r="M26" s="36" t="s">
        <v>152</v>
      </c>
      <c r="N26" s="36" t="s">
        <v>152</v>
      </c>
      <c r="O26" s="36" t="s">
        <v>152</v>
      </c>
      <c r="P26" s="36" t="s">
        <v>152</v>
      </c>
      <c r="Q26" s="36" t="s">
        <v>152</v>
      </c>
      <c r="R26" s="36" t="s">
        <v>152</v>
      </c>
      <c r="S26" s="36" t="s">
        <v>152</v>
      </c>
      <c r="T26" s="36" t="s">
        <v>152</v>
      </c>
      <c r="U26" s="680">
        <v>1530</v>
      </c>
      <c r="V26" s="680">
        <v>2570</v>
      </c>
      <c r="W26" s="680">
        <v>4000</v>
      </c>
      <c r="X26" s="680">
        <v>4600</v>
      </c>
      <c r="Y26" s="680">
        <v>5180</v>
      </c>
      <c r="Z26" s="680">
        <v>5050</v>
      </c>
      <c r="AA26" s="680">
        <v>4940</v>
      </c>
      <c r="AB26" s="680">
        <v>4820</v>
      </c>
      <c r="AC26" s="680">
        <v>5480</v>
      </c>
      <c r="AD26" s="680">
        <v>6270</v>
      </c>
      <c r="AE26" s="680">
        <v>7220</v>
      </c>
      <c r="AF26" s="680">
        <v>8280</v>
      </c>
      <c r="AG26" s="680">
        <v>8790</v>
      </c>
      <c r="AH26" s="680">
        <v>9370</v>
      </c>
      <c r="AI26" s="680">
        <v>10110</v>
      </c>
      <c r="AJ26" s="680">
        <v>10830</v>
      </c>
      <c r="AK26" s="680">
        <v>11670</v>
      </c>
      <c r="AL26" s="680">
        <v>12500</v>
      </c>
      <c r="AM26" s="680">
        <v>13400</v>
      </c>
      <c r="AN26" s="680">
        <v>14380</v>
      </c>
      <c r="AO26" s="680">
        <v>14940</v>
      </c>
      <c r="AP26" s="680">
        <v>15010</v>
      </c>
      <c r="AQ26" s="680">
        <v>15770</v>
      </c>
      <c r="AR26" s="680">
        <v>16210</v>
      </c>
      <c r="AS26" s="680">
        <v>16260</v>
      </c>
      <c r="AT26" s="680">
        <v>16400</v>
      </c>
      <c r="AU26" s="680">
        <v>16520</v>
      </c>
      <c r="AV26" s="680">
        <v>16890</v>
      </c>
      <c r="AW26" s="680">
        <v>17100</v>
      </c>
      <c r="AX26" s="680">
        <v>17460</v>
      </c>
      <c r="AY26" s="680">
        <v>17560</v>
      </c>
      <c r="AZ26" s="680">
        <v>17450</v>
      </c>
      <c r="BA26" s="680">
        <v>16520</v>
      </c>
    </row>
    <row r="27" spans="1:53" s="26" customFormat="1" x14ac:dyDescent="0.15">
      <c r="A27" s="27" t="s">
        <v>146</v>
      </c>
      <c r="B27" s="27"/>
      <c r="C27" s="18">
        <v>24693.191253151163</v>
      </c>
      <c r="D27" s="18">
        <v>27554.567924654129</v>
      </c>
      <c r="E27" s="18">
        <v>32205.440703278735</v>
      </c>
      <c r="F27" s="18">
        <v>33072.70892004871</v>
      </c>
      <c r="G27" s="18">
        <v>38541.608646262226</v>
      </c>
      <c r="H27" s="18">
        <v>43921.89641579907</v>
      </c>
      <c r="I27" s="18">
        <v>40100.266247939377</v>
      </c>
      <c r="J27" s="18">
        <v>38988.866747585183</v>
      </c>
      <c r="K27" s="18">
        <v>37214.335268582829</v>
      </c>
      <c r="L27" s="18">
        <v>43037.326615543359</v>
      </c>
      <c r="M27" s="18">
        <v>43680.708145351135</v>
      </c>
      <c r="N27" s="18">
        <v>41302.899453606253</v>
      </c>
      <c r="O27" s="18">
        <v>38719.193490392718</v>
      </c>
      <c r="P27" s="18">
        <v>40402.835527073912</v>
      </c>
      <c r="Q27" s="18">
        <v>42274.315229579341</v>
      </c>
      <c r="R27" s="18">
        <v>43702.445723649267</v>
      </c>
      <c r="S27" s="18">
        <v>43894.712932388662</v>
      </c>
      <c r="T27" s="18">
        <v>46316.987019987217</v>
      </c>
      <c r="U27" s="18">
        <v>48997.932288934979</v>
      </c>
      <c r="V27" s="18">
        <v>51271.926122988269</v>
      </c>
      <c r="W27" s="18">
        <v>53989.449741340817</v>
      </c>
      <c r="X27" s="18">
        <v>58265.521369719827</v>
      </c>
      <c r="Y27" s="18">
        <v>61193.492725100936</v>
      </c>
      <c r="Z27" s="18">
        <v>68950.300319427828</v>
      </c>
      <c r="AA27" s="18">
        <v>79612.217233492964</v>
      </c>
      <c r="AB27" s="18">
        <v>84611.477666907667</v>
      </c>
      <c r="AC27" s="18">
        <v>89705.501927574674</v>
      </c>
      <c r="AD27" s="18">
        <v>97187.591160587675</v>
      </c>
      <c r="AE27" s="18">
        <v>106369.70102468535</v>
      </c>
      <c r="AF27" s="18">
        <v>111607.85344745638</v>
      </c>
      <c r="AG27" s="18">
        <v>115073.5081191732</v>
      </c>
      <c r="AH27" s="18">
        <v>123266.08410622276</v>
      </c>
      <c r="AI27" s="18">
        <v>136066.69743183779</v>
      </c>
      <c r="AJ27" s="18">
        <v>149904.59088935837</v>
      </c>
      <c r="AK27" s="18">
        <v>158757.7109065727</v>
      </c>
      <c r="AL27" s="18">
        <v>162289.09883078618</v>
      </c>
      <c r="AM27" s="18">
        <v>167821.16039192502</v>
      </c>
      <c r="AN27" s="18">
        <v>180119.70175561938</v>
      </c>
      <c r="AO27" s="18">
        <v>211009.68419546605</v>
      </c>
      <c r="AP27" s="18">
        <v>260037.78098846984</v>
      </c>
      <c r="AQ27" s="18">
        <v>281077.92394825944</v>
      </c>
      <c r="AR27" s="18">
        <v>273486.00291496993</v>
      </c>
      <c r="AS27" s="18">
        <v>265865.9154596054</v>
      </c>
      <c r="AT27" s="18">
        <v>264429.56225953833</v>
      </c>
      <c r="AU27" s="18">
        <v>259898.59717389906</v>
      </c>
      <c r="AV27" s="18">
        <v>258211.47088565712</v>
      </c>
      <c r="AW27" s="18">
        <v>254565.85836908803</v>
      </c>
      <c r="AX27" s="18">
        <v>253684.78836303845</v>
      </c>
      <c r="AY27" s="18">
        <v>249338.64406480102</v>
      </c>
      <c r="AZ27" s="18">
        <v>246387.91818791171</v>
      </c>
      <c r="BA27" s="18">
        <v>234894.39446550232</v>
      </c>
    </row>
    <row r="28" spans="1:53" s="26" customFormat="1" x14ac:dyDescent="0.15">
      <c r="A28" s="27" t="s">
        <v>124</v>
      </c>
      <c r="B28" s="27"/>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E28" s="680"/>
      <c r="AF28" s="680"/>
      <c r="AG28" s="680"/>
      <c r="AH28" s="680"/>
      <c r="AI28" s="680"/>
      <c r="AJ28" s="680"/>
      <c r="AK28" s="680"/>
      <c r="AL28" s="680"/>
      <c r="AM28" s="680"/>
      <c r="AN28" s="680"/>
      <c r="AO28" s="680"/>
      <c r="AP28" s="680"/>
      <c r="AQ28" s="680"/>
      <c r="AR28" s="680"/>
      <c r="AS28" s="680"/>
      <c r="AT28" s="680"/>
      <c r="AU28" s="680"/>
      <c r="AV28" s="680"/>
      <c r="AW28" s="680"/>
    </row>
    <row r="29" spans="1:53" s="27" customFormat="1" x14ac:dyDescent="0.15">
      <c r="A29" s="27" t="s">
        <v>147</v>
      </c>
      <c r="C29" s="36" t="s">
        <v>152</v>
      </c>
      <c r="D29" s="36" t="s">
        <v>152</v>
      </c>
      <c r="E29" s="36" t="s">
        <v>152</v>
      </c>
      <c r="F29" s="36" t="s">
        <v>152</v>
      </c>
      <c r="G29" s="36" t="s">
        <v>152</v>
      </c>
      <c r="H29" s="36" t="s">
        <v>152</v>
      </c>
      <c r="I29" s="36" t="s">
        <v>152</v>
      </c>
      <c r="J29" s="36" t="s">
        <v>152</v>
      </c>
      <c r="K29" s="36" t="s">
        <v>152</v>
      </c>
      <c r="L29" s="36" t="s">
        <v>152</v>
      </c>
      <c r="M29" s="36" t="s">
        <v>152</v>
      </c>
      <c r="N29" s="36" t="s">
        <v>152</v>
      </c>
      <c r="O29" s="36" t="s">
        <v>152</v>
      </c>
      <c r="P29" s="36" t="s">
        <v>152</v>
      </c>
      <c r="Q29" s="36" t="s">
        <v>152</v>
      </c>
      <c r="R29" s="36" t="s">
        <v>152</v>
      </c>
      <c r="S29" s="36" t="s">
        <v>152</v>
      </c>
      <c r="T29" s="36" t="s">
        <v>152</v>
      </c>
      <c r="U29" s="36" t="s">
        <v>152</v>
      </c>
      <c r="V29" s="36" t="s">
        <v>152</v>
      </c>
      <c r="W29" s="36" t="s">
        <v>152</v>
      </c>
      <c r="X29" s="36" t="s">
        <v>152</v>
      </c>
      <c r="Y29" s="36" t="s">
        <v>152</v>
      </c>
      <c r="Z29" s="36" t="s">
        <v>152</v>
      </c>
      <c r="AA29" s="36" t="s">
        <v>152</v>
      </c>
      <c r="AB29" s="37">
        <v>2300</v>
      </c>
      <c r="AC29" s="37">
        <v>3100</v>
      </c>
      <c r="AD29" s="37">
        <v>3700</v>
      </c>
      <c r="AE29" s="37">
        <v>4600</v>
      </c>
      <c r="AF29" s="37">
        <v>7100</v>
      </c>
      <c r="AG29" s="37">
        <v>7700</v>
      </c>
      <c r="AH29" s="37">
        <v>9100</v>
      </c>
      <c r="AI29" s="37">
        <v>11900</v>
      </c>
      <c r="AJ29" s="37">
        <v>15200</v>
      </c>
      <c r="AK29" s="37">
        <v>19200</v>
      </c>
      <c r="AL29" s="37">
        <v>22600</v>
      </c>
      <c r="AM29" s="37">
        <v>26000</v>
      </c>
      <c r="AN29" s="37">
        <v>27900</v>
      </c>
      <c r="AO29" s="37">
        <v>13900</v>
      </c>
      <c r="AP29" s="37">
        <v>9800</v>
      </c>
      <c r="AQ29" s="37">
        <v>9100</v>
      </c>
      <c r="AR29" s="37">
        <v>9600</v>
      </c>
      <c r="AS29" s="37">
        <v>10400</v>
      </c>
      <c r="AT29" s="37">
        <v>10600</v>
      </c>
      <c r="AU29" s="37">
        <v>11000</v>
      </c>
      <c r="AV29" s="37">
        <v>11700</v>
      </c>
      <c r="AW29" s="37">
        <v>12200</v>
      </c>
      <c r="AX29" s="37">
        <v>12600</v>
      </c>
      <c r="AY29" s="37">
        <v>13500</v>
      </c>
      <c r="AZ29" s="37">
        <v>14600</v>
      </c>
      <c r="BA29" s="37">
        <v>12200</v>
      </c>
    </row>
    <row r="30" spans="1:53" s="27" customFormat="1" x14ac:dyDescent="0.15">
      <c r="A30" s="681"/>
      <c r="B30" s="681"/>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row>
    <row r="31" spans="1:53" s="26" customFormat="1" x14ac:dyDescent="0.15">
      <c r="A31" s="682" t="s">
        <v>148</v>
      </c>
      <c r="B31" s="683"/>
      <c r="C31" s="34">
        <v>24693.191253151163</v>
      </c>
      <c r="D31" s="34">
        <v>27554.567924654129</v>
      </c>
      <c r="E31" s="34">
        <v>32205.440703278735</v>
      </c>
      <c r="F31" s="34">
        <v>33072.70892004871</v>
      </c>
      <c r="G31" s="34">
        <v>38541.608646262226</v>
      </c>
      <c r="H31" s="34">
        <v>43921.89641579907</v>
      </c>
      <c r="I31" s="34">
        <v>40100.266247939377</v>
      </c>
      <c r="J31" s="34">
        <v>38988.866747585183</v>
      </c>
      <c r="K31" s="34">
        <v>37214.335268582829</v>
      </c>
      <c r="L31" s="34">
        <v>43037.326615543359</v>
      </c>
      <c r="M31" s="34">
        <v>43680.708145351135</v>
      </c>
      <c r="N31" s="34">
        <v>41302.899453606253</v>
      </c>
      <c r="O31" s="34">
        <v>38719.193490392718</v>
      </c>
      <c r="P31" s="34">
        <v>40402.835527073912</v>
      </c>
      <c r="Q31" s="34">
        <v>42274.315229579341</v>
      </c>
      <c r="R31" s="34">
        <v>43702.445723649267</v>
      </c>
      <c r="S31" s="34">
        <v>43894.712932388662</v>
      </c>
      <c r="T31" s="34">
        <v>46316.987019987217</v>
      </c>
      <c r="U31" s="34">
        <v>48997.932288934979</v>
      </c>
      <c r="V31" s="34">
        <v>51271.926122988269</v>
      </c>
      <c r="W31" s="34">
        <v>53989.449741340817</v>
      </c>
      <c r="X31" s="34">
        <v>58265.521369719827</v>
      </c>
      <c r="Y31" s="34">
        <v>61193.492725100936</v>
      </c>
      <c r="Z31" s="34">
        <v>68950.300319427828</v>
      </c>
      <c r="AA31" s="34">
        <v>79612.217233492964</v>
      </c>
      <c r="AB31" s="34">
        <v>86911.477666907667</v>
      </c>
      <c r="AC31" s="34">
        <v>92805.501927574674</v>
      </c>
      <c r="AD31" s="34">
        <v>100887.59116058768</v>
      </c>
      <c r="AE31" s="34">
        <v>110969.70102468535</v>
      </c>
      <c r="AF31" s="34">
        <v>118707.85344745638</v>
      </c>
      <c r="AG31" s="34">
        <v>122773.5081191732</v>
      </c>
      <c r="AH31" s="34">
        <v>132366.08410622276</v>
      </c>
      <c r="AI31" s="34">
        <v>147966.69743183779</v>
      </c>
      <c r="AJ31" s="34">
        <v>165104.59088935837</v>
      </c>
      <c r="AK31" s="34">
        <v>177957.7109065727</v>
      </c>
      <c r="AL31" s="34">
        <v>184889.09883078618</v>
      </c>
      <c r="AM31" s="34">
        <v>193821.16039192502</v>
      </c>
      <c r="AN31" s="34">
        <v>208019.70175561938</v>
      </c>
      <c r="AO31" s="34">
        <v>224909.68419546605</v>
      </c>
      <c r="AP31" s="34">
        <v>269837.78098846984</v>
      </c>
      <c r="AQ31" s="34">
        <v>290177.92394825944</v>
      </c>
      <c r="AR31" s="34">
        <v>283086.00291496993</v>
      </c>
      <c r="AS31" s="34">
        <v>276265.9154596054</v>
      </c>
      <c r="AT31" s="34">
        <v>275029.56225953833</v>
      </c>
      <c r="AU31" s="34">
        <v>270898.59717389906</v>
      </c>
      <c r="AV31" s="34">
        <v>269911.47088565712</v>
      </c>
      <c r="AW31" s="34">
        <v>266765.85836908803</v>
      </c>
      <c r="AX31" s="34">
        <v>266284.78836303845</v>
      </c>
      <c r="AY31" s="34">
        <v>262838.64406480105</v>
      </c>
      <c r="AZ31" s="34">
        <v>260987.91818791171</v>
      </c>
      <c r="BA31" s="34">
        <v>247094.39446550232</v>
      </c>
    </row>
    <row r="32" spans="1:53" s="26" customFormat="1" x14ac:dyDescent="0.15">
      <c r="A32" s="27" t="s">
        <v>124</v>
      </c>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row>
    <row r="33" spans="1:53" s="26" customFormat="1" ht="63" customHeight="1" x14ac:dyDescent="0.15">
      <c r="A33" s="851" t="s">
        <v>762</v>
      </c>
      <c r="B33" s="852"/>
      <c r="C33" s="852"/>
      <c r="D33" s="852"/>
      <c r="E33" s="852"/>
      <c r="F33" s="852"/>
      <c r="G33" s="852"/>
      <c r="H33" s="852"/>
      <c r="I33" s="852"/>
      <c r="J33" s="852"/>
      <c r="K33" s="852"/>
      <c r="L33" s="852"/>
      <c r="AQ33" s="25"/>
      <c r="AR33" s="25"/>
      <c r="AS33" s="25"/>
      <c r="AT33" s="25"/>
      <c r="AU33" s="25"/>
      <c r="AV33" s="25"/>
      <c r="AW33" s="25"/>
      <c r="AX33" s="25"/>
      <c r="AY33" s="25"/>
      <c r="AZ33" s="25"/>
      <c r="BA33" s="25"/>
    </row>
    <row r="34" spans="1:53" s="26" customFormat="1" ht="30.75" customHeight="1" x14ac:dyDescent="0.15">
      <c r="A34" s="35" t="s">
        <v>150</v>
      </c>
      <c r="AQ34" s="25"/>
      <c r="AR34" s="25"/>
      <c r="AS34" s="25"/>
      <c r="AT34" s="25"/>
      <c r="AU34" s="25"/>
      <c r="AV34" s="25"/>
      <c r="AW34" s="25"/>
      <c r="AX34" s="25"/>
      <c r="AY34" s="25"/>
      <c r="AZ34" s="25"/>
      <c r="BA34" s="25"/>
    </row>
    <row r="35" spans="1:53" s="26" customFormat="1" ht="35.25" customHeight="1" x14ac:dyDescent="0.15">
      <c r="A35" s="35" t="s">
        <v>151</v>
      </c>
    </row>
    <row r="38" spans="1:53" x14ac:dyDescent="0.15">
      <c r="BA38" s="207"/>
    </row>
    <row r="39" spans="1:53" x14ac:dyDescent="0.15">
      <c r="BA39" s="207"/>
    </row>
  </sheetData>
  <mergeCells count="1">
    <mergeCell ref="A33:L33"/>
  </mergeCells>
  <pageMargins left="0.75" right="0.75" top="1" bottom="1" header="0.5" footer="0.5"/>
  <pageSetup orientation="portrait" horizontalDpi="4294967292" verticalDpi="4294967292"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27DD-AC4D-4B42-803C-3637A1967386}">
  <sheetPr>
    <tabColor theme="5" tint="0.39997558519241921"/>
  </sheetPr>
  <dimension ref="A1:G22"/>
  <sheetViews>
    <sheetView zoomScale="90" zoomScaleNormal="90" workbookViewId="0">
      <selection activeCell="E9" sqref="E9"/>
    </sheetView>
  </sheetViews>
  <sheetFormatPr baseColWidth="10" defaultColWidth="9.1640625" defaultRowHeight="13" x14ac:dyDescent="0.15"/>
  <cols>
    <col min="1" max="1" width="46.83203125" style="527" bestFit="1" customWidth="1"/>
    <col min="2" max="2" width="18.1640625" style="527" customWidth="1"/>
    <col min="3" max="16384" width="9.1640625" style="527"/>
  </cols>
  <sheetData>
    <row r="1" spans="1:7" ht="50.25" customHeight="1" x14ac:dyDescent="0.15">
      <c r="A1" s="892" t="s">
        <v>830</v>
      </c>
      <c r="B1" s="892"/>
      <c r="C1" s="892"/>
      <c r="D1" s="892"/>
      <c r="E1" s="892"/>
    </row>
    <row r="2" spans="1:7" x14ac:dyDescent="0.15">
      <c r="A2" s="532"/>
      <c r="B2" s="532"/>
      <c r="C2" s="532">
        <v>2015</v>
      </c>
      <c r="D2" s="532">
        <v>2018</v>
      </c>
      <c r="E2" s="532">
        <v>2021</v>
      </c>
      <c r="G2" s="529"/>
    </row>
    <row r="3" spans="1:7" x14ac:dyDescent="0.15">
      <c r="A3" s="527" t="s">
        <v>492</v>
      </c>
      <c r="B3" s="527" t="s">
        <v>493</v>
      </c>
      <c r="C3" s="530">
        <v>0.34199134199134196</v>
      </c>
      <c r="D3" s="530">
        <v>0.48966733870967749</v>
      </c>
      <c r="E3" s="530">
        <v>0.53903384679870059</v>
      </c>
    </row>
    <row r="4" spans="1:7" x14ac:dyDescent="0.15">
      <c r="B4" s="527" t="s">
        <v>463</v>
      </c>
      <c r="C4" s="530">
        <v>0.17964693665628248</v>
      </c>
      <c r="D4" s="530">
        <v>0.29033613445378154</v>
      </c>
      <c r="E4" s="530">
        <v>0.32420805631599525</v>
      </c>
    </row>
    <row r="5" spans="1:7" x14ac:dyDescent="0.15">
      <c r="C5" s="530"/>
      <c r="D5" s="530"/>
      <c r="E5" s="530"/>
    </row>
    <row r="6" spans="1:7" x14ac:dyDescent="0.15">
      <c r="A6" s="527" t="s">
        <v>494</v>
      </c>
      <c r="B6" s="527" t="s">
        <v>493</v>
      </c>
      <c r="C6" s="530">
        <v>0.37072018890200709</v>
      </c>
      <c r="D6" s="530">
        <v>0.25919858870967744</v>
      </c>
      <c r="E6" s="530">
        <v>0.21429319920360473</v>
      </c>
    </row>
    <row r="7" spans="1:7" x14ac:dyDescent="0.15">
      <c r="B7" s="527" t="s">
        <v>463</v>
      </c>
      <c r="C7" s="530">
        <v>0.58463136033229501</v>
      </c>
      <c r="D7" s="530">
        <v>0.4663865546218488</v>
      </c>
      <c r="E7" s="530">
        <v>0.41728588189284316</v>
      </c>
    </row>
    <row r="8" spans="1:7" x14ac:dyDescent="0.15">
      <c r="C8" s="530"/>
      <c r="D8" s="530"/>
      <c r="E8" s="530"/>
    </row>
    <row r="9" spans="1:7" x14ac:dyDescent="0.15">
      <c r="A9" s="527" t="s">
        <v>495</v>
      </c>
      <c r="B9" s="527" t="s">
        <v>493</v>
      </c>
      <c r="C9" s="530">
        <v>0.15230224321133412</v>
      </c>
      <c r="D9" s="530">
        <v>0.12827620967741937</v>
      </c>
      <c r="E9" s="530">
        <v>0.1321387404380174</v>
      </c>
    </row>
    <row r="10" spans="1:7" x14ac:dyDescent="0.15">
      <c r="B10" s="527" t="s">
        <v>463</v>
      </c>
      <c r="C10" s="530">
        <v>0.10280373831775702</v>
      </c>
      <c r="D10" s="530">
        <v>0.10420168067226893</v>
      </c>
      <c r="E10" s="530">
        <v>0.12240907313257723</v>
      </c>
    </row>
    <row r="11" spans="1:7" x14ac:dyDescent="0.15">
      <c r="C11" s="530"/>
      <c r="D11" s="530"/>
      <c r="E11" s="530"/>
    </row>
    <row r="12" spans="1:7" x14ac:dyDescent="0.15">
      <c r="A12" s="527" t="s">
        <v>496</v>
      </c>
      <c r="B12" s="527" t="s">
        <v>493</v>
      </c>
      <c r="C12" s="530">
        <v>0.13498622589531681</v>
      </c>
      <c r="D12" s="530">
        <v>0.12285786290322583</v>
      </c>
      <c r="E12" s="530">
        <v>0.11453421355967727</v>
      </c>
    </row>
    <row r="13" spans="1:7" x14ac:dyDescent="0.15">
      <c r="A13" s="528"/>
      <c r="B13" s="528" t="s">
        <v>463</v>
      </c>
      <c r="C13" s="531">
        <v>0.13291796469366565</v>
      </c>
      <c r="D13" s="531">
        <v>0.13907563025210085</v>
      </c>
      <c r="E13" s="531">
        <v>0.13609698865858427</v>
      </c>
    </row>
    <row r="14" spans="1:7" x14ac:dyDescent="0.15">
      <c r="C14" s="530"/>
      <c r="D14" s="530"/>
      <c r="E14" s="530"/>
    </row>
    <row r="15" spans="1:7" ht="77.25" customHeight="1" x14ac:dyDescent="0.15">
      <c r="A15" s="893" t="s">
        <v>787</v>
      </c>
      <c r="B15" s="893"/>
      <c r="C15" s="893"/>
      <c r="D15" s="893"/>
      <c r="E15" s="893"/>
    </row>
    <row r="16" spans="1:7" x14ac:dyDescent="0.15">
      <c r="A16" s="533"/>
    </row>
    <row r="17" spans="1:1" x14ac:dyDescent="0.15">
      <c r="A17" s="533" t="s">
        <v>788</v>
      </c>
    </row>
    <row r="18" spans="1:1" x14ac:dyDescent="0.15">
      <c r="A18" s="533"/>
    </row>
    <row r="19" spans="1:1" x14ac:dyDescent="0.15">
      <c r="A19" s="91" t="s">
        <v>151</v>
      </c>
    </row>
    <row r="20" spans="1:1" x14ac:dyDescent="0.15">
      <c r="A20" s="533"/>
    </row>
    <row r="21" spans="1:1" x14ac:dyDescent="0.15">
      <c r="A21" s="533"/>
    </row>
    <row r="22" spans="1:1" x14ac:dyDescent="0.15">
      <c r="A22" s="533"/>
    </row>
  </sheetData>
  <mergeCells count="2">
    <mergeCell ref="A1:E1"/>
    <mergeCell ref="A15:E15"/>
  </mergeCells>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DEBB-E2AB-4664-A23A-F58B247D13D8}">
  <sheetPr>
    <tabColor theme="5" tint="0.39997558519241921"/>
    <pageSetUpPr fitToPage="1"/>
  </sheetPr>
  <dimension ref="A1:H19"/>
  <sheetViews>
    <sheetView zoomScale="90" zoomScaleNormal="90" workbookViewId="0">
      <selection activeCell="B4" sqref="B4"/>
    </sheetView>
  </sheetViews>
  <sheetFormatPr baseColWidth="10" defaultColWidth="8.83203125" defaultRowHeight="13" x14ac:dyDescent="0.15"/>
  <cols>
    <col min="1" max="1" width="23" style="313" customWidth="1"/>
    <col min="2" max="6" width="14.33203125" style="313" customWidth="1"/>
    <col min="7" max="7" width="18.6640625" style="313" customWidth="1"/>
    <col min="8" max="8" width="11.5" style="313" customWidth="1"/>
    <col min="9" max="244" width="9.1640625" style="313"/>
    <col min="245" max="245" width="14.33203125" style="313" customWidth="1"/>
    <col min="246" max="246" width="7.1640625" style="313" customWidth="1"/>
    <col min="247" max="260" width="14.33203125" style="313" customWidth="1"/>
    <col min="261" max="261" width="15.5" style="313" customWidth="1"/>
    <col min="262" max="262" width="16.83203125" style="313" customWidth="1"/>
    <col min="263" max="500" width="9.1640625" style="313"/>
    <col min="501" max="501" width="14.33203125" style="313" customWidth="1"/>
    <col min="502" max="502" width="7.1640625" style="313" customWidth="1"/>
    <col min="503" max="516" width="14.33203125" style="313" customWidth="1"/>
    <col min="517" max="517" width="15.5" style="313" customWidth="1"/>
    <col min="518" max="518" width="16.83203125" style="313" customWidth="1"/>
    <col min="519" max="756" width="9.1640625" style="313"/>
    <col min="757" max="757" width="14.33203125" style="313" customWidth="1"/>
    <col min="758" max="758" width="7.1640625" style="313" customWidth="1"/>
    <col min="759" max="772" width="14.33203125" style="313" customWidth="1"/>
    <col min="773" max="773" width="15.5" style="313" customWidth="1"/>
    <col min="774" max="774" width="16.83203125" style="313" customWidth="1"/>
    <col min="775" max="1012" width="9.1640625" style="313"/>
    <col min="1013" max="1013" width="14.33203125" style="313" customWidth="1"/>
    <col min="1014" max="1014" width="7.1640625" style="313" customWidth="1"/>
    <col min="1015" max="1028" width="14.33203125" style="313" customWidth="1"/>
    <col min="1029" max="1029" width="15.5" style="313" customWidth="1"/>
    <col min="1030" max="1030" width="16.83203125" style="313" customWidth="1"/>
    <col min="1031" max="1268" width="9.1640625" style="313"/>
    <col min="1269" max="1269" width="14.33203125" style="313" customWidth="1"/>
    <col min="1270" max="1270" width="7.1640625" style="313" customWidth="1"/>
    <col min="1271" max="1284" width="14.33203125" style="313" customWidth="1"/>
    <col min="1285" max="1285" width="15.5" style="313" customWidth="1"/>
    <col min="1286" max="1286" width="16.83203125" style="313" customWidth="1"/>
    <col min="1287" max="1524" width="9.1640625" style="313"/>
    <col min="1525" max="1525" width="14.33203125" style="313" customWidth="1"/>
    <col min="1526" max="1526" width="7.1640625" style="313" customWidth="1"/>
    <col min="1527" max="1540" width="14.33203125" style="313" customWidth="1"/>
    <col min="1541" max="1541" width="15.5" style="313" customWidth="1"/>
    <col min="1542" max="1542" width="16.83203125" style="313" customWidth="1"/>
    <col min="1543" max="1780" width="9.1640625" style="313"/>
    <col min="1781" max="1781" width="14.33203125" style="313" customWidth="1"/>
    <col min="1782" max="1782" width="7.1640625" style="313" customWidth="1"/>
    <col min="1783" max="1796" width="14.33203125" style="313" customWidth="1"/>
    <col min="1797" max="1797" width="15.5" style="313" customWidth="1"/>
    <col min="1798" max="1798" width="16.83203125" style="313" customWidth="1"/>
    <col min="1799" max="2036" width="9.1640625" style="313"/>
    <col min="2037" max="2037" width="14.33203125" style="313" customWidth="1"/>
    <col min="2038" max="2038" width="7.1640625" style="313" customWidth="1"/>
    <col min="2039" max="2052" width="14.33203125" style="313" customWidth="1"/>
    <col min="2053" max="2053" width="15.5" style="313" customWidth="1"/>
    <col min="2054" max="2054" width="16.83203125" style="313" customWidth="1"/>
    <col min="2055" max="2292" width="9.1640625" style="313"/>
    <col min="2293" max="2293" width="14.33203125" style="313" customWidth="1"/>
    <col min="2294" max="2294" width="7.1640625" style="313" customWidth="1"/>
    <col min="2295" max="2308" width="14.33203125" style="313" customWidth="1"/>
    <col min="2309" max="2309" width="15.5" style="313" customWidth="1"/>
    <col min="2310" max="2310" width="16.83203125" style="313" customWidth="1"/>
    <col min="2311" max="2548" width="9.1640625" style="313"/>
    <col min="2549" max="2549" width="14.33203125" style="313" customWidth="1"/>
    <col min="2550" max="2550" width="7.1640625" style="313" customWidth="1"/>
    <col min="2551" max="2564" width="14.33203125" style="313" customWidth="1"/>
    <col min="2565" max="2565" width="15.5" style="313" customWidth="1"/>
    <col min="2566" max="2566" width="16.83203125" style="313" customWidth="1"/>
    <col min="2567" max="2804" width="9.1640625" style="313"/>
    <col min="2805" max="2805" width="14.33203125" style="313" customWidth="1"/>
    <col min="2806" max="2806" width="7.1640625" style="313" customWidth="1"/>
    <col min="2807" max="2820" width="14.33203125" style="313" customWidth="1"/>
    <col min="2821" max="2821" width="15.5" style="313" customWidth="1"/>
    <col min="2822" max="2822" width="16.83203125" style="313" customWidth="1"/>
    <col min="2823" max="3060" width="9.1640625" style="313"/>
    <col min="3061" max="3061" width="14.33203125" style="313" customWidth="1"/>
    <col min="3062" max="3062" width="7.1640625" style="313" customWidth="1"/>
    <col min="3063" max="3076" width="14.33203125" style="313" customWidth="1"/>
    <col min="3077" max="3077" width="15.5" style="313" customWidth="1"/>
    <col min="3078" max="3078" width="16.83203125" style="313" customWidth="1"/>
    <col min="3079" max="3316" width="9.1640625" style="313"/>
    <col min="3317" max="3317" width="14.33203125" style="313" customWidth="1"/>
    <col min="3318" max="3318" width="7.1640625" style="313" customWidth="1"/>
    <col min="3319" max="3332" width="14.33203125" style="313" customWidth="1"/>
    <col min="3333" max="3333" width="15.5" style="313" customWidth="1"/>
    <col min="3334" max="3334" width="16.83203125" style="313" customWidth="1"/>
    <col min="3335" max="3572" width="9.1640625" style="313"/>
    <col min="3573" max="3573" width="14.33203125" style="313" customWidth="1"/>
    <col min="3574" max="3574" width="7.1640625" style="313" customWidth="1"/>
    <col min="3575" max="3588" width="14.33203125" style="313" customWidth="1"/>
    <col min="3589" max="3589" width="15.5" style="313" customWidth="1"/>
    <col min="3590" max="3590" width="16.83203125" style="313" customWidth="1"/>
    <col min="3591" max="3828" width="9.1640625" style="313"/>
    <col min="3829" max="3829" width="14.33203125" style="313" customWidth="1"/>
    <col min="3830" max="3830" width="7.1640625" style="313" customWidth="1"/>
    <col min="3831" max="3844" width="14.33203125" style="313" customWidth="1"/>
    <col min="3845" max="3845" width="15.5" style="313" customWidth="1"/>
    <col min="3846" max="3846" width="16.83203125" style="313" customWidth="1"/>
    <col min="3847" max="4084" width="9.1640625" style="313"/>
    <col min="4085" max="4085" width="14.33203125" style="313" customWidth="1"/>
    <col min="4086" max="4086" width="7.1640625" style="313" customWidth="1"/>
    <col min="4087" max="4100" width="14.33203125" style="313" customWidth="1"/>
    <col min="4101" max="4101" width="15.5" style="313" customWidth="1"/>
    <col min="4102" max="4102" width="16.83203125" style="313" customWidth="1"/>
    <col min="4103" max="4340" width="9.1640625" style="313"/>
    <col min="4341" max="4341" width="14.33203125" style="313" customWidth="1"/>
    <col min="4342" max="4342" width="7.1640625" style="313" customWidth="1"/>
    <col min="4343" max="4356" width="14.33203125" style="313" customWidth="1"/>
    <col min="4357" max="4357" width="15.5" style="313" customWidth="1"/>
    <col min="4358" max="4358" width="16.83203125" style="313" customWidth="1"/>
    <col min="4359" max="4596" width="9.1640625" style="313"/>
    <col min="4597" max="4597" width="14.33203125" style="313" customWidth="1"/>
    <col min="4598" max="4598" width="7.1640625" style="313" customWidth="1"/>
    <col min="4599" max="4612" width="14.33203125" style="313" customWidth="1"/>
    <col min="4613" max="4613" width="15.5" style="313" customWidth="1"/>
    <col min="4614" max="4614" width="16.83203125" style="313" customWidth="1"/>
    <col min="4615" max="4852" width="9.1640625" style="313"/>
    <col min="4853" max="4853" width="14.33203125" style="313" customWidth="1"/>
    <col min="4854" max="4854" width="7.1640625" style="313" customWidth="1"/>
    <col min="4855" max="4868" width="14.33203125" style="313" customWidth="1"/>
    <col min="4869" max="4869" width="15.5" style="313" customWidth="1"/>
    <col min="4870" max="4870" width="16.83203125" style="313" customWidth="1"/>
    <col min="4871" max="5108" width="9.1640625" style="313"/>
    <col min="5109" max="5109" width="14.33203125" style="313" customWidth="1"/>
    <col min="5110" max="5110" width="7.1640625" style="313" customWidth="1"/>
    <col min="5111" max="5124" width="14.33203125" style="313" customWidth="1"/>
    <col min="5125" max="5125" width="15.5" style="313" customWidth="1"/>
    <col min="5126" max="5126" width="16.83203125" style="313" customWidth="1"/>
    <col min="5127" max="5364" width="9.1640625" style="313"/>
    <col min="5365" max="5365" width="14.33203125" style="313" customWidth="1"/>
    <col min="5366" max="5366" width="7.1640625" style="313" customWidth="1"/>
    <col min="5367" max="5380" width="14.33203125" style="313" customWidth="1"/>
    <col min="5381" max="5381" width="15.5" style="313" customWidth="1"/>
    <col min="5382" max="5382" width="16.83203125" style="313" customWidth="1"/>
    <col min="5383" max="5620" width="9.1640625" style="313"/>
    <col min="5621" max="5621" width="14.33203125" style="313" customWidth="1"/>
    <col min="5622" max="5622" width="7.1640625" style="313" customWidth="1"/>
    <col min="5623" max="5636" width="14.33203125" style="313" customWidth="1"/>
    <col min="5637" max="5637" width="15.5" style="313" customWidth="1"/>
    <col min="5638" max="5638" width="16.83203125" style="313" customWidth="1"/>
    <col min="5639" max="5876" width="9.1640625" style="313"/>
    <col min="5877" max="5877" width="14.33203125" style="313" customWidth="1"/>
    <col min="5878" max="5878" width="7.1640625" style="313" customWidth="1"/>
    <col min="5879" max="5892" width="14.33203125" style="313" customWidth="1"/>
    <col min="5893" max="5893" width="15.5" style="313" customWidth="1"/>
    <col min="5894" max="5894" width="16.83203125" style="313" customWidth="1"/>
    <col min="5895" max="6132" width="9.1640625" style="313"/>
    <col min="6133" max="6133" width="14.33203125" style="313" customWidth="1"/>
    <col min="6134" max="6134" width="7.1640625" style="313" customWidth="1"/>
    <col min="6135" max="6148" width="14.33203125" style="313" customWidth="1"/>
    <col min="6149" max="6149" width="15.5" style="313" customWidth="1"/>
    <col min="6150" max="6150" width="16.83203125" style="313" customWidth="1"/>
    <col min="6151" max="6388" width="9.1640625" style="313"/>
    <col min="6389" max="6389" width="14.33203125" style="313" customWidth="1"/>
    <col min="6390" max="6390" width="7.1640625" style="313" customWidth="1"/>
    <col min="6391" max="6404" width="14.33203125" style="313" customWidth="1"/>
    <col min="6405" max="6405" width="15.5" style="313" customWidth="1"/>
    <col min="6406" max="6406" width="16.83203125" style="313" customWidth="1"/>
    <col min="6407" max="6644" width="9.1640625" style="313"/>
    <col min="6645" max="6645" width="14.33203125" style="313" customWidth="1"/>
    <col min="6646" max="6646" width="7.1640625" style="313" customWidth="1"/>
    <col min="6647" max="6660" width="14.33203125" style="313" customWidth="1"/>
    <col min="6661" max="6661" width="15.5" style="313" customWidth="1"/>
    <col min="6662" max="6662" width="16.83203125" style="313" customWidth="1"/>
    <col min="6663" max="6900" width="9.1640625" style="313"/>
    <col min="6901" max="6901" width="14.33203125" style="313" customWidth="1"/>
    <col min="6902" max="6902" width="7.1640625" style="313" customWidth="1"/>
    <col min="6903" max="6916" width="14.33203125" style="313" customWidth="1"/>
    <col min="6917" max="6917" width="15.5" style="313" customWidth="1"/>
    <col min="6918" max="6918" width="16.83203125" style="313" customWidth="1"/>
    <col min="6919" max="7156" width="9.1640625" style="313"/>
    <col min="7157" max="7157" width="14.33203125" style="313" customWidth="1"/>
    <col min="7158" max="7158" width="7.1640625" style="313" customWidth="1"/>
    <col min="7159" max="7172" width="14.33203125" style="313" customWidth="1"/>
    <col min="7173" max="7173" width="15.5" style="313" customWidth="1"/>
    <col min="7174" max="7174" width="16.83203125" style="313" customWidth="1"/>
    <col min="7175" max="7412" width="9.1640625" style="313"/>
    <col min="7413" max="7413" width="14.33203125" style="313" customWidth="1"/>
    <col min="7414" max="7414" width="7.1640625" style="313" customWidth="1"/>
    <col min="7415" max="7428" width="14.33203125" style="313" customWidth="1"/>
    <col min="7429" max="7429" width="15.5" style="313" customWidth="1"/>
    <col min="7430" max="7430" width="16.83203125" style="313" customWidth="1"/>
    <col min="7431" max="7668" width="9.1640625" style="313"/>
    <col min="7669" max="7669" width="14.33203125" style="313" customWidth="1"/>
    <col min="7670" max="7670" width="7.1640625" style="313" customWidth="1"/>
    <col min="7671" max="7684" width="14.33203125" style="313" customWidth="1"/>
    <col min="7685" max="7685" width="15.5" style="313" customWidth="1"/>
    <col min="7686" max="7686" width="16.83203125" style="313" customWidth="1"/>
    <col min="7687" max="7924" width="9.1640625" style="313"/>
    <col min="7925" max="7925" width="14.33203125" style="313" customWidth="1"/>
    <col min="7926" max="7926" width="7.1640625" style="313" customWidth="1"/>
    <col min="7927" max="7940" width="14.33203125" style="313" customWidth="1"/>
    <col min="7941" max="7941" width="15.5" style="313" customWidth="1"/>
    <col min="7942" max="7942" width="16.83203125" style="313" customWidth="1"/>
    <col min="7943" max="8180" width="9.1640625" style="313"/>
    <col min="8181" max="8181" width="14.33203125" style="313" customWidth="1"/>
    <col min="8182" max="8182" width="7.1640625" style="313" customWidth="1"/>
    <col min="8183" max="8196" width="14.33203125" style="313" customWidth="1"/>
    <col min="8197" max="8197" width="15.5" style="313" customWidth="1"/>
    <col min="8198" max="8198" width="16.83203125" style="313" customWidth="1"/>
    <col min="8199" max="8436" width="9.1640625" style="313"/>
    <col min="8437" max="8437" width="14.33203125" style="313" customWidth="1"/>
    <col min="8438" max="8438" width="7.1640625" style="313" customWidth="1"/>
    <col min="8439" max="8452" width="14.33203125" style="313" customWidth="1"/>
    <col min="8453" max="8453" width="15.5" style="313" customWidth="1"/>
    <col min="8454" max="8454" width="16.83203125" style="313" customWidth="1"/>
    <col min="8455" max="8692" width="9.1640625" style="313"/>
    <col min="8693" max="8693" width="14.33203125" style="313" customWidth="1"/>
    <col min="8694" max="8694" width="7.1640625" style="313" customWidth="1"/>
    <col min="8695" max="8708" width="14.33203125" style="313" customWidth="1"/>
    <col min="8709" max="8709" width="15.5" style="313" customWidth="1"/>
    <col min="8710" max="8710" width="16.83203125" style="313" customWidth="1"/>
    <col min="8711" max="8948" width="9.1640625" style="313"/>
    <col min="8949" max="8949" width="14.33203125" style="313" customWidth="1"/>
    <col min="8950" max="8950" width="7.1640625" style="313" customWidth="1"/>
    <col min="8951" max="8964" width="14.33203125" style="313" customWidth="1"/>
    <col min="8965" max="8965" width="15.5" style="313" customWidth="1"/>
    <col min="8966" max="8966" width="16.83203125" style="313" customWidth="1"/>
    <col min="8967" max="9204" width="9.1640625" style="313"/>
    <col min="9205" max="9205" width="14.33203125" style="313" customWidth="1"/>
    <col min="9206" max="9206" width="7.1640625" style="313" customWidth="1"/>
    <col min="9207" max="9220" width="14.33203125" style="313" customWidth="1"/>
    <col min="9221" max="9221" width="15.5" style="313" customWidth="1"/>
    <col min="9222" max="9222" width="16.83203125" style="313" customWidth="1"/>
    <col min="9223" max="9460" width="9.1640625" style="313"/>
    <col min="9461" max="9461" width="14.33203125" style="313" customWidth="1"/>
    <col min="9462" max="9462" width="7.1640625" style="313" customWidth="1"/>
    <col min="9463" max="9476" width="14.33203125" style="313" customWidth="1"/>
    <col min="9477" max="9477" width="15.5" style="313" customWidth="1"/>
    <col min="9478" max="9478" width="16.83203125" style="313" customWidth="1"/>
    <col min="9479" max="9716" width="9.1640625" style="313"/>
    <col min="9717" max="9717" width="14.33203125" style="313" customWidth="1"/>
    <col min="9718" max="9718" width="7.1640625" style="313" customWidth="1"/>
    <col min="9719" max="9732" width="14.33203125" style="313" customWidth="1"/>
    <col min="9733" max="9733" width="15.5" style="313" customWidth="1"/>
    <col min="9734" max="9734" width="16.83203125" style="313" customWidth="1"/>
    <col min="9735" max="9972" width="9.1640625" style="313"/>
    <col min="9973" max="9973" width="14.33203125" style="313" customWidth="1"/>
    <col min="9974" max="9974" width="7.1640625" style="313" customWidth="1"/>
    <col min="9975" max="9988" width="14.33203125" style="313" customWidth="1"/>
    <col min="9989" max="9989" width="15.5" style="313" customWidth="1"/>
    <col min="9990" max="9990" width="16.83203125" style="313" customWidth="1"/>
    <col min="9991" max="10228" width="9.1640625" style="313"/>
    <col min="10229" max="10229" width="14.33203125" style="313" customWidth="1"/>
    <col min="10230" max="10230" width="7.1640625" style="313" customWidth="1"/>
    <col min="10231" max="10244" width="14.33203125" style="313" customWidth="1"/>
    <col min="10245" max="10245" width="15.5" style="313" customWidth="1"/>
    <col min="10246" max="10246" width="16.83203125" style="313" customWidth="1"/>
    <col min="10247" max="10484" width="9.1640625" style="313"/>
    <col min="10485" max="10485" width="14.33203125" style="313" customWidth="1"/>
    <col min="10486" max="10486" width="7.1640625" style="313" customWidth="1"/>
    <col min="10487" max="10500" width="14.33203125" style="313" customWidth="1"/>
    <col min="10501" max="10501" width="15.5" style="313" customWidth="1"/>
    <col min="10502" max="10502" width="16.83203125" style="313" customWidth="1"/>
    <col min="10503" max="10740" width="9.1640625" style="313"/>
    <col min="10741" max="10741" width="14.33203125" style="313" customWidth="1"/>
    <col min="10742" max="10742" width="7.1640625" style="313" customWidth="1"/>
    <col min="10743" max="10756" width="14.33203125" style="313" customWidth="1"/>
    <col min="10757" max="10757" width="15.5" style="313" customWidth="1"/>
    <col min="10758" max="10758" width="16.83203125" style="313" customWidth="1"/>
    <col min="10759" max="10996" width="9.1640625" style="313"/>
    <col min="10997" max="10997" width="14.33203125" style="313" customWidth="1"/>
    <col min="10998" max="10998" width="7.1640625" style="313" customWidth="1"/>
    <col min="10999" max="11012" width="14.33203125" style="313" customWidth="1"/>
    <col min="11013" max="11013" width="15.5" style="313" customWidth="1"/>
    <col min="11014" max="11014" width="16.83203125" style="313" customWidth="1"/>
    <col min="11015" max="11252" width="9.1640625" style="313"/>
    <col min="11253" max="11253" width="14.33203125" style="313" customWidth="1"/>
    <col min="11254" max="11254" width="7.1640625" style="313" customWidth="1"/>
    <col min="11255" max="11268" width="14.33203125" style="313" customWidth="1"/>
    <col min="11269" max="11269" width="15.5" style="313" customWidth="1"/>
    <col min="11270" max="11270" width="16.83203125" style="313" customWidth="1"/>
    <col min="11271" max="11508" width="9.1640625" style="313"/>
    <col min="11509" max="11509" width="14.33203125" style="313" customWidth="1"/>
    <col min="11510" max="11510" width="7.1640625" style="313" customWidth="1"/>
    <col min="11511" max="11524" width="14.33203125" style="313" customWidth="1"/>
    <col min="11525" max="11525" width="15.5" style="313" customWidth="1"/>
    <col min="11526" max="11526" width="16.83203125" style="313" customWidth="1"/>
    <col min="11527" max="11764" width="9.1640625" style="313"/>
    <col min="11765" max="11765" width="14.33203125" style="313" customWidth="1"/>
    <col min="11766" max="11766" width="7.1640625" style="313" customWidth="1"/>
    <col min="11767" max="11780" width="14.33203125" style="313" customWidth="1"/>
    <col min="11781" max="11781" width="15.5" style="313" customWidth="1"/>
    <col min="11782" max="11782" width="16.83203125" style="313" customWidth="1"/>
    <col min="11783" max="12020" width="9.1640625" style="313"/>
    <col min="12021" max="12021" width="14.33203125" style="313" customWidth="1"/>
    <col min="12022" max="12022" width="7.1640625" style="313" customWidth="1"/>
    <col min="12023" max="12036" width="14.33203125" style="313" customWidth="1"/>
    <col min="12037" max="12037" width="15.5" style="313" customWidth="1"/>
    <col min="12038" max="12038" width="16.83203125" style="313" customWidth="1"/>
    <col min="12039" max="12276" width="9.1640625" style="313"/>
    <col min="12277" max="12277" width="14.33203125" style="313" customWidth="1"/>
    <col min="12278" max="12278" width="7.1640625" style="313" customWidth="1"/>
    <col min="12279" max="12292" width="14.33203125" style="313" customWidth="1"/>
    <col min="12293" max="12293" width="15.5" style="313" customWidth="1"/>
    <col min="12294" max="12294" width="16.83203125" style="313" customWidth="1"/>
    <col min="12295" max="12532" width="9.1640625" style="313"/>
    <col min="12533" max="12533" width="14.33203125" style="313" customWidth="1"/>
    <col min="12534" max="12534" width="7.1640625" style="313" customWidth="1"/>
    <col min="12535" max="12548" width="14.33203125" style="313" customWidth="1"/>
    <col min="12549" max="12549" width="15.5" style="313" customWidth="1"/>
    <col min="12550" max="12550" width="16.83203125" style="313" customWidth="1"/>
    <col min="12551" max="12788" width="9.1640625" style="313"/>
    <col min="12789" max="12789" width="14.33203125" style="313" customWidth="1"/>
    <col min="12790" max="12790" width="7.1640625" style="313" customWidth="1"/>
    <col min="12791" max="12804" width="14.33203125" style="313" customWidth="1"/>
    <col min="12805" max="12805" width="15.5" style="313" customWidth="1"/>
    <col min="12806" max="12806" width="16.83203125" style="313" customWidth="1"/>
    <col min="12807" max="13044" width="9.1640625" style="313"/>
    <col min="13045" max="13045" width="14.33203125" style="313" customWidth="1"/>
    <col min="13046" max="13046" width="7.1640625" style="313" customWidth="1"/>
    <col min="13047" max="13060" width="14.33203125" style="313" customWidth="1"/>
    <col min="13061" max="13061" width="15.5" style="313" customWidth="1"/>
    <col min="13062" max="13062" width="16.83203125" style="313" customWidth="1"/>
    <col min="13063" max="13300" width="9.1640625" style="313"/>
    <col min="13301" max="13301" width="14.33203125" style="313" customWidth="1"/>
    <col min="13302" max="13302" width="7.1640625" style="313" customWidth="1"/>
    <col min="13303" max="13316" width="14.33203125" style="313" customWidth="1"/>
    <col min="13317" max="13317" width="15.5" style="313" customWidth="1"/>
    <col min="13318" max="13318" width="16.83203125" style="313" customWidth="1"/>
    <col min="13319" max="13556" width="9.1640625" style="313"/>
    <col min="13557" max="13557" width="14.33203125" style="313" customWidth="1"/>
    <col min="13558" max="13558" width="7.1640625" style="313" customWidth="1"/>
    <col min="13559" max="13572" width="14.33203125" style="313" customWidth="1"/>
    <col min="13573" max="13573" width="15.5" style="313" customWidth="1"/>
    <col min="13574" max="13574" width="16.83203125" style="313" customWidth="1"/>
    <col min="13575" max="13812" width="9.1640625" style="313"/>
    <col min="13813" max="13813" width="14.33203125" style="313" customWidth="1"/>
    <col min="13814" max="13814" width="7.1640625" style="313" customWidth="1"/>
    <col min="13815" max="13828" width="14.33203125" style="313" customWidth="1"/>
    <col min="13829" max="13829" width="15.5" style="313" customWidth="1"/>
    <col min="13830" max="13830" width="16.83203125" style="313" customWidth="1"/>
    <col min="13831" max="14068" width="9.1640625" style="313"/>
    <col min="14069" max="14069" width="14.33203125" style="313" customWidth="1"/>
    <col min="14070" max="14070" width="7.1640625" style="313" customWidth="1"/>
    <col min="14071" max="14084" width="14.33203125" style="313" customWidth="1"/>
    <col min="14085" max="14085" width="15.5" style="313" customWidth="1"/>
    <col min="14086" max="14086" width="16.83203125" style="313" customWidth="1"/>
    <col min="14087" max="14324" width="9.1640625" style="313"/>
    <col min="14325" max="14325" width="14.33203125" style="313" customWidth="1"/>
    <col min="14326" max="14326" width="7.1640625" style="313" customWidth="1"/>
    <col min="14327" max="14340" width="14.33203125" style="313" customWidth="1"/>
    <col min="14341" max="14341" width="15.5" style="313" customWidth="1"/>
    <col min="14342" max="14342" width="16.83203125" style="313" customWidth="1"/>
    <col min="14343" max="14580" width="9.1640625" style="313"/>
    <col min="14581" max="14581" width="14.33203125" style="313" customWidth="1"/>
    <col min="14582" max="14582" width="7.1640625" style="313" customWidth="1"/>
    <col min="14583" max="14596" width="14.33203125" style="313" customWidth="1"/>
    <col min="14597" max="14597" width="15.5" style="313" customWidth="1"/>
    <col min="14598" max="14598" width="16.83203125" style="313" customWidth="1"/>
    <col min="14599" max="14836" width="9.1640625" style="313"/>
    <col min="14837" max="14837" width="14.33203125" style="313" customWidth="1"/>
    <col min="14838" max="14838" width="7.1640625" style="313" customWidth="1"/>
    <col min="14839" max="14852" width="14.33203125" style="313" customWidth="1"/>
    <col min="14853" max="14853" width="15.5" style="313" customWidth="1"/>
    <col min="14854" max="14854" width="16.83203125" style="313" customWidth="1"/>
    <col min="14855" max="15092" width="9.1640625" style="313"/>
    <col min="15093" max="15093" width="14.33203125" style="313" customWidth="1"/>
    <col min="15094" max="15094" width="7.1640625" style="313" customWidth="1"/>
    <col min="15095" max="15108" width="14.33203125" style="313" customWidth="1"/>
    <col min="15109" max="15109" width="15.5" style="313" customWidth="1"/>
    <col min="15110" max="15110" width="16.83203125" style="313" customWidth="1"/>
    <col min="15111" max="15348" width="9.1640625" style="313"/>
    <col min="15349" max="15349" width="14.33203125" style="313" customWidth="1"/>
    <col min="15350" max="15350" width="7.1640625" style="313" customWidth="1"/>
    <col min="15351" max="15364" width="14.33203125" style="313" customWidth="1"/>
    <col min="15365" max="15365" width="15.5" style="313" customWidth="1"/>
    <col min="15366" max="15366" width="16.83203125" style="313" customWidth="1"/>
    <col min="15367" max="15604" width="9.1640625" style="313"/>
    <col min="15605" max="15605" width="14.33203125" style="313" customWidth="1"/>
    <col min="15606" max="15606" width="7.1640625" style="313" customWidth="1"/>
    <col min="15607" max="15620" width="14.33203125" style="313" customWidth="1"/>
    <col min="15621" max="15621" width="15.5" style="313" customWidth="1"/>
    <col min="15622" max="15622" width="16.83203125" style="313" customWidth="1"/>
    <col min="15623" max="15860" width="9.1640625" style="313"/>
    <col min="15861" max="15861" width="14.33203125" style="313" customWidth="1"/>
    <col min="15862" max="15862" width="7.1640625" style="313" customWidth="1"/>
    <col min="15863" max="15876" width="14.33203125" style="313" customWidth="1"/>
    <col min="15877" max="15877" width="15.5" style="313" customWidth="1"/>
    <col min="15878" max="15878" width="16.83203125" style="313" customWidth="1"/>
    <col min="15879" max="16116" width="9.1640625" style="313"/>
    <col min="16117" max="16117" width="14.33203125" style="313" customWidth="1"/>
    <col min="16118" max="16118" width="7.1640625" style="313" customWidth="1"/>
    <col min="16119" max="16132" width="14.33203125" style="313" customWidth="1"/>
    <col min="16133" max="16133" width="15.5" style="313" customWidth="1"/>
    <col min="16134" max="16134" width="16.83203125" style="313" customWidth="1"/>
    <col min="16135" max="16384" width="9.1640625" style="313"/>
  </cols>
  <sheetData>
    <row r="1" spans="1:8" ht="64.5" customHeight="1" x14ac:dyDescent="0.15">
      <c r="A1" s="897" t="s">
        <v>831</v>
      </c>
      <c r="B1" s="897"/>
      <c r="C1" s="897"/>
      <c r="D1" s="552"/>
      <c r="E1" s="894" t="s">
        <v>497</v>
      </c>
      <c r="F1" s="894"/>
      <c r="G1" s="894"/>
      <c r="H1" s="894"/>
    </row>
    <row r="2" spans="1:8" ht="34.5" customHeight="1" x14ac:dyDescent="0.15">
      <c r="A2" s="534"/>
      <c r="B2" s="535" t="s">
        <v>437</v>
      </c>
      <c r="C2" s="535" t="s">
        <v>498</v>
      </c>
      <c r="D2" s="536"/>
      <c r="E2" s="540"/>
      <c r="F2" s="535" t="s">
        <v>501</v>
      </c>
      <c r="G2" s="535" t="s">
        <v>500</v>
      </c>
      <c r="H2" s="535" t="s">
        <v>499</v>
      </c>
    </row>
    <row r="3" spans="1:8" x14ac:dyDescent="0.15">
      <c r="A3" s="537" t="s">
        <v>502</v>
      </c>
      <c r="B3" s="548">
        <v>0.55841121495327106</v>
      </c>
      <c r="C3" s="548">
        <v>0.68185306635038023</v>
      </c>
      <c r="D3" s="536"/>
      <c r="E3" s="537" t="s">
        <v>502</v>
      </c>
      <c r="F3" s="543">
        <v>977.3</v>
      </c>
      <c r="G3" s="541">
        <v>23.9</v>
      </c>
      <c r="H3" s="545">
        <v>40900</v>
      </c>
    </row>
    <row r="4" spans="1:8" x14ac:dyDescent="0.15">
      <c r="A4" s="537" t="s">
        <v>503</v>
      </c>
      <c r="B4" s="548">
        <v>0.17056074766355142</v>
      </c>
      <c r="C4" s="548">
        <v>0.1105839670690016</v>
      </c>
      <c r="D4" s="536"/>
      <c r="E4" s="537" t="s">
        <v>503</v>
      </c>
      <c r="F4" s="543">
        <v>158.5</v>
      </c>
      <c r="G4" s="542">
        <v>7.3</v>
      </c>
      <c r="H4" s="545">
        <v>21700</v>
      </c>
    </row>
    <row r="5" spans="1:8" x14ac:dyDescent="0.15">
      <c r="A5" s="537" t="s">
        <v>504</v>
      </c>
      <c r="B5" s="548">
        <v>0.14953271028037385</v>
      </c>
      <c r="C5" s="548">
        <v>8.7839252075629676E-2</v>
      </c>
      <c r="D5" s="537"/>
      <c r="E5" s="537" t="s">
        <v>504</v>
      </c>
      <c r="F5" s="543">
        <v>125.9</v>
      </c>
      <c r="G5" s="542">
        <v>6.4</v>
      </c>
      <c r="H5" s="545">
        <v>19700</v>
      </c>
    </row>
    <row r="6" spans="1:8" x14ac:dyDescent="0.15">
      <c r="A6" s="537" t="s">
        <v>505</v>
      </c>
      <c r="B6" s="548">
        <v>7.7102803738317752E-2</v>
      </c>
      <c r="C6" s="548">
        <v>8.5536872950533735E-2</v>
      </c>
      <c r="D6" s="537"/>
      <c r="E6" s="537" t="s">
        <v>505</v>
      </c>
      <c r="F6" s="543">
        <v>122.6</v>
      </c>
      <c r="G6" s="541">
        <v>3.3</v>
      </c>
      <c r="H6" s="545">
        <v>37200</v>
      </c>
    </row>
    <row r="7" spans="1:8" x14ac:dyDescent="0.15">
      <c r="A7" s="537" t="s">
        <v>506</v>
      </c>
      <c r="B7" s="548">
        <v>2.8037383177570093E-2</v>
      </c>
      <c r="C7" s="548">
        <v>1.5558501360496756E-2</v>
      </c>
      <c r="D7" s="537"/>
      <c r="E7" s="537" t="s">
        <v>506</v>
      </c>
      <c r="F7" s="543">
        <v>22.3</v>
      </c>
      <c r="G7" s="542">
        <v>1.2</v>
      </c>
      <c r="H7" s="545">
        <v>18600</v>
      </c>
    </row>
    <row r="8" spans="1:8" x14ac:dyDescent="0.15">
      <c r="A8" s="539" t="s">
        <v>507</v>
      </c>
      <c r="B8" s="549">
        <v>1.1682242990654207E-2</v>
      </c>
      <c r="C8" s="549">
        <v>1.2349124398241819E-2</v>
      </c>
      <c r="D8" s="537"/>
      <c r="E8" s="537" t="s">
        <v>507</v>
      </c>
      <c r="F8" s="543">
        <v>17.7</v>
      </c>
      <c r="G8" s="542">
        <v>0.5</v>
      </c>
      <c r="H8" s="545">
        <v>35400</v>
      </c>
    </row>
    <row r="9" spans="1:8" ht="15" x14ac:dyDescent="0.2">
      <c r="A9" s="314"/>
      <c r="B9" s="538"/>
      <c r="C9" s="538"/>
      <c r="D9" s="537"/>
      <c r="E9" s="537" t="s">
        <v>318</v>
      </c>
      <c r="F9" s="543">
        <v>9</v>
      </c>
      <c r="G9" s="541">
        <v>0.2</v>
      </c>
      <c r="H9" s="545">
        <v>45000</v>
      </c>
    </row>
    <row r="10" spans="1:8" ht="15" x14ac:dyDescent="0.2">
      <c r="A10" s="314"/>
      <c r="B10" s="537"/>
      <c r="C10" s="537"/>
      <c r="D10" s="537"/>
      <c r="E10" s="539" t="s">
        <v>243</v>
      </c>
      <c r="F10" s="547">
        <v>1433.3</v>
      </c>
      <c r="G10" s="544">
        <v>42.8</v>
      </c>
      <c r="H10" s="546">
        <v>33500</v>
      </c>
    </row>
    <row r="11" spans="1:8" ht="108.75" customHeight="1" x14ac:dyDescent="0.15">
      <c r="A11" s="893" t="s">
        <v>789</v>
      </c>
      <c r="B11" s="893"/>
      <c r="C11" s="893"/>
      <c r="E11" s="896" t="s">
        <v>790</v>
      </c>
      <c r="F11" s="896"/>
      <c r="G11" s="896"/>
      <c r="H11" s="896"/>
    </row>
    <row r="12" spans="1:8" x14ac:dyDescent="0.15">
      <c r="A12" s="550"/>
      <c r="E12" s="551"/>
    </row>
    <row r="13" spans="1:8" ht="30" customHeight="1" x14ac:dyDescent="0.15">
      <c r="A13" s="895" t="s">
        <v>788</v>
      </c>
      <c r="B13" s="895"/>
      <c r="C13" s="895"/>
      <c r="E13" s="551"/>
    </row>
    <row r="14" spans="1:8" x14ac:dyDescent="0.15">
      <c r="E14" s="551"/>
    </row>
    <row r="15" spans="1:8" x14ac:dyDescent="0.15">
      <c r="A15" s="91" t="s">
        <v>151</v>
      </c>
      <c r="E15" s="551"/>
    </row>
    <row r="16" spans="1:8" x14ac:dyDescent="0.15">
      <c r="E16" s="551"/>
    </row>
    <row r="17" spans="5:5" x14ac:dyDescent="0.15">
      <c r="E17" s="551"/>
    </row>
    <row r="18" spans="5:5" x14ac:dyDescent="0.15">
      <c r="E18" s="551"/>
    </row>
    <row r="19" spans="5:5" x14ac:dyDescent="0.15">
      <c r="E19" s="551"/>
    </row>
  </sheetData>
  <mergeCells count="5">
    <mergeCell ref="E1:H1"/>
    <mergeCell ref="A11:C11"/>
    <mergeCell ref="A13:C13"/>
    <mergeCell ref="E11:H11"/>
    <mergeCell ref="A1:C1"/>
  </mergeCells>
  <pageMargins left="0.7" right="0.7" top="0.75" bottom="0.75" header="0.3" footer="0.3"/>
  <pageSetup scale="56" orientation="landscape" horizontalDpi="4294967294" verticalDpi="429496729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7E58-265F-4C67-A447-F154389FD806}">
  <sheetPr>
    <tabColor theme="5" tint="0.39997558519241921"/>
  </sheetPr>
  <dimension ref="A1:I27"/>
  <sheetViews>
    <sheetView zoomScale="90" zoomScaleNormal="90" workbookViewId="0">
      <selection activeCell="D18" sqref="D18"/>
    </sheetView>
  </sheetViews>
  <sheetFormatPr baseColWidth="10" defaultColWidth="10.1640625" defaultRowHeight="14" x14ac:dyDescent="0.2"/>
  <cols>
    <col min="1" max="1" width="25.83203125" style="436" customWidth="1"/>
    <col min="2" max="2" width="17.83203125" style="436" customWidth="1"/>
    <col min="3" max="3" width="12.6640625" style="558" customWidth="1"/>
    <col min="4" max="4" width="13" style="558" customWidth="1"/>
    <col min="5" max="16384" width="10.1640625" style="436"/>
  </cols>
  <sheetData>
    <row r="1" spans="1:9" ht="63.75" customHeight="1" x14ac:dyDescent="0.2">
      <c r="A1" s="898" t="s">
        <v>349</v>
      </c>
      <c r="B1" s="898"/>
      <c r="C1" s="898"/>
      <c r="D1" s="898"/>
      <c r="G1" s="201"/>
    </row>
    <row r="2" spans="1:9" s="553" customFormat="1" ht="35.5" customHeight="1" x14ac:dyDescent="0.2">
      <c r="A2" s="576"/>
      <c r="B2" s="576"/>
      <c r="C2" s="577" t="s">
        <v>350</v>
      </c>
      <c r="D2" s="577" t="s">
        <v>351</v>
      </c>
    </row>
    <row r="3" spans="1:9" ht="15" x14ac:dyDescent="0.2">
      <c r="A3" s="554" t="s">
        <v>341</v>
      </c>
      <c r="B3" s="434" t="s">
        <v>352</v>
      </c>
      <c r="C3" s="432">
        <v>23600</v>
      </c>
      <c r="D3" s="432">
        <v>12900</v>
      </c>
    </row>
    <row r="4" spans="1:9" ht="15" x14ac:dyDescent="0.2">
      <c r="A4" s="418"/>
      <c r="B4" s="434" t="s">
        <v>353</v>
      </c>
      <c r="C4" s="432">
        <v>25800</v>
      </c>
      <c r="D4" s="432">
        <v>14500</v>
      </c>
    </row>
    <row r="5" spans="1:9" ht="15" x14ac:dyDescent="0.2">
      <c r="A5" s="418"/>
      <c r="B5" s="434" t="s">
        <v>354</v>
      </c>
      <c r="C5" s="432">
        <v>29200</v>
      </c>
      <c r="D5" s="432">
        <v>17400</v>
      </c>
    </row>
    <row r="6" spans="1:9" ht="15" x14ac:dyDescent="0.2">
      <c r="A6" s="427"/>
      <c r="B6" s="555" t="s">
        <v>355</v>
      </c>
      <c r="C6" s="556">
        <v>26700</v>
      </c>
      <c r="D6" s="556">
        <v>14500</v>
      </c>
    </row>
    <row r="7" spans="1:9" ht="29" x14ac:dyDescent="0.2">
      <c r="A7" s="559"/>
      <c r="B7" s="419"/>
      <c r="C7" s="577" t="s">
        <v>350</v>
      </c>
      <c r="D7" s="577" t="s">
        <v>351</v>
      </c>
    </row>
    <row r="8" spans="1:9" ht="15" x14ac:dyDescent="0.2">
      <c r="A8" s="557" t="s">
        <v>347</v>
      </c>
      <c r="B8" s="434" t="s">
        <v>356</v>
      </c>
      <c r="C8" s="432">
        <v>30100</v>
      </c>
      <c r="D8" s="432">
        <v>19400</v>
      </c>
    </row>
    <row r="9" spans="1:9" ht="15" x14ac:dyDescent="0.2">
      <c r="A9" s="418"/>
      <c r="B9" s="434" t="s">
        <v>357</v>
      </c>
      <c r="C9" s="432">
        <v>32700</v>
      </c>
      <c r="D9" s="432">
        <v>21500</v>
      </c>
    </row>
    <row r="10" spans="1:9" ht="15" x14ac:dyDescent="0.2">
      <c r="A10" s="418"/>
      <c r="B10" s="434" t="s">
        <v>358</v>
      </c>
      <c r="C10" s="432">
        <v>34300</v>
      </c>
      <c r="D10" s="432">
        <v>21700</v>
      </c>
    </row>
    <row r="11" spans="1:9" ht="15" x14ac:dyDescent="0.2">
      <c r="A11" s="427"/>
      <c r="B11" s="555" t="s">
        <v>359</v>
      </c>
      <c r="C11" s="556">
        <v>33600</v>
      </c>
      <c r="D11" s="556">
        <v>19000</v>
      </c>
    </row>
    <row r="14" spans="1:9" ht="59.25" customHeight="1" x14ac:dyDescent="0.2">
      <c r="A14" s="899" t="s">
        <v>360</v>
      </c>
      <c r="B14" s="899"/>
      <c r="C14" s="899"/>
      <c r="D14" s="899"/>
    </row>
    <row r="15" spans="1:9" ht="29" x14ac:dyDescent="0.2">
      <c r="A15" s="559"/>
      <c r="B15" s="560" t="s">
        <v>361</v>
      </c>
      <c r="C15" s="561" t="s">
        <v>362</v>
      </c>
      <c r="D15" s="561" t="s">
        <v>363</v>
      </c>
      <c r="E15" s="562"/>
      <c r="F15" s="900"/>
      <c r="G15" s="900"/>
      <c r="H15" s="900"/>
      <c r="I15" s="900"/>
    </row>
    <row r="16" spans="1:9" x14ac:dyDescent="0.2">
      <c r="A16" s="418" t="s">
        <v>206</v>
      </c>
      <c r="B16" s="563">
        <v>0.57976460722052336</v>
      </c>
      <c r="C16" s="564">
        <v>25900</v>
      </c>
      <c r="D16" s="564">
        <v>15000</v>
      </c>
    </row>
    <row r="17" spans="1:9" x14ac:dyDescent="0.2">
      <c r="A17" s="418" t="s">
        <v>211</v>
      </c>
      <c r="B17" s="563">
        <v>0.58807033860107172</v>
      </c>
      <c r="C17" s="564">
        <v>28000</v>
      </c>
      <c r="D17" s="564">
        <v>16400</v>
      </c>
      <c r="E17" s="415"/>
      <c r="F17" s="565"/>
      <c r="G17" s="565"/>
      <c r="H17" s="415"/>
      <c r="I17" s="415"/>
    </row>
    <row r="18" spans="1:9" x14ac:dyDescent="0.2">
      <c r="A18" s="418" t="s">
        <v>216</v>
      </c>
      <c r="B18" s="563">
        <v>0.60605625568945787</v>
      </c>
      <c r="C18" s="564">
        <v>30700</v>
      </c>
      <c r="D18" s="564">
        <v>18600</v>
      </c>
    </row>
    <row r="19" spans="1:9" x14ac:dyDescent="0.2">
      <c r="A19" s="427" t="s">
        <v>229</v>
      </c>
      <c r="B19" s="566">
        <v>0.55061145303823888</v>
      </c>
      <c r="C19" s="567">
        <v>28400</v>
      </c>
      <c r="D19" s="567">
        <v>15600</v>
      </c>
    </row>
    <row r="21" spans="1:9" ht="96" customHeight="1" x14ac:dyDescent="0.2">
      <c r="A21" s="901" t="s">
        <v>793</v>
      </c>
      <c r="B21" s="901"/>
      <c r="C21" s="901"/>
      <c r="D21" s="901"/>
    </row>
    <row r="22" spans="1:9" x14ac:dyDescent="0.2">
      <c r="A22" s="437"/>
    </row>
    <row r="23" spans="1:9" x14ac:dyDescent="0.2">
      <c r="A23" s="437" t="s">
        <v>794</v>
      </c>
    </row>
    <row r="24" spans="1:9" x14ac:dyDescent="0.2">
      <c r="A24" s="437"/>
    </row>
    <row r="25" spans="1:9" x14ac:dyDescent="0.2">
      <c r="A25" s="91" t="s">
        <v>151</v>
      </c>
    </row>
    <row r="26" spans="1:9" x14ac:dyDescent="0.2">
      <c r="A26" s="437"/>
    </row>
    <row r="27" spans="1:9" x14ac:dyDescent="0.2">
      <c r="A27" s="437"/>
    </row>
  </sheetData>
  <mergeCells count="4">
    <mergeCell ref="A1:D1"/>
    <mergeCell ref="A14:D14"/>
    <mergeCell ref="F15:I15"/>
    <mergeCell ref="A21:D2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E38F-45A5-4AF7-AD68-D66BB88BD410}">
  <sheetPr>
    <tabColor theme="5" tint="0.39997558519241921"/>
  </sheetPr>
  <dimension ref="A1:L21"/>
  <sheetViews>
    <sheetView zoomScale="90" zoomScaleNormal="90" zoomScalePageLayoutView="70" workbookViewId="0">
      <selection activeCell="B7" sqref="B7"/>
    </sheetView>
  </sheetViews>
  <sheetFormatPr baseColWidth="10" defaultColWidth="8.83203125" defaultRowHeight="14" x14ac:dyDescent="0.2"/>
  <cols>
    <col min="1" max="1" width="16.1640625" style="287" customWidth="1"/>
    <col min="2" max="2" width="15.5" style="287" customWidth="1"/>
    <col min="3" max="3" width="24" style="287" customWidth="1"/>
    <col min="4" max="4" width="21" style="287" bestFit="1" customWidth="1"/>
    <col min="5" max="9" width="8.83203125" style="287"/>
    <col min="10" max="10" width="18.1640625" style="287" customWidth="1"/>
    <col min="11" max="11" width="26.5" style="287" customWidth="1"/>
    <col min="12" max="12" width="22.5" style="287" customWidth="1"/>
    <col min="13" max="16384" width="8.83203125" style="287"/>
  </cols>
  <sheetData>
    <row r="1" spans="1:12" ht="49.5" customHeight="1" x14ac:dyDescent="0.2">
      <c r="A1" s="902" t="s">
        <v>468</v>
      </c>
      <c r="B1" s="902"/>
      <c r="C1" s="902"/>
      <c r="D1" s="902"/>
    </row>
    <row r="2" spans="1:12" s="257" customFormat="1" ht="28" x14ac:dyDescent="0.15">
      <c r="A2" s="578"/>
      <c r="B2" s="579" t="s">
        <v>469</v>
      </c>
      <c r="C2" s="579" t="s">
        <v>470</v>
      </c>
      <c r="D2" s="578" t="s">
        <v>795</v>
      </c>
      <c r="F2" s="267"/>
    </row>
    <row r="3" spans="1:12" s="257" customFormat="1" ht="13" x14ac:dyDescent="0.15">
      <c r="A3" s="841" t="s">
        <v>112</v>
      </c>
      <c r="B3" s="288">
        <v>9.3082340000000006</v>
      </c>
      <c r="C3" s="288">
        <v>25.212012098006941</v>
      </c>
      <c r="D3" s="580">
        <v>0.36919837908279579</v>
      </c>
    </row>
    <row r="4" spans="1:12" s="257" customFormat="1" ht="13" x14ac:dyDescent="0.15">
      <c r="A4" s="841" t="s">
        <v>113</v>
      </c>
      <c r="B4" s="288">
        <v>9.4443680000000008</v>
      </c>
      <c r="C4" s="288">
        <v>24.779060056256665</v>
      </c>
      <c r="D4" s="580">
        <v>0.38114310948672631</v>
      </c>
    </row>
    <row r="5" spans="1:12" s="257" customFormat="1" ht="13" x14ac:dyDescent="0.15">
      <c r="A5" s="841" t="s">
        <v>114</v>
      </c>
      <c r="B5" s="288">
        <v>8.9587129999999995</v>
      </c>
      <c r="C5" s="288">
        <v>24.109897750033078</v>
      </c>
      <c r="D5" s="580">
        <v>0.3715782245483687</v>
      </c>
      <c r="H5" s="837"/>
      <c r="I5" s="837"/>
      <c r="J5" s="838"/>
      <c r="K5" s="838"/>
      <c r="L5" s="837"/>
    </row>
    <row r="6" spans="1:12" s="257" customFormat="1" ht="13" x14ac:dyDescent="0.15">
      <c r="A6" s="841" t="s">
        <v>115</v>
      </c>
      <c r="B6" s="288">
        <v>8.6626530000000006</v>
      </c>
      <c r="C6" s="288">
        <v>23.65106233179101</v>
      </c>
      <c r="D6" s="580">
        <v>0.36626908671057601</v>
      </c>
      <c r="H6" s="837"/>
      <c r="I6" s="837"/>
      <c r="J6" s="839"/>
      <c r="K6" s="839"/>
      <c r="L6" s="840"/>
    </row>
    <row r="7" spans="1:12" s="257" customFormat="1" ht="13" x14ac:dyDescent="0.15">
      <c r="A7" s="841" t="s">
        <v>116</v>
      </c>
      <c r="B7" s="288">
        <v>8.3155330000000003</v>
      </c>
      <c r="C7" s="288">
        <v>23.190773928989906</v>
      </c>
      <c r="D7" s="580">
        <v>0.35857074134145511</v>
      </c>
    </row>
    <row r="8" spans="1:12" s="257" customFormat="1" ht="13" x14ac:dyDescent="0.15">
      <c r="A8" s="841" t="s">
        <v>153</v>
      </c>
      <c r="B8" s="288">
        <v>7.6600359999999998</v>
      </c>
      <c r="C8" s="288">
        <v>22.753559274893227</v>
      </c>
      <c r="D8" s="580">
        <v>0.33665220932938833</v>
      </c>
    </row>
    <row r="9" spans="1:12" s="257" customFormat="1" ht="13" x14ac:dyDescent="0.15">
      <c r="A9" s="841" t="s">
        <v>239</v>
      </c>
      <c r="B9" s="288">
        <v>7.1947609999999997</v>
      </c>
      <c r="C9" s="288">
        <v>22.47987911429836</v>
      </c>
      <c r="D9" s="580">
        <v>0.32005336698735903</v>
      </c>
    </row>
    <row r="10" spans="1:12" s="257" customFormat="1" ht="13" x14ac:dyDescent="0.15">
      <c r="A10" s="289" t="s">
        <v>119</v>
      </c>
      <c r="B10" s="288">
        <v>7.1122030000000001</v>
      </c>
      <c r="C10" s="288">
        <v>22.203018706715344</v>
      </c>
      <c r="D10" s="580">
        <v>0.32032594729332459</v>
      </c>
    </row>
    <row r="11" spans="1:12" s="257" customFormat="1" ht="13" x14ac:dyDescent="0.15">
      <c r="A11" s="289" t="s">
        <v>155</v>
      </c>
      <c r="B11" s="288">
        <v>6.8638029999999999</v>
      </c>
      <c r="C11" s="288">
        <v>22.049577442217338</v>
      </c>
      <c r="D11" s="580">
        <v>0.31128954820051036</v>
      </c>
    </row>
    <row r="12" spans="1:12" s="257" customFormat="1" ht="13" x14ac:dyDescent="0.15">
      <c r="A12" s="289" t="s">
        <v>156</v>
      </c>
      <c r="B12" s="288">
        <v>6.746416</v>
      </c>
      <c r="C12" s="288">
        <v>21.824717759421048</v>
      </c>
      <c r="D12" s="580">
        <v>0.30911813267723859</v>
      </c>
    </row>
    <row r="13" spans="1:12" s="257" customFormat="1" ht="13" x14ac:dyDescent="0.15">
      <c r="A13" s="290" t="s">
        <v>274</v>
      </c>
      <c r="B13" s="291">
        <v>6.1546669999999999</v>
      </c>
      <c r="C13" s="291">
        <v>20.755306589209418</v>
      </c>
      <c r="D13" s="581">
        <v>0.29653462229268063</v>
      </c>
    </row>
    <row r="14" spans="1:12" s="257" customFormat="1" ht="13" x14ac:dyDescent="0.15">
      <c r="B14" s="292"/>
      <c r="C14" s="292"/>
    </row>
    <row r="15" spans="1:12" ht="60.75" customHeight="1" x14ac:dyDescent="0.2">
      <c r="A15" s="903" t="s">
        <v>796</v>
      </c>
      <c r="B15" s="903"/>
      <c r="C15" s="903"/>
      <c r="D15" s="903"/>
    </row>
    <row r="16" spans="1:12" x14ac:dyDescent="0.2">
      <c r="A16" s="582"/>
      <c r="B16" s="293"/>
      <c r="C16" s="293"/>
    </row>
    <row r="17" spans="1:4" ht="57.75" customHeight="1" x14ac:dyDescent="0.2">
      <c r="A17" s="903" t="s">
        <v>797</v>
      </c>
      <c r="B17" s="903"/>
      <c r="C17" s="903"/>
      <c r="D17" s="903"/>
    </row>
    <row r="18" spans="1:4" x14ac:dyDescent="0.2">
      <c r="A18" s="582"/>
      <c r="B18" s="295"/>
      <c r="C18" s="295"/>
    </row>
    <row r="19" spans="1:4" x14ac:dyDescent="0.2">
      <c r="A19" s="91" t="s">
        <v>151</v>
      </c>
      <c r="B19" s="294"/>
      <c r="C19" s="294"/>
    </row>
    <row r="20" spans="1:4" x14ac:dyDescent="0.2">
      <c r="A20" s="582"/>
      <c r="B20" s="293"/>
      <c r="C20" s="293"/>
    </row>
    <row r="21" spans="1:4" x14ac:dyDescent="0.2">
      <c r="A21" s="582"/>
    </row>
  </sheetData>
  <mergeCells count="3">
    <mergeCell ref="A1:D1"/>
    <mergeCell ref="A15:D15"/>
    <mergeCell ref="A17:D17"/>
  </mergeCells>
  <pageMargins left="0.7" right="0.7" top="0.75" bottom="0.75" header="0.3" footer="0.3"/>
  <pageSetup orientation="portrait" horizontalDpi="4294967292" verticalDpi="4294967292"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6C55-93FC-4318-A6BA-15D94D0D6021}">
  <sheetPr>
    <tabColor theme="5" tint="0.39997558519241921"/>
    <pageSetUpPr fitToPage="1"/>
  </sheetPr>
  <dimension ref="A1:R49"/>
  <sheetViews>
    <sheetView zoomScale="90" zoomScaleNormal="90" zoomScalePageLayoutView="79" workbookViewId="0">
      <selection activeCell="A10" sqref="A10"/>
    </sheetView>
  </sheetViews>
  <sheetFormatPr baseColWidth="10" defaultColWidth="8.83203125" defaultRowHeight="13" x14ac:dyDescent="0.15"/>
  <cols>
    <col min="1" max="1" width="10" style="583" customWidth="1"/>
    <col min="2" max="2" width="16" style="583" customWidth="1"/>
    <col min="3" max="3" width="20.5" style="583" customWidth="1"/>
    <col min="4" max="4" width="17.1640625" style="583" customWidth="1"/>
    <col min="5" max="5" width="18.5" style="583" customWidth="1"/>
    <col min="6" max="6" width="20.83203125" style="583" customWidth="1"/>
    <col min="7" max="7" width="12.1640625" style="583" customWidth="1"/>
    <col min="8" max="8" width="13.83203125" style="583" customWidth="1"/>
    <col min="9" max="10" width="13.5" style="583" customWidth="1"/>
    <col min="11" max="11" width="18.83203125" style="583" customWidth="1"/>
    <col min="12" max="16384" width="8.83203125" style="583"/>
  </cols>
  <sheetData>
    <row r="1" spans="1:18" ht="39.75" customHeight="1" x14ac:dyDescent="0.15">
      <c r="A1" s="296" t="s">
        <v>471</v>
      </c>
    </row>
    <row r="2" spans="1:18" s="585" customFormat="1" ht="42" x14ac:dyDescent="0.15">
      <c r="A2" s="600"/>
      <c r="B2" s="601" t="s">
        <v>472</v>
      </c>
      <c r="C2" s="601" t="s">
        <v>473</v>
      </c>
      <c r="D2" s="584"/>
      <c r="E2" s="267"/>
      <c r="K2" s="586"/>
      <c r="L2" s="583"/>
      <c r="O2" s="297"/>
      <c r="P2" s="297"/>
      <c r="Q2" s="297"/>
      <c r="R2" s="297"/>
    </row>
    <row r="3" spans="1:18" x14ac:dyDescent="0.15">
      <c r="A3" s="602" t="s">
        <v>182</v>
      </c>
      <c r="B3" s="587">
        <v>7.4977201199878625</v>
      </c>
      <c r="C3" s="588">
        <v>2.707932</v>
      </c>
      <c r="D3" s="597"/>
      <c r="E3" s="585"/>
      <c r="F3" s="589"/>
      <c r="K3" s="280"/>
      <c r="N3" s="597"/>
      <c r="O3" s="587"/>
      <c r="P3" s="588"/>
      <c r="Q3" s="590"/>
      <c r="R3" s="590"/>
    </row>
    <row r="4" spans="1:18" x14ac:dyDescent="0.15">
      <c r="A4" s="603" t="s">
        <v>183</v>
      </c>
      <c r="B4" s="587">
        <v>6.5477702453025293</v>
      </c>
      <c r="C4" s="588">
        <v>2.709076</v>
      </c>
      <c r="D4" s="597"/>
      <c r="E4" s="585"/>
      <c r="F4" s="589"/>
      <c r="K4" s="280"/>
      <c r="N4" s="598"/>
      <c r="O4" s="587"/>
      <c r="P4" s="588"/>
      <c r="Q4" s="590"/>
      <c r="R4" s="590"/>
    </row>
    <row r="5" spans="1:18" x14ac:dyDescent="0.15">
      <c r="A5" s="602" t="s">
        <v>184</v>
      </c>
      <c r="B5" s="587">
        <v>6.4917764278445587</v>
      </c>
      <c r="C5" s="588">
        <v>2.5227460000000002</v>
      </c>
      <c r="D5" s="597"/>
      <c r="E5" s="585"/>
      <c r="F5" s="589"/>
      <c r="K5" s="280"/>
      <c r="N5" s="597"/>
      <c r="O5" s="587"/>
      <c r="P5" s="588"/>
      <c r="Q5" s="590"/>
      <c r="R5" s="590"/>
    </row>
    <row r="6" spans="1:18" x14ac:dyDescent="0.15">
      <c r="A6" s="602" t="s">
        <v>185</v>
      </c>
      <c r="B6" s="587">
        <v>7.2681638476606434</v>
      </c>
      <c r="C6" s="588">
        <v>2.7589060000000001</v>
      </c>
      <c r="D6" s="597"/>
      <c r="E6" s="585"/>
      <c r="F6" s="589"/>
      <c r="K6" s="280"/>
      <c r="N6" s="597"/>
      <c r="O6" s="587"/>
      <c r="P6" s="588"/>
      <c r="Q6" s="590"/>
      <c r="R6" s="590"/>
    </row>
    <row r="7" spans="1:18" x14ac:dyDescent="0.15">
      <c r="A7" s="602" t="s">
        <v>186</v>
      </c>
      <c r="B7" s="587">
        <v>7.6049060408774967</v>
      </c>
      <c r="C7" s="588">
        <v>2.7471000000000001</v>
      </c>
      <c r="D7" s="597"/>
      <c r="E7" s="585"/>
      <c r="F7" s="589"/>
      <c r="K7" s="280"/>
      <c r="N7" s="597"/>
      <c r="O7" s="587"/>
      <c r="P7" s="588"/>
      <c r="Q7" s="590"/>
      <c r="R7" s="590"/>
    </row>
    <row r="8" spans="1:18" x14ac:dyDescent="0.15">
      <c r="A8" s="602" t="s">
        <v>187</v>
      </c>
      <c r="B8" s="587">
        <v>8.6528019956685043</v>
      </c>
      <c r="C8" s="588">
        <v>2.8134890000000001</v>
      </c>
      <c r="D8" s="597"/>
      <c r="E8" s="585"/>
      <c r="F8" s="589"/>
      <c r="K8" s="280"/>
      <c r="N8" s="597"/>
      <c r="O8" s="587"/>
      <c r="P8" s="588"/>
      <c r="Q8" s="590"/>
      <c r="R8" s="590"/>
    </row>
    <row r="9" spans="1:18" x14ac:dyDescent="0.15">
      <c r="A9" s="603" t="s">
        <v>188</v>
      </c>
      <c r="B9" s="587">
        <v>8.1705087177998266</v>
      </c>
      <c r="C9" s="588">
        <v>2.6595070000000001</v>
      </c>
      <c r="D9" s="597"/>
      <c r="E9" s="585"/>
      <c r="F9" s="589"/>
      <c r="N9" s="598"/>
      <c r="O9" s="587"/>
      <c r="P9" s="588"/>
      <c r="Q9" s="590"/>
      <c r="R9" s="590"/>
    </row>
    <row r="10" spans="1:18" x14ac:dyDescent="0.15">
      <c r="A10" s="602" t="s">
        <v>189</v>
      </c>
      <c r="B10" s="587">
        <v>8.553360627703265</v>
      </c>
      <c r="C10" s="588">
        <v>2.8815469999999999</v>
      </c>
      <c r="D10" s="597"/>
      <c r="E10" s="585"/>
      <c r="F10" s="298"/>
      <c r="N10" s="597"/>
      <c r="O10" s="587"/>
      <c r="P10" s="588"/>
      <c r="Q10" s="590"/>
      <c r="R10" s="590"/>
    </row>
    <row r="11" spans="1:18" x14ac:dyDescent="0.15">
      <c r="A11" s="602" t="s">
        <v>190</v>
      </c>
      <c r="B11" s="587">
        <v>9.7917045263477505</v>
      </c>
      <c r="C11" s="588">
        <v>3.198286</v>
      </c>
      <c r="D11" s="597"/>
      <c r="E11" s="585"/>
      <c r="F11" s="299"/>
      <c r="G11" s="139"/>
      <c r="N11" s="597"/>
      <c r="O11" s="587"/>
      <c r="P11" s="588"/>
      <c r="Q11" s="590"/>
      <c r="R11" s="590"/>
    </row>
    <row r="12" spans="1:18" x14ac:dyDescent="0.15">
      <c r="A12" s="602" t="s">
        <v>191</v>
      </c>
      <c r="B12" s="587">
        <v>9.9722471252270299</v>
      </c>
      <c r="C12" s="588">
        <v>3.3221509999999999</v>
      </c>
      <c r="D12" s="591"/>
      <c r="K12" s="592"/>
      <c r="L12" s="300"/>
      <c r="N12" s="597"/>
      <c r="O12" s="587"/>
      <c r="P12" s="588"/>
      <c r="Q12" s="590"/>
      <c r="R12" s="590"/>
    </row>
    <row r="13" spans="1:18" x14ac:dyDescent="0.15">
      <c r="A13" s="602" t="s">
        <v>192</v>
      </c>
      <c r="B13" s="587">
        <v>9.7726221820585693</v>
      </c>
      <c r="C13" s="588">
        <v>3.4048099999999999</v>
      </c>
      <c r="D13" s="591"/>
      <c r="K13" s="592"/>
      <c r="L13" s="300"/>
      <c r="N13" s="597"/>
      <c r="O13" s="587"/>
      <c r="P13" s="588"/>
      <c r="Q13" s="590"/>
      <c r="R13" s="590"/>
    </row>
    <row r="14" spans="1:18" x14ac:dyDescent="0.15">
      <c r="A14" s="603" t="s">
        <v>193</v>
      </c>
      <c r="B14" s="587">
        <v>11.007453831691036</v>
      </c>
      <c r="C14" s="588">
        <v>3.7862300000000002</v>
      </c>
      <c r="D14" s="591"/>
      <c r="N14" s="598"/>
      <c r="O14" s="587"/>
      <c r="P14" s="588"/>
      <c r="Q14" s="590"/>
      <c r="R14" s="590"/>
    </row>
    <row r="15" spans="1:18" x14ac:dyDescent="0.15">
      <c r="A15" s="602" t="s">
        <v>194</v>
      </c>
      <c r="B15" s="587">
        <v>11.392669042973655</v>
      </c>
      <c r="C15" s="588">
        <v>4.0020449999999999</v>
      </c>
      <c r="D15" s="599"/>
      <c r="E15" s="280"/>
      <c r="F15" s="280"/>
      <c r="G15" s="280"/>
      <c r="H15" s="280"/>
      <c r="I15" s="280"/>
      <c r="K15" s="597"/>
      <c r="L15" s="587"/>
      <c r="M15" s="588"/>
      <c r="N15" s="590"/>
      <c r="O15" s="590"/>
    </row>
    <row r="16" spans="1:18" x14ac:dyDescent="0.15">
      <c r="A16" s="602" t="s">
        <v>195</v>
      </c>
      <c r="B16" s="587">
        <v>10.127575806006332</v>
      </c>
      <c r="C16" s="588">
        <v>3.7556750000000001</v>
      </c>
      <c r="E16" s="280"/>
      <c r="F16" s="280"/>
      <c r="G16" s="280"/>
      <c r="H16" s="280"/>
      <c r="I16" s="280"/>
      <c r="K16" s="597"/>
      <c r="L16" s="587"/>
      <c r="M16" s="588"/>
      <c r="N16" s="590"/>
      <c r="O16" s="590"/>
    </row>
    <row r="17" spans="1:15" x14ac:dyDescent="0.15">
      <c r="A17" s="602" t="s">
        <v>196</v>
      </c>
      <c r="B17" s="587">
        <v>9.6390061589002141</v>
      </c>
      <c r="C17" s="588">
        <v>3.6749670000000001</v>
      </c>
      <c r="E17" s="280"/>
      <c r="F17" s="280"/>
      <c r="G17" s="280"/>
      <c r="H17" s="280"/>
      <c r="I17" s="280"/>
      <c r="K17" s="597"/>
      <c r="L17" s="587"/>
      <c r="M17" s="588"/>
      <c r="N17" s="590"/>
      <c r="O17" s="590"/>
    </row>
    <row r="18" spans="1:15" x14ac:dyDescent="0.15">
      <c r="A18" s="602" t="s">
        <v>197</v>
      </c>
      <c r="B18" s="587">
        <v>9.292245040241534</v>
      </c>
      <c r="C18" s="588">
        <v>3.6118209999999999</v>
      </c>
      <c r="K18" s="597"/>
      <c r="L18" s="587"/>
      <c r="M18" s="588"/>
      <c r="N18" s="590"/>
      <c r="O18" s="590"/>
    </row>
    <row r="19" spans="1:15" x14ac:dyDescent="0.15">
      <c r="A19" s="603" t="s">
        <v>198</v>
      </c>
      <c r="B19" s="587">
        <v>9.5343281821298138</v>
      </c>
      <c r="C19" s="588">
        <v>3.665654</v>
      </c>
      <c r="K19" s="598"/>
      <c r="L19" s="587"/>
      <c r="M19" s="588"/>
      <c r="N19" s="590"/>
      <c r="O19" s="590"/>
    </row>
    <row r="20" spans="1:15" x14ac:dyDescent="0.15">
      <c r="A20" s="602" t="s">
        <v>199</v>
      </c>
      <c r="B20" s="587">
        <v>10.209072033557103</v>
      </c>
      <c r="C20" s="588">
        <v>3.7328070000000002</v>
      </c>
      <c r="K20" s="597"/>
      <c r="L20" s="587"/>
      <c r="M20" s="588"/>
      <c r="N20" s="590"/>
      <c r="O20" s="590"/>
    </row>
    <row r="21" spans="1:15" x14ac:dyDescent="0.15">
      <c r="A21" s="602" t="s">
        <v>200</v>
      </c>
      <c r="B21" s="587">
        <v>11.48419269907717</v>
      </c>
      <c r="C21" s="588">
        <v>3.8551799999999998</v>
      </c>
      <c r="K21" s="597"/>
      <c r="L21" s="587"/>
      <c r="M21" s="588"/>
      <c r="N21" s="590"/>
      <c r="O21" s="590"/>
    </row>
    <row r="22" spans="1:15" x14ac:dyDescent="0.15">
      <c r="A22" s="602" t="s">
        <v>201</v>
      </c>
      <c r="B22" s="587">
        <v>11.198314649316931</v>
      </c>
      <c r="C22" s="588">
        <v>3.7637100000000001</v>
      </c>
      <c r="K22" s="597"/>
      <c r="L22" s="587"/>
      <c r="M22" s="588"/>
      <c r="N22" s="590"/>
      <c r="O22" s="590"/>
    </row>
    <row r="23" spans="1:15" x14ac:dyDescent="0.15">
      <c r="A23" s="602" t="s">
        <v>202</v>
      </c>
      <c r="B23" s="587">
        <v>11.95806644695252</v>
      </c>
      <c r="C23" s="588">
        <v>3.8994330000000001</v>
      </c>
      <c r="K23" s="597"/>
      <c r="L23" s="587"/>
      <c r="M23" s="588"/>
      <c r="N23" s="590"/>
      <c r="O23" s="590"/>
    </row>
    <row r="24" spans="1:15" x14ac:dyDescent="0.15">
      <c r="A24" s="603" t="s">
        <v>203</v>
      </c>
      <c r="B24" s="587">
        <v>14.577434351257706</v>
      </c>
      <c r="C24" s="588">
        <v>4.3408790000000002</v>
      </c>
      <c r="K24" s="598"/>
      <c r="L24" s="587"/>
      <c r="M24" s="588"/>
      <c r="N24" s="590"/>
      <c r="O24" s="590"/>
    </row>
    <row r="25" spans="1:15" x14ac:dyDescent="0.15">
      <c r="A25" s="602" t="s">
        <v>204</v>
      </c>
      <c r="B25" s="587">
        <v>16.747980220607545</v>
      </c>
      <c r="C25" s="588">
        <v>4.7785070000000003</v>
      </c>
      <c r="K25" s="597"/>
      <c r="L25" s="587"/>
      <c r="M25" s="588"/>
      <c r="N25" s="590"/>
      <c r="O25" s="590"/>
    </row>
    <row r="26" spans="1:15" x14ac:dyDescent="0.15">
      <c r="A26" s="602" t="s">
        <v>205</v>
      </c>
      <c r="B26" s="587">
        <v>17.874693574382103</v>
      </c>
      <c r="C26" s="588">
        <v>5.1396379999999997</v>
      </c>
      <c r="K26" s="597"/>
      <c r="L26" s="587"/>
      <c r="M26" s="588"/>
      <c r="N26" s="590"/>
      <c r="O26" s="590"/>
    </row>
    <row r="27" spans="1:15" x14ac:dyDescent="0.15">
      <c r="A27" s="602" t="s">
        <v>206</v>
      </c>
      <c r="B27" s="587">
        <v>18.016670509398409</v>
      </c>
      <c r="C27" s="588">
        <v>5.308433</v>
      </c>
      <c r="K27" s="597"/>
      <c r="L27" s="587"/>
      <c r="M27" s="588"/>
      <c r="N27" s="590"/>
      <c r="O27" s="590"/>
    </row>
    <row r="28" spans="1:15" x14ac:dyDescent="0.15">
      <c r="A28" s="602" t="s">
        <v>207</v>
      </c>
      <c r="B28" s="587">
        <v>16.820896805680501</v>
      </c>
      <c r="C28" s="588">
        <v>5.1679789999999999</v>
      </c>
      <c r="K28" s="597"/>
      <c r="L28" s="587"/>
      <c r="M28" s="588"/>
      <c r="N28" s="590"/>
      <c r="O28" s="590"/>
    </row>
    <row r="29" spans="1:15" x14ac:dyDescent="0.15">
      <c r="A29" s="603" t="s">
        <v>208</v>
      </c>
      <c r="B29" s="587">
        <v>16.454674790627116</v>
      </c>
      <c r="C29" s="588">
        <v>5.1649589999999996</v>
      </c>
      <c r="K29" s="598"/>
      <c r="L29" s="587"/>
      <c r="M29" s="588"/>
      <c r="N29" s="590"/>
      <c r="O29" s="590"/>
    </row>
    <row r="30" spans="1:15" x14ac:dyDescent="0.15">
      <c r="A30" s="603" t="s">
        <v>209</v>
      </c>
      <c r="B30" s="587">
        <v>18.319489304710519</v>
      </c>
      <c r="C30" s="588">
        <v>5.5428930000000003</v>
      </c>
      <c r="K30" s="598"/>
      <c r="L30" s="587"/>
      <c r="M30" s="588"/>
      <c r="N30" s="590"/>
      <c r="O30" s="590"/>
    </row>
    <row r="31" spans="1:15" x14ac:dyDescent="0.15">
      <c r="A31" s="602" t="s">
        <v>210</v>
      </c>
      <c r="B31" s="587">
        <v>21.987307444940992</v>
      </c>
      <c r="C31" s="588">
        <v>6.1567499999999997</v>
      </c>
      <c r="K31" s="597"/>
      <c r="L31" s="587"/>
      <c r="M31" s="588"/>
      <c r="N31" s="590"/>
      <c r="O31" s="590"/>
    </row>
    <row r="32" spans="1:15" ht="13.5" customHeight="1" x14ac:dyDescent="0.15">
      <c r="A32" s="602" t="s">
        <v>211</v>
      </c>
      <c r="B32" s="587">
        <v>36.181980028628033</v>
      </c>
      <c r="C32" s="588">
        <v>8.0940239999999992</v>
      </c>
      <c r="K32" s="597"/>
      <c r="L32" s="587"/>
      <c r="M32" s="588"/>
      <c r="N32" s="590"/>
      <c r="O32" s="590"/>
    </row>
    <row r="33" spans="1:15" x14ac:dyDescent="0.15">
      <c r="A33" s="602" t="s">
        <v>212</v>
      </c>
      <c r="B33" s="587">
        <v>42.344999675763368</v>
      </c>
      <c r="C33" s="588">
        <v>9.3082340000000006</v>
      </c>
      <c r="K33" s="597"/>
      <c r="L33" s="587"/>
      <c r="M33" s="588"/>
      <c r="N33" s="590"/>
      <c r="O33" s="590"/>
    </row>
    <row r="34" spans="1:15" x14ac:dyDescent="0.15">
      <c r="A34" s="602" t="s">
        <v>213</v>
      </c>
      <c r="B34" s="587">
        <v>38.630901767756875</v>
      </c>
      <c r="C34" s="588">
        <v>9.4443680000000008</v>
      </c>
      <c r="K34" s="597"/>
      <c r="L34" s="587"/>
      <c r="M34" s="588"/>
      <c r="N34" s="590"/>
      <c r="O34" s="590"/>
    </row>
    <row r="35" spans="1:15" x14ac:dyDescent="0.15">
      <c r="A35" s="602" t="s">
        <v>214</v>
      </c>
      <c r="B35" s="587">
        <v>36.140852117143694</v>
      </c>
      <c r="C35" s="588">
        <v>8.9587129999999995</v>
      </c>
      <c r="K35" s="597"/>
      <c r="L35" s="587"/>
      <c r="M35" s="588"/>
      <c r="N35" s="590"/>
      <c r="O35" s="590"/>
    </row>
    <row r="36" spans="1:15" x14ac:dyDescent="0.15">
      <c r="A36" s="602" t="s">
        <v>215</v>
      </c>
      <c r="B36" s="587">
        <v>34.970124816351827</v>
      </c>
      <c r="C36" s="588">
        <v>8.6626530000000006</v>
      </c>
      <c r="K36" s="597"/>
      <c r="L36" s="587"/>
      <c r="M36" s="588"/>
      <c r="N36" s="590"/>
      <c r="O36" s="590"/>
    </row>
    <row r="37" spans="1:15" x14ac:dyDescent="0.15">
      <c r="A37" s="602" t="s">
        <v>216</v>
      </c>
      <c r="B37" s="587">
        <v>33.482305733875833</v>
      </c>
      <c r="C37" s="588">
        <v>8.3155330000000003</v>
      </c>
      <c r="K37" s="597"/>
      <c r="L37" s="587"/>
      <c r="M37" s="588"/>
      <c r="N37" s="590"/>
      <c r="O37" s="590"/>
    </row>
    <row r="38" spans="1:15" x14ac:dyDescent="0.15">
      <c r="A38" s="602" t="s">
        <v>224</v>
      </c>
      <c r="B38" s="587">
        <v>31.184951311868947</v>
      </c>
      <c r="C38" s="588">
        <v>7.6600359999999998</v>
      </c>
      <c r="K38" s="597"/>
      <c r="L38" s="587"/>
      <c r="M38" s="588"/>
      <c r="N38" s="590"/>
      <c r="O38" s="590"/>
    </row>
    <row r="39" spans="1:15" x14ac:dyDescent="0.15">
      <c r="A39" s="602" t="s">
        <v>225</v>
      </c>
      <c r="B39" s="587">
        <v>29.00095860092792</v>
      </c>
      <c r="C39" s="588">
        <v>7.1947609999999997</v>
      </c>
    </row>
    <row r="40" spans="1:15" x14ac:dyDescent="0.15">
      <c r="A40" s="602" t="s">
        <v>219</v>
      </c>
      <c r="B40" s="587">
        <v>30.273172749168282</v>
      </c>
      <c r="C40" s="588">
        <v>7.1122030000000001</v>
      </c>
    </row>
    <row r="41" spans="1:15" x14ac:dyDescent="0.15">
      <c r="A41" s="602" t="s">
        <v>220</v>
      </c>
      <c r="B41" s="587">
        <v>29.277108875601947</v>
      </c>
      <c r="C41" s="588">
        <v>6.8638029999999999</v>
      </c>
    </row>
    <row r="42" spans="1:15" x14ac:dyDescent="0.15">
      <c r="A42" s="602" t="s">
        <v>229</v>
      </c>
      <c r="B42" s="587">
        <v>28.76929874568776</v>
      </c>
      <c r="C42" s="588">
        <v>6.746416</v>
      </c>
    </row>
    <row r="43" spans="1:15" x14ac:dyDescent="0.15">
      <c r="A43" s="604" t="s">
        <v>289</v>
      </c>
      <c r="B43" s="593">
        <v>25.966709079540006</v>
      </c>
      <c r="C43" s="594">
        <v>6.1546669999999999</v>
      </c>
    </row>
    <row r="44" spans="1:15" x14ac:dyDescent="0.15">
      <c r="B44" s="595"/>
      <c r="C44" s="595"/>
    </row>
    <row r="45" spans="1:15" ht="67.5" customHeight="1" x14ac:dyDescent="0.15">
      <c r="A45" s="904" t="s">
        <v>798</v>
      </c>
      <c r="B45" s="904"/>
      <c r="C45" s="904"/>
    </row>
    <row r="46" spans="1:15" x14ac:dyDescent="0.15">
      <c r="A46" s="101"/>
      <c r="B46" s="595"/>
      <c r="C46" s="595"/>
    </row>
    <row r="47" spans="1:15" x14ac:dyDescent="0.15">
      <c r="A47" s="91" t="s">
        <v>151</v>
      </c>
    </row>
    <row r="48" spans="1:15" x14ac:dyDescent="0.15">
      <c r="A48" s="101"/>
      <c r="B48" s="596"/>
      <c r="C48" s="596"/>
    </row>
    <row r="49" spans="1:3" x14ac:dyDescent="0.15">
      <c r="A49" s="101"/>
      <c r="B49" s="596"/>
      <c r="C49" s="596"/>
    </row>
  </sheetData>
  <mergeCells count="1">
    <mergeCell ref="A45:C45"/>
  </mergeCells>
  <pageMargins left="0.21" right="0.19" top="0.62" bottom="1" header="0.5" footer="0.5"/>
  <pageSetup orientation="portrait" horizontalDpi="4294967292" verticalDpi="4294967292"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52A5-7E77-49C8-AB0D-19EB17F4CC3F}">
  <sheetPr>
    <tabColor theme="5" tint="0.39997558519241921"/>
  </sheetPr>
  <dimension ref="A1:M39"/>
  <sheetViews>
    <sheetView zoomScale="90" zoomScaleNormal="90" zoomScalePageLayoutView="90" workbookViewId="0">
      <selection activeCell="E31" sqref="E31"/>
    </sheetView>
  </sheetViews>
  <sheetFormatPr baseColWidth="10" defaultColWidth="8.83203125" defaultRowHeight="14" x14ac:dyDescent="0.15"/>
  <cols>
    <col min="1" max="1" width="8.83203125" style="301"/>
    <col min="2" max="2" width="13.5" style="301" customWidth="1"/>
    <col min="3" max="3" width="16" style="301" customWidth="1"/>
    <col min="4" max="4" width="20.1640625" style="301" customWidth="1"/>
    <col min="5" max="5" width="22.83203125" style="301" customWidth="1"/>
    <col min="6" max="7" width="13.83203125" style="301" customWidth="1"/>
    <col min="8" max="9" width="16.5" style="301" customWidth="1"/>
    <col min="10" max="10" width="23.1640625" style="301" customWidth="1"/>
    <col min="11" max="12" width="16.5" style="301" customWidth="1"/>
    <col min="13" max="13" width="20" style="301" customWidth="1"/>
    <col min="14" max="16384" width="8.83203125" style="301"/>
  </cols>
  <sheetData>
    <row r="1" spans="1:9" ht="54" customHeight="1" x14ac:dyDescent="0.15">
      <c r="A1" s="906" t="s">
        <v>835</v>
      </c>
      <c r="B1" s="906"/>
      <c r="C1" s="906"/>
      <c r="D1" s="906"/>
      <c r="E1" s="906"/>
      <c r="F1" s="906"/>
      <c r="G1" s="906"/>
    </row>
    <row r="2" spans="1:9" s="844" customFormat="1" ht="56" x14ac:dyDescent="0.15">
      <c r="A2" s="842"/>
      <c r="B2" s="843" t="s">
        <v>474</v>
      </c>
      <c r="C2" s="843" t="s">
        <v>475</v>
      </c>
      <c r="D2" s="843" t="s">
        <v>476</v>
      </c>
      <c r="E2" s="843" t="s">
        <v>477</v>
      </c>
      <c r="F2" s="843" t="s">
        <v>478</v>
      </c>
      <c r="G2" s="843" t="s">
        <v>479</v>
      </c>
      <c r="I2" s="322"/>
    </row>
    <row r="3" spans="1:9" s="612" customFormat="1" ht="13" x14ac:dyDescent="0.15">
      <c r="A3" s="845" t="s">
        <v>103</v>
      </c>
      <c r="B3" s="846">
        <v>26380</v>
      </c>
      <c r="C3" s="846">
        <v>5720</v>
      </c>
      <c r="D3" s="846">
        <v>36210</v>
      </c>
      <c r="E3" s="846">
        <v>13710</v>
      </c>
      <c r="F3" s="846">
        <v>5690</v>
      </c>
      <c r="G3" s="846">
        <v>3360</v>
      </c>
      <c r="I3" s="322"/>
    </row>
    <row r="4" spans="1:9" s="612" customFormat="1" ht="13" x14ac:dyDescent="0.15">
      <c r="A4" s="845" t="s">
        <v>104</v>
      </c>
      <c r="B4" s="846">
        <v>26980</v>
      </c>
      <c r="C4" s="846">
        <v>6130</v>
      </c>
      <c r="D4" s="846">
        <v>37160</v>
      </c>
      <c r="E4" s="846">
        <v>14450</v>
      </c>
      <c r="F4" s="846">
        <v>5975</v>
      </c>
      <c r="G4" s="846">
        <v>3500</v>
      </c>
    </row>
    <row r="5" spans="1:9" s="612" customFormat="1" ht="13" x14ac:dyDescent="0.15">
      <c r="A5" s="845" t="s">
        <v>105</v>
      </c>
      <c r="B5" s="846">
        <v>27680</v>
      </c>
      <c r="C5" s="846">
        <v>6790</v>
      </c>
      <c r="D5" s="846">
        <v>38070</v>
      </c>
      <c r="E5" s="846">
        <v>15380</v>
      </c>
      <c r="F5" s="846">
        <v>5915</v>
      </c>
      <c r="G5" s="846">
        <v>3480</v>
      </c>
    </row>
    <row r="6" spans="1:9" s="612" customFormat="1" ht="13" x14ac:dyDescent="0.15">
      <c r="A6" s="845" t="s">
        <v>106</v>
      </c>
      <c r="B6" s="846">
        <v>28530</v>
      </c>
      <c r="C6" s="846">
        <v>7300</v>
      </c>
      <c r="D6" s="846">
        <v>39090</v>
      </c>
      <c r="E6" s="846">
        <v>16190</v>
      </c>
      <c r="F6" s="846">
        <v>5760</v>
      </c>
      <c r="G6" s="846">
        <v>3390</v>
      </c>
    </row>
    <row r="7" spans="1:9" s="612" customFormat="1" ht="13" x14ac:dyDescent="0.15">
      <c r="A7" s="845" t="s">
        <v>107</v>
      </c>
      <c r="B7" s="846">
        <v>28880</v>
      </c>
      <c r="C7" s="846">
        <v>7560</v>
      </c>
      <c r="D7" s="846">
        <v>39560</v>
      </c>
      <c r="E7" s="846">
        <v>16680</v>
      </c>
      <c r="F7" s="846">
        <v>5570</v>
      </c>
      <c r="G7" s="846">
        <v>3250</v>
      </c>
    </row>
    <row r="8" spans="1:9" s="612" customFormat="1" ht="13" x14ac:dyDescent="0.15">
      <c r="A8" s="845" t="s">
        <v>108</v>
      </c>
      <c r="B8" s="846">
        <v>29750</v>
      </c>
      <c r="C8" s="846">
        <v>7730</v>
      </c>
      <c r="D8" s="846">
        <v>40670</v>
      </c>
      <c r="E8" s="846">
        <v>17120</v>
      </c>
      <c r="F8" s="846">
        <v>5395</v>
      </c>
      <c r="G8" s="846">
        <v>3190</v>
      </c>
    </row>
    <row r="9" spans="1:9" s="612" customFormat="1" ht="13" x14ac:dyDescent="0.15">
      <c r="A9" s="845" t="s">
        <v>109</v>
      </c>
      <c r="B9" s="846">
        <v>30360</v>
      </c>
      <c r="C9" s="846">
        <v>8020</v>
      </c>
      <c r="D9" s="846">
        <v>41470</v>
      </c>
      <c r="E9" s="846">
        <v>17580</v>
      </c>
      <c r="F9" s="846">
        <v>5585</v>
      </c>
      <c r="G9" s="846">
        <v>3310</v>
      </c>
    </row>
    <row r="10" spans="1:9" s="612" customFormat="1" ht="13" x14ac:dyDescent="0.15">
      <c r="A10" s="845" t="s">
        <v>110</v>
      </c>
      <c r="B10" s="846">
        <v>30990</v>
      </c>
      <c r="C10" s="846">
        <v>8240</v>
      </c>
      <c r="D10" s="846">
        <v>42200</v>
      </c>
      <c r="E10" s="846">
        <v>17940</v>
      </c>
      <c r="F10" s="846">
        <v>5905</v>
      </c>
      <c r="G10" s="846">
        <v>3570</v>
      </c>
    </row>
    <row r="11" spans="1:9" s="612" customFormat="1" ht="13" x14ac:dyDescent="0.15">
      <c r="A11" s="845" t="s">
        <v>111</v>
      </c>
      <c r="B11" s="846">
        <v>32250</v>
      </c>
      <c r="C11" s="846">
        <v>8860</v>
      </c>
      <c r="D11" s="846">
        <v>43940</v>
      </c>
      <c r="E11" s="846">
        <v>19090</v>
      </c>
      <c r="F11" s="846">
        <v>6700</v>
      </c>
      <c r="G11" s="846">
        <v>4470</v>
      </c>
    </row>
    <row r="12" spans="1:9" s="612" customFormat="1" ht="13" x14ac:dyDescent="0.15">
      <c r="A12" s="845" t="s">
        <v>112</v>
      </c>
      <c r="B12" s="846">
        <v>33000</v>
      </c>
      <c r="C12" s="846">
        <v>9410</v>
      </c>
      <c r="D12" s="846">
        <v>44960</v>
      </c>
      <c r="E12" s="846">
        <v>19940</v>
      </c>
      <c r="F12" s="846">
        <v>6840</v>
      </c>
      <c r="G12" s="846">
        <v>4550</v>
      </c>
    </row>
    <row r="13" spans="1:9" s="612" customFormat="1" ht="13" x14ac:dyDescent="0.15">
      <c r="A13" s="845" t="s">
        <v>113</v>
      </c>
      <c r="B13" s="846">
        <v>33320</v>
      </c>
      <c r="C13" s="846">
        <v>9890</v>
      </c>
      <c r="D13" s="846">
        <v>45370</v>
      </c>
      <c r="E13" s="846">
        <v>20510</v>
      </c>
      <c r="F13" s="846">
        <v>6630</v>
      </c>
      <c r="G13" s="846">
        <v>4090</v>
      </c>
    </row>
    <row r="14" spans="1:9" s="612" customFormat="1" ht="13" x14ac:dyDescent="0.15">
      <c r="A14" s="845" t="s">
        <v>114</v>
      </c>
      <c r="B14" s="846">
        <v>33940</v>
      </c>
      <c r="C14" s="846">
        <v>10130</v>
      </c>
      <c r="D14" s="846">
        <v>46190</v>
      </c>
      <c r="E14" s="846">
        <v>20860</v>
      </c>
      <c r="F14" s="846">
        <v>6495</v>
      </c>
      <c r="G14" s="846">
        <v>4030</v>
      </c>
    </row>
    <row r="15" spans="1:9" s="612" customFormat="1" ht="13" x14ac:dyDescent="0.15">
      <c r="A15" s="845" t="s">
        <v>115</v>
      </c>
      <c r="B15" s="846">
        <v>34770</v>
      </c>
      <c r="C15" s="846">
        <v>10260</v>
      </c>
      <c r="D15" s="846">
        <v>47260</v>
      </c>
      <c r="E15" s="846">
        <v>21210</v>
      </c>
      <c r="F15" s="846">
        <v>6510</v>
      </c>
      <c r="G15" s="846">
        <v>4040</v>
      </c>
    </row>
    <row r="16" spans="1:9" s="612" customFormat="1" ht="13" x14ac:dyDescent="0.15">
      <c r="A16" s="845" t="s">
        <v>116</v>
      </c>
      <c r="B16" s="846">
        <v>35520</v>
      </c>
      <c r="C16" s="846">
        <v>10390</v>
      </c>
      <c r="D16" s="846">
        <v>48200</v>
      </c>
      <c r="E16" s="846">
        <v>21490</v>
      </c>
      <c r="F16" s="846">
        <v>6505</v>
      </c>
      <c r="G16" s="846">
        <v>4030</v>
      </c>
    </row>
    <row r="17" spans="1:13" s="612" customFormat="1" ht="13" x14ac:dyDescent="0.15">
      <c r="A17" s="845" t="s">
        <v>153</v>
      </c>
      <c r="B17" s="846">
        <v>36680</v>
      </c>
      <c r="C17" s="846">
        <v>10690</v>
      </c>
      <c r="D17" s="846">
        <v>49760</v>
      </c>
      <c r="E17" s="846">
        <v>22190</v>
      </c>
      <c r="F17" s="846">
        <v>6545</v>
      </c>
      <c r="G17" s="846">
        <v>4070</v>
      </c>
    </row>
    <row r="18" spans="1:13" s="612" customFormat="1" ht="13" x14ac:dyDescent="0.15">
      <c r="A18" s="845" t="s">
        <v>239</v>
      </c>
      <c r="B18" s="846">
        <v>37520</v>
      </c>
      <c r="C18" s="846">
        <v>10830</v>
      </c>
      <c r="D18" s="846">
        <v>50790</v>
      </c>
      <c r="E18" s="846">
        <v>22570</v>
      </c>
      <c r="F18" s="846">
        <v>6510</v>
      </c>
      <c r="G18" s="846">
        <v>4030</v>
      </c>
    </row>
    <row r="19" spans="1:13" s="612" customFormat="1" ht="13" x14ac:dyDescent="0.15">
      <c r="A19" s="845" t="s">
        <v>119</v>
      </c>
      <c r="B19" s="846">
        <v>38060</v>
      </c>
      <c r="C19" s="846">
        <v>10940</v>
      </c>
      <c r="D19" s="846">
        <v>51540</v>
      </c>
      <c r="E19" s="846">
        <v>22800</v>
      </c>
      <c r="F19" s="846">
        <v>6490</v>
      </c>
      <c r="G19" s="846">
        <v>4260</v>
      </c>
    </row>
    <row r="20" spans="1:13" s="612" customFormat="1" ht="13" x14ac:dyDescent="0.15">
      <c r="A20" s="845" t="s">
        <v>155</v>
      </c>
      <c r="B20" s="846">
        <v>38190</v>
      </c>
      <c r="C20" s="846">
        <v>10930</v>
      </c>
      <c r="D20" s="846">
        <v>51690</v>
      </c>
      <c r="E20" s="846">
        <v>22910</v>
      </c>
      <c r="F20" s="846">
        <v>6520</v>
      </c>
      <c r="G20" s="846">
        <v>4270</v>
      </c>
    </row>
    <row r="21" spans="1:13" s="612" customFormat="1" ht="13" x14ac:dyDescent="0.15">
      <c r="A21" s="845" t="s">
        <v>156</v>
      </c>
      <c r="B21" s="846">
        <v>38780</v>
      </c>
      <c r="C21" s="846">
        <v>10980</v>
      </c>
      <c r="D21" s="846">
        <v>52430</v>
      </c>
      <c r="E21" s="846">
        <v>23080</v>
      </c>
      <c r="F21" s="846">
        <v>6510</v>
      </c>
      <c r="G21" s="846">
        <v>4260</v>
      </c>
    </row>
    <row r="22" spans="1:13" s="612" customFormat="1" ht="13" x14ac:dyDescent="0.15">
      <c r="A22" s="845" t="s">
        <v>274</v>
      </c>
      <c r="B22" s="846">
        <v>38700</v>
      </c>
      <c r="C22" s="846">
        <v>10980</v>
      </c>
      <c r="D22" s="846">
        <v>52520</v>
      </c>
      <c r="E22" s="846">
        <v>23150</v>
      </c>
      <c r="F22" s="846">
        <v>6585</v>
      </c>
      <c r="G22" s="846">
        <v>4220</v>
      </c>
    </row>
    <row r="23" spans="1:13" s="612" customFormat="1" ht="13" x14ac:dyDescent="0.15">
      <c r="A23" s="847" t="s">
        <v>480</v>
      </c>
      <c r="B23" s="848">
        <v>38070</v>
      </c>
      <c r="C23" s="848">
        <v>10740</v>
      </c>
      <c r="D23" s="848">
        <v>51690</v>
      </c>
      <c r="E23" s="848">
        <v>22690</v>
      </c>
      <c r="F23" s="848">
        <v>6495</v>
      </c>
      <c r="G23" s="849" t="s">
        <v>152</v>
      </c>
    </row>
    <row r="24" spans="1:13" x14ac:dyDescent="0.15">
      <c r="A24" s="605"/>
      <c r="B24" s="606"/>
      <c r="C24" s="606"/>
      <c r="D24" s="606"/>
      <c r="E24" s="606"/>
      <c r="F24" s="606"/>
      <c r="G24" s="605"/>
    </row>
    <row r="26" spans="1:13" ht="32.25" customHeight="1" x14ac:dyDescent="0.15">
      <c r="A26" s="907" t="s">
        <v>481</v>
      </c>
      <c r="B26" s="907"/>
      <c r="C26" s="907"/>
      <c r="D26" s="907"/>
      <c r="E26" s="907"/>
      <c r="I26" s="908"/>
      <c r="J26" s="908"/>
      <c r="K26" s="908"/>
      <c r="L26" s="908"/>
      <c r="M26" s="908"/>
    </row>
    <row r="27" spans="1:13" s="612" customFormat="1" ht="14.25" customHeight="1" x14ac:dyDescent="0.15">
      <c r="A27" s="607"/>
      <c r="B27" s="909" t="s">
        <v>482</v>
      </c>
      <c r="C27" s="909"/>
      <c r="D27" s="909" t="s">
        <v>347</v>
      </c>
      <c r="E27" s="909"/>
      <c r="I27" s="302"/>
      <c r="J27" s="910"/>
      <c r="K27" s="910"/>
      <c r="L27" s="910"/>
      <c r="M27" s="910"/>
    </row>
    <row r="28" spans="1:13" s="612" customFormat="1" ht="42" x14ac:dyDescent="0.15">
      <c r="A28" s="608"/>
      <c r="B28" s="609" t="s">
        <v>483</v>
      </c>
      <c r="C28" s="610" t="s">
        <v>484</v>
      </c>
      <c r="D28" s="609" t="s">
        <v>485</v>
      </c>
      <c r="E28" s="611" t="s">
        <v>484</v>
      </c>
      <c r="I28" s="302"/>
      <c r="J28" s="318"/>
      <c r="K28" s="303"/>
      <c r="L28" s="318"/>
      <c r="M28" s="303"/>
    </row>
    <row r="29" spans="1:13" s="612" customFormat="1" x14ac:dyDescent="0.15">
      <c r="A29" s="269" t="s">
        <v>203</v>
      </c>
      <c r="B29" s="304">
        <v>0.99475524475524479</v>
      </c>
      <c r="C29" s="305">
        <v>0.41502552881108679</v>
      </c>
      <c r="D29" s="304">
        <v>0.2156937073540561</v>
      </c>
      <c r="E29" s="304">
        <v>0.15713891190278928</v>
      </c>
      <c r="I29" s="269"/>
      <c r="J29" s="304"/>
      <c r="K29" s="304"/>
      <c r="L29" s="304"/>
      <c r="M29" s="304"/>
    </row>
    <row r="30" spans="1:13" s="612" customFormat="1" x14ac:dyDescent="0.15">
      <c r="A30" s="306" t="s">
        <v>208</v>
      </c>
      <c r="B30" s="304">
        <v>0.69793014230271666</v>
      </c>
      <c r="C30" s="305">
        <v>0.31512850467289721</v>
      </c>
      <c r="D30" s="304">
        <v>0.18134453781512605</v>
      </c>
      <c r="E30" s="304">
        <v>0.1326530612244898</v>
      </c>
      <c r="I30" s="306"/>
      <c r="J30" s="304"/>
      <c r="K30" s="304"/>
      <c r="L30" s="304"/>
      <c r="M30" s="304"/>
    </row>
    <row r="31" spans="1:13" s="612" customFormat="1" x14ac:dyDescent="0.15">
      <c r="A31" s="306" t="s">
        <v>213</v>
      </c>
      <c r="B31" s="304">
        <v>0.67037411526794743</v>
      </c>
      <c r="C31" s="305">
        <v>0.32325694783032666</v>
      </c>
      <c r="D31" s="304">
        <v>0.19897959183673469</v>
      </c>
      <c r="E31" s="304">
        <v>0.14613180515759314</v>
      </c>
      <c r="I31" s="306"/>
      <c r="J31" s="304"/>
      <c r="K31" s="304"/>
      <c r="L31" s="304"/>
      <c r="M31" s="304"/>
    </row>
    <row r="32" spans="1:13" s="612" customFormat="1" x14ac:dyDescent="0.15">
      <c r="A32" s="307" t="s">
        <v>225</v>
      </c>
      <c r="B32" s="304">
        <v>0.60110803324099726</v>
      </c>
      <c r="C32" s="305">
        <v>0.28843597696056711</v>
      </c>
      <c r="D32" s="304">
        <v>0.17350746268656717</v>
      </c>
      <c r="E32" s="304">
        <v>0.12817483756645009</v>
      </c>
      <c r="I32" s="307"/>
      <c r="J32" s="304"/>
      <c r="K32" s="304"/>
      <c r="L32" s="304"/>
      <c r="M32" s="304"/>
    </row>
    <row r="33" spans="1:13" s="612" customFormat="1" x14ac:dyDescent="0.15">
      <c r="A33" s="308" t="s">
        <v>486</v>
      </c>
      <c r="B33" s="309">
        <v>0.60474860335195535</v>
      </c>
      <c r="C33" s="310">
        <v>0.28624944909651828</v>
      </c>
      <c r="D33" s="309">
        <v>0.17065160273252758</v>
      </c>
      <c r="E33" s="309">
        <v>0.12567724458204335</v>
      </c>
      <c r="I33" s="307"/>
      <c r="J33" s="304"/>
      <c r="K33" s="304"/>
      <c r="L33" s="304"/>
      <c r="M33" s="304"/>
    </row>
    <row r="36" spans="1:13" ht="45" customHeight="1" x14ac:dyDescent="0.15">
      <c r="A36" s="905" t="s">
        <v>799</v>
      </c>
      <c r="B36" s="905"/>
      <c r="C36" s="905"/>
      <c r="D36" s="905"/>
      <c r="E36" s="905"/>
      <c r="F36" s="905"/>
      <c r="G36" s="905"/>
    </row>
    <row r="37" spans="1:13" x14ac:dyDescent="0.15">
      <c r="A37" s="612"/>
    </row>
    <row r="38" spans="1:13" x14ac:dyDescent="0.15">
      <c r="A38" s="91" t="s">
        <v>151</v>
      </c>
    </row>
    <row r="39" spans="1:13" x14ac:dyDescent="0.15">
      <c r="A39" s="612"/>
    </row>
  </sheetData>
  <mergeCells count="8">
    <mergeCell ref="A36:G36"/>
    <mergeCell ref="A1:G1"/>
    <mergeCell ref="A26:E26"/>
    <mergeCell ref="I26:M26"/>
    <mergeCell ref="B27:C27"/>
    <mergeCell ref="D27:E27"/>
    <mergeCell ref="J27:K27"/>
    <mergeCell ref="L27:M27"/>
  </mergeCells>
  <pageMargins left="0.7" right="0.7" top="0.75" bottom="0.75" header="0.3" footer="0.3"/>
  <pageSetup orientation="portrait" horizontalDpi="4294967292" verticalDpi="4294967292"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EF86-EFE9-4D08-89A7-B2CADE8A5B9F}">
  <sheetPr>
    <tabColor theme="5" tint="0.39997558519241921"/>
  </sheetPr>
  <dimension ref="A1:H49"/>
  <sheetViews>
    <sheetView zoomScale="90" zoomScaleNormal="90" workbookViewId="0">
      <selection activeCell="E17" sqref="E17"/>
    </sheetView>
  </sheetViews>
  <sheetFormatPr baseColWidth="10" defaultColWidth="8.6640625" defaultRowHeight="13" x14ac:dyDescent="0.15"/>
  <cols>
    <col min="1" max="2" width="14.5" style="352" customWidth="1"/>
    <col min="3" max="3" width="17.1640625" style="352" customWidth="1"/>
    <col min="4" max="4" width="18.1640625" style="352" customWidth="1"/>
    <col min="5" max="5" width="14.5" style="352" customWidth="1"/>
    <col min="6" max="6" width="8.6640625" style="352"/>
    <col min="7" max="7" width="8.6640625" style="613"/>
    <col min="8" max="16384" width="8.6640625" style="352"/>
  </cols>
  <sheetData>
    <row r="1" spans="1:8" ht="57" customHeight="1" x14ac:dyDescent="0.15">
      <c r="A1" s="911" t="s">
        <v>836</v>
      </c>
      <c r="B1" s="911"/>
      <c r="C1" s="911"/>
      <c r="D1" s="911"/>
      <c r="E1" s="911"/>
    </row>
    <row r="2" spans="1:8" ht="56" x14ac:dyDescent="0.15">
      <c r="A2" s="393" t="s">
        <v>282</v>
      </c>
      <c r="B2" s="354" t="s">
        <v>364</v>
      </c>
      <c r="C2" s="354" t="s">
        <v>365</v>
      </c>
      <c r="D2" s="354" t="s">
        <v>366</v>
      </c>
      <c r="E2" s="354" t="s">
        <v>367</v>
      </c>
      <c r="H2" s="390"/>
    </row>
    <row r="3" spans="1:8" x14ac:dyDescent="0.15">
      <c r="A3" s="352" t="s">
        <v>81</v>
      </c>
      <c r="B3" s="614">
        <v>406.23257196828411</v>
      </c>
      <c r="C3" s="614">
        <v>0</v>
      </c>
      <c r="D3" s="396">
        <v>410</v>
      </c>
      <c r="E3" s="356">
        <v>1</v>
      </c>
    </row>
    <row r="4" spans="1:8" x14ac:dyDescent="0.15">
      <c r="A4" s="352" t="s">
        <v>82</v>
      </c>
      <c r="B4" s="614">
        <v>365.91975809508568</v>
      </c>
      <c r="C4" s="614">
        <v>0</v>
      </c>
      <c r="D4" s="396">
        <v>370</v>
      </c>
      <c r="E4" s="356">
        <v>1</v>
      </c>
      <c r="F4" s="396"/>
    </row>
    <row r="5" spans="1:8" x14ac:dyDescent="0.15">
      <c r="A5" s="352" t="s">
        <v>83</v>
      </c>
      <c r="B5" s="614">
        <v>343.88413604027676</v>
      </c>
      <c r="C5" s="614">
        <v>0</v>
      </c>
      <c r="D5" s="396">
        <v>340</v>
      </c>
      <c r="E5" s="356">
        <v>1</v>
      </c>
      <c r="F5" s="396"/>
    </row>
    <row r="6" spans="1:8" x14ac:dyDescent="0.15">
      <c r="A6" s="352" t="s">
        <v>84</v>
      </c>
      <c r="B6" s="614">
        <v>326.0304998998846</v>
      </c>
      <c r="C6" s="614">
        <v>33.738811977344618</v>
      </c>
      <c r="D6" s="396">
        <v>360</v>
      </c>
      <c r="E6" s="356">
        <v>0.90622098421541319</v>
      </c>
      <c r="F6" s="396"/>
    </row>
    <row r="7" spans="1:8" x14ac:dyDescent="0.15">
      <c r="A7" s="352" t="s">
        <v>85</v>
      </c>
      <c r="B7" s="614">
        <v>339.31964888836876</v>
      </c>
      <c r="C7" s="614">
        <v>35.802738618449553</v>
      </c>
      <c r="D7" s="396">
        <v>380</v>
      </c>
      <c r="E7" s="356">
        <v>0.90455717970765259</v>
      </c>
      <c r="F7" s="396"/>
    </row>
    <row r="8" spans="1:8" x14ac:dyDescent="0.15">
      <c r="A8" s="352" t="s">
        <v>86</v>
      </c>
      <c r="B8" s="614">
        <v>378.37820633443687</v>
      </c>
      <c r="C8" s="614">
        <v>38.946041321452498</v>
      </c>
      <c r="D8" s="396">
        <v>420</v>
      </c>
      <c r="E8" s="356">
        <v>0.90667678300455234</v>
      </c>
      <c r="F8" s="396"/>
    </row>
    <row r="9" spans="1:8" x14ac:dyDescent="0.15">
      <c r="A9" s="352" t="s">
        <v>87</v>
      </c>
      <c r="B9" s="614">
        <v>396.34234236657414</v>
      </c>
      <c r="C9" s="614">
        <v>38.959347895166339</v>
      </c>
      <c r="D9" s="396">
        <v>440</v>
      </c>
      <c r="E9" s="356">
        <v>0.9105003523608175</v>
      </c>
      <c r="F9" s="396"/>
    </row>
    <row r="10" spans="1:8" x14ac:dyDescent="0.15">
      <c r="A10" s="352" t="s">
        <v>88</v>
      </c>
      <c r="B10" s="614">
        <v>417.55354471958253</v>
      </c>
      <c r="C10" s="614">
        <v>42.979063931107852</v>
      </c>
      <c r="D10" s="396">
        <v>460</v>
      </c>
      <c r="E10" s="356">
        <v>0.90667530784186656</v>
      </c>
      <c r="F10" s="396"/>
    </row>
    <row r="11" spans="1:8" x14ac:dyDescent="0.15">
      <c r="A11" s="352" t="s">
        <v>89</v>
      </c>
      <c r="B11" s="614">
        <v>400.41047370065701</v>
      </c>
      <c r="C11" s="614">
        <v>42.54889622012611</v>
      </c>
      <c r="D11" s="396">
        <v>440</v>
      </c>
      <c r="E11" s="356">
        <v>0.90394402035623411</v>
      </c>
      <c r="F11" s="396"/>
    </row>
    <row r="12" spans="1:8" x14ac:dyDescent="0.15">
      <c r="A12" s="352" t="s">
        <v>90</v>
      </c>
      <c r="B12" s="614">
        <v>395.96769151243882</v>
      </c>
      <c r="C12" s="614">
        <v>44.846440744246898</v>
      </c>
      <c r="D12" s="396">
        <v>440</v>
      </c>
      <c r="E12" s="356">
        <v>0.898264512268103</v>
      </c>
      <c r="F12" s="396"/>
    </row>
    <row r="13" spans="1:8" x14ac:dyDescent="0.15">
      <c r="A13" s="352" t="s">
        <v>91</v>
      </c>
      <c r="B13" s="614">
        <v>394.03974665814337</v>
      </c>
      <c r="C13" s="614">
        <v>49.561661783900973</v>
      </c>
      <c r="D13" s="396">
        <v>440</v>
      </c>
      <c r="E13" s="356">
        <v>0.88827433628318586</v>
      </c>
      <c r="F13" s="396"/>
    </row>
    <row r="14" spans="1:8" x14ac:dyDescent="0.15">
      <c r="A14" s="352" t="s">
        <v>92</v>
      </c>
      <c r="B14" s="614">
        <v>377.41047614010836</v>
      </c>
      <c r="C14" s="614">
        <v>49.217592140867502</v>
      </c>
      <c r="D14" s="396">
        <v>430</v>
      </c>
      <c r="E14" s="356">
        <v>0.884635832004253</v>
      </c>
      <c r="F14" s="396"/>
    </row>
    <row r="15" spans="1:8" x14ac:dyDescent="0.15">
      <c r="A15" s="352" t="s">
        <v>93</v>
      </c>
      <c r="B15" s="614">
        <v>366.28130112115457</v>
      </c>
      <c r="C15" s="614">
        <v>43.474902139953556</v>
      </c>
      <c r="D15" s="396">
        <v>410</v>
      </c>
      <c r="E15" s="356">
        <v>0.89390056381342908</v>
      </c>
      <c r="F15" s="396"/>
    </row>
    <row r="16" spans="1:8" x14ac:dyDescent="0.15">
      <c r="A16" s="352" t="s">
        <v>94</v>
      </c>
      <c r="B16" s="614">
        <v>393.67695473175831</v>
      </c>
      <c r="C16" s="614">
        <v>43.134357694374756</v>
      </c>
      <c r="D16" s="396">
        <v>440</v>
      </c>
      <c r="E16" s="356">
        <v>0.90125173852573015</v>
      </c>
      <c r="F16" s="396"/>
    </row>
    <row r="17" spans="1:6" x14ac:dyDescent="0.15">
      <c r="A17" s="352" t="s">
        <v>95</v>
      </c>
      <c r="B17" s="614">
        <v>441.39215431411264</v>
      </c>
      <c r="C17" s="614">
        <v>48.600941178990738</v>
      </c>
      <c r="D17" s="396">
        <v>490</v>
      </c>
      <c r="E17" s="356">
        <v>0.90081300813008136</v>
      </c>
      <c r="F17" s="396"/>
    </row>
    <row r="18" spans="1:6" x14ac:dyDescent="0.15">
      <c r="A18" s="352" t="s">
        <v>96</v>
      </c>
      <c r="B18" s="614">
        <v>476.07644147486042</v>
      </c>
      <c r="C18" s="614">
        <v>70.320620037816951</v>
      </c>
      <c r="D18" s="396">
        <v>550</v>
      </c>
      <c r="E18" s="356">
        <v>0.87130124777183593</v>
      </c>
      <c r="F18" s="396"/>
    </row>
    <row r="19" spans="1:6" x14ac:dyDescent="0.15">
      <c r="A19" s="352" t="s">
        <v>97</v>
      </c>
      <c r="B19" s="614">
        <v>467.28428464097163</v>
      </c>
      <c r="C19" s="614">
        <v>78.102416017665462</v>
      </c>
      <c r="D19" s="396">
        <v>550</v>
      </c>
      <c r="E19" s="356">
        <v>0.85679442508710801</v>
      </c>
      <c r="F19" s="396"/>
    </row>
    <row r="20" spans="1:6" x14ac:dyDescent="0.15">
      <c r="A20" s="352" t="s">
        <v>98</v>
      </c>
      <c r="B20" s="614">
        <v>468.22884245006497</v>
      </c>
      <c r="C20" s="614">
        <v>83.333477582233343</v>
      </c>
      <c r="D20" s="396">
        <v>550</v>
      </c>
      <c r="E20" s="356">
        <v>0.84891375905200794</v>
      </c>
      <c r="F20" s="396"/>
    </row>
    <row r="21" spans="1:6" x14ac:dyDescent="0.15">
      <c r="A21" s="352" t="s">
        <v>99</v>
      </c>
      <c r="B21" s="614">
        <v>483.50566499044623</v>
      </c>
      <c r="C21" s="614">
        <v>96.666109045536516</v>
      </c>
      <c r="D21" s="396">
        <v>580</v>
      </c>
      <c r="E21" s="356">
        <v>0.83338364020525213</v>
      </c>
      <c r="F21" s="396"/>
    </row>
    <row r="22" spans="1:6" x14ac:dyDescent="0.15">
      <c r="A22" s="352" t="s">
        <v>100</v>
      </c>
      <c r="B22" s="614">
        <v>503.12934996009596</v>
      </c>
      <c r="C22" s="614">
        <v>114.08364079203805</v>
      </c>
      <c r="D22" s="396">
        <v>620</v>
      </c>
      <c r="E22" s="356">
        <v>0.81516325401217482</v>
      </c>
      <c r="F22" s="396"/>
    </row>
    <row r="23" spans="1:6" x14ac:dyDescent="0.15">
      <c r="A23" s="352" t="s">
        <v>101</v>
      </c>
      <c r="B23" s="614">
        <v>511.11104419323902</v>
      </c>
      <c r="C23" s="614">
        <v>142.28314463670205</v>
      </c>
      <c r="D23" s="396">
        <v>650</v>
      </c>
      <c r="E23" s="356">
        <v>0.78223996008979813</v>
      </c>
      <c r="F23" s="396"/>
    </row>
    <row r="24" spans="1:6" x14ac:dyDescent="0.15">
      <c r="A24" s="352" t="s">
        <v>102</v>
      </c>
      <c r="B24" s="614">
        <v>539.98147243811138</v>
      </c>
      <c r="C24" s="614">
        <v>167.40039958974444</v>
      </c>
      <c r="D24" s="396">
        <v>710</v>
      </c>
      <c r="E24" s="356">
        <v>0.76335214937038642</v>
      </c>
      <c r="F24" s="396"/>
    </row>
    <row r="25" spans="1:6" x14ac:dyDescent="0.15">
      <c r="A25" s="352" t="s">
        <v>103</v>
      </c>
      <c r="B25" s="614">
        <v>545.56591357036802</v>
      </c>
      <c r="C25" s="614">
        <v>172.39654717892708</v>
      </c>
      <c r="D25" s="396">
        <v>720</v>
      </c>
      <c r="E25" s="356">
        <v>0.75988083416087382</v>
      </c>
      <c r="F25" s="396"/>
    </row>
    <row r="26" spans="1:6" x14ac:dyDescent="0.15">
      <c r="A26" s="352" t="s">
        <v>104</v>
      </c>
      <c r="B26" s="614">
        <v>533.08935788418148</v>
      </c>
      <c r="C26" s="614">
        <v>161.66032204050171</v>
      </c>
      <c r="D26" s="396">
        <v>690</v>
      </c>
      <c r="E26" s="356">
        <v>0.76731141199226305</v>
      </c>
      <c r="F26" s="396"/>
    </row>
    <row r="27" spans="1:6" x14ac:dyDescent="0.15">
      <c r="A27" s="352" t="s">
        <v>105</v>
      </c>
      <c r="B27" s="614">
        <v>544.79791623313031</v>
      </c>
      <c r="C27" s="614">
        <v>187.10231466592359</v>
      </c>
      <c r="D27" s="396">
        <v>730</v>
      </c>
      <c r="E27" s="356">
        <v>0.744360902255639</v>
      </c>
      <c r="F27" s="396"/>
    </row>
    <row r="28" spans="1:6" x14ac:dyDescent="0.15">
      <c r="A28" s="352" t="s">
        <v>106</v>
      </c>
      <c r="B28" s="614">
        <v>570.8160480946874</v>
      </c>
      <c r="C28" s="614">
        <v>210.94584129036076</v>
      </c>
      <c r="D28" s="396">
        <v>780</v>
      </c>
      <c r="E28" s="356">
        <v>0.73016612327278374</v>
      </c>
      <c r="F28" s="396"/>
    </row>
    <row r="29" spans="1:6" x14ac:dyDescent="0.15">
      <c r="A29" s="352" t="s">
        <v>107</v>
      </c>
      <c r="B29" s="614">
        <v>565.68680187668826</v>
      </c>
      <c r="C29" s="614">
        <v>217.80147415467377</v>
      </c>
      <c r="D29" s="396">
        <v>780</v>
      </c>
      <c r="E29" s="356">
        <v>0.72201055099648304</v>
      </c>
      <c r="F29" s="396"/>
    </row>
    <row r="30" spans="1:6" x14ac:dyDescent="0.15">
      <c r="A30" s="352" t="s">
        <v>108</v>
      </c>
      <c r="B30" s="614">
        <v>577.81906359371021</v>
      </c>
      <c r="C30" s="614">
        <v>227.06662616189632</v>
      </c>
      <c r="D30" s="396">
        <v>800</v>
      </c>
      <c r="E30" s="356">
        <v>0.71788959717889589</v>
      </c>
      <c r="F30" s="396"/>
    </row>
    <row r="31" spans="1:6" x14ac:dyDescent="0.15">
      <c r="A31" s="352" t="s">
        <v>109</v>
      </c>
      <c r="B31" s="614">
        <v>591.05292827646736</v>
      </c>
      <c r="C31" s="614">
        <v>223.52734652270587</v>
      </c>
      <c r="D31" s="396">
        <v>810</v>
      </c>
      <c r="E31" s="356">
        <v>0.72559199696087118</v>
      </c>
      <c r="F31" s="396"/>
    </row>
    <row r="32" spans="1:6" x14ac:dyDescent="0.15">
      <c r="A32" s="352" t="s">
        <v>110</v>
      </c>
      <c r="B32" s="614">
        <v>573.03055218142913</v>
      </c>
      <c r="C32" s="614">
        <v>221.53242996704734</v>
      </c>
      <c r="D32" s="396">
        <v>790</v>
      </c>
      <c r="E32" s="356">
        <v>0.72118959107806702</v>
      </c>
      <c r="F32" s="396"/>
    </row>
    <row r="33" spans="1:6" x14ac:dyDescent="0.15">
      <c r="A33" s="352" t="s">
        <v>111</v>
      </c>
      <c r="B33" s="614">
        <v>552.55944718900469</v>
      </c>
      <c r="C33" s="614">
        <v>208.62650001945224</v>
      </c>
      <c r="D33" s="396">
        <v>760</v>
      </c>
      <c r="E33" s="356">
        <v>0.72591913870117963</v>
      </c>
      <c r="F33" s="396"/>
    </row>
    <row r="34" spans="1:6" x14ac:dyDescent="0.15">
      <c r="A34" s="352" t="s">
        <v>112</v>
      </c>
      <c r="B34" s="614">
        <v>532.87415878346144</v>
      </c>
      <c r="C34" s="614">
        <v>219.92944334585064</v>
      </c>
      <c r="D34" s="396">
        <v>750</v>
      </c>
      <c r="E34" s="356">
        <v>0.70785282811641947</v>
      </c>
      <c r="F34" s="396"/>
    </row>
    <row r="35" spans="1:6" x14ac:dyDescent="0.15">
      <c r="A35" s="352" t="s">
        <v>113</v>
      </c>
      <c r="B35" s="614">
        <v>552.38394080708667</v>
      </c>
      <c r="C35" s="614">
        <v>192.8269399667783</v>
      </c>
      <c r="D35" s="396">
        <v>750</v>
      </c>
      <c r="E35" s="356">
        <v>0.74124513618677046</v>
      </c>
      <c r="F35" s="396"/>
    </row>
    <row r="36" spans="1:6" x14ac:dyDescent="0.15">
      <c r="A36" s="352" t="s">
        <v>114</v>
      </c>
      <c r="B36" s="614">
        <v>569.35735108964366</v>
      </c>
      <c r="C36" s="614">
        <v>188.49472394351014</v>
      </c>
      <c r="D36" s="396">
        <v>760</v>
      </c>
      <c r="E36" s="356">
        <v>0.75127768313458265</v>
      </c>
      <c r="F36" s="396"/>
    </row>
    <row r="37" spans="1:6" x14ac:dyDescent="0.15">
      <c r="A37" s="352" t="s">
        <v>115</v>
      </c>
      <c r="B37" s="614">
        <v>584.73774997595194</v>
      </c>
      <c r="C37" s="614">
        <v>189.26098104945558</v>
      </c>
      <c r="D37" s="396">
        <v>770</v>
      </c>
      <c r="E37" s="356">
        <v>0.7554763677729559</v>
      </c>
      <c r="F37" s="396"/>
    </row>
    <row r="38" spans="1:6" x14ac:dyDescent="0.15">
      <c r="A38" s="352" t="s">
        <v>116</v>
      </c>
      <c r="B38" s="614">
        <v>618.91969767707701</v>
      </c>
      <c r="C38" s="614">
        <v>193.24952191046089</v>
      </c>
      <c r="D38" s="396">
        <v>810</v>
      </c>
      <c r="E38" s="356">
        <v>0.76205756479098874</v>
      </c>
      <c r="F38" s="396"/>
    </row>
    <row r="39" spans="1:6" x14ac:dyDescent="0.15">
      <c r="A39" s="352" t="s">
        <v>153</v>
      </c>
      <c r="B39" s="614">
        <v>644.20975942790562</v>
      </c>
      <c r="C39" s="614">
        <v>203.52525209003792</v>
      </c>
      <c r="D39" s="396">
        <v>850</v>
      </c>
      <c r="E39" s="356">
        <v>0.75991878437861371</v>
      </c>
      <c r="F39" s="396"/>
    </row>
    <row r="40" spans="1:6" x14ac:dyDescent="0.15">
      <c r="A40" s="352" t="s">
        <v>239</v>
      </c>
      <c r="B40" s="614">
        <v>664.32781361876425</v>
      </c>
      <c r="C40" s="614">
        <v>205.72583825150522</v>
      </c>
      <c r="D40" s="396">
        <v>870</v>
      </c>
      <c r="E40" s="356">
        <v>0.76354810095989323</v>
      </c>
      <c r="F40" s="396"/>
    </row>
    <row r="41" spans="1:6" x14ac:dyDescent="0.15">
      <c r="A41" s="352" t="s">
        <v>119</v>
      </c>
      <c r="B41" s="614">
        <v>695.79614001531445</v>
      </c>
      <c r="C41" s="614">
        <v>227.59326410001123</v>
      </c>
      <c r="D41" s="396">
        <v>920</v>
      </c>
      <c r="E41" s="356">
        <v>0.75352406786813653</v>
      </c>
      <c r="F41" s="396"/>
    </row>
    <row r="42" spans="1:6" x14ac:dyDescent="0.15">
      <c r="A42" s="616" t="s">
        <v>155</v>
      </c>
      <c r="B42" s="617">
        <v>700.45899793157787</v>
      </c>
      <c r="C42" s="617">
        <v>247.18588537969526</v>
      </c>
      <c r="D42" s="618">
        <v>950</v>
      </c>
      <c r="E42" s="619">
        <v>0.73915768476902977</v>
      </c>
      <c r="F42" s="396"/>
    </row>
    <row r="43" spans="1:6" x14ac:dyDescent="0.15">
      <c r="A43" s="351" t="s">
        <v>156</v>
      </c>
      <c r="B43" s="620">
        <v>721.19327811837184</v>
      </c>
      <c r="C43" s="620">
        <v>258.57454876369036</v>
      </c>
      <c r="D43" s="621">
        <v>980</v>
      </c>
      <c r="E43" s="622">
        <v>0.73608589538344193</v>
      </c>
      <c r="F43" s="615"/>
    </row>
    <row r="44" spans="1:6" x14ac:dyDescent="0.15">
      <c r="F44" s="396"/>
    </row>
    <row r="45" spans="1:6" x14ac:dyDescent="0.15">
      <c r="A45" s="623" t="s">
        <v>800</v>
      </c>
      <c r="D45" s="396"/>
    </row>
    <row r="47" spans="1:6" x14ac:dyDescent="0.15">
      <c r="A47" s="623" t="s">
        <v>801</v>
      </c>
    </row>
    <row r="49" spans="1:1" x14ac:dyDescent="0.15">
      <c r="A49" s="91" t="s">
        <v>151</v>
      </c>
    </row>
  </sheetData>
  <mergeCells count="1">
    <mergeCell ref="A1:E1"/>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F4D3-DCEB-4953-B5E5-E4A6FF022D0B}">
  <sheetPr>
    <tabColor theme="5" tint="0.39997558519241921"/>
  </sheetPr>
  <dimension ref="A1:C59"/>
  <sheetViews>
    <sheetView zoomScale="90" zoomScaleNormal="90" workbookViewId="0">
      <selection activeCell="A21" sqref="A21"/>
    </sheetView>
  </sheetViews>
  <sheetFormatPr baseColWidth="10" defaultColWidth="8.6640625" defaultRowHeight="13" x14ac:dyDescent="0.15"/>
  <cols>
    <col min="1" max="1" width="39.6640625" style="352" customWidth="1"/>
    <col min="2" max="2" width="26.5" style="355" customWidth="1"/>
    <col min="3" max="16384" width="8.6640625" style="352"/>
  </cols>
  <sheetData>
    <row r="1" spans="1:2" ht="52.5" customHeight="1" x14ac:dyDescent="0.15">
      <c r="A1" s="911" t="s">
        <v>837</v>
      </c>
      <c r="B1" s="911"/>
    </row>
    <row r="2" spans="1:2" ht="36" customHeight="1" x14ac:dyDescent="0.15">
      <c r="A2" s="624" t="s">
        <v>368</v>
      </c>
      <c r="B2" s="625" t="s">
        <v>369</v>
      </c>
    </row>
    <row r="3" spans="1:2" x14ac:dyDescent="0.15">
      <c r="A3" s="626" t="s">
        <v>370</v>
      </c>
      <c r="B3" s="627">
        <v>0</v>
      </c>
    </row>
    <row r="4" spans="1:2" x14ac:dyDescent="0.15">
      <c r="A4" s="626" t="s">
        <v>371</v>
      </c>
      <c r="B4" s="627">
        <v>7.7018691520375623E-3</v>
      </c>
    </row>
    <row r="5" spans="1:2" x14ac:dyDescent="0.15">
      <c r="A5" s="626" t="s">
        <v>372</v>
      </c>
      <c r="B5" s="627">
        <v>2.3394789283804819E-2</v>
      </c>
    </row>
    <row r="6" spans="1:2" x14ac:dyDescent="0.15">
      <c r="A6" s="626" t="s">
        <v>373</v>
      </c>
      <c r="B6" s="627">
        <v>3.4450788443818998E-2</v>
      </c>
    </row>
    <row r="7" spans="1:2" x14ac:dyDescent="0.15">
      <c r="A7" s="626" t="s">
        <v>374</v>
      </c>
      <c r="B7" s="627">
        <v>8.5317747076964587E-2</v>
      </c>
    </row>
    <row r="8" spans="1:2" x14ac:dyDescent="0.15">
      <c r="A8" s="626" t="s">
        <v>375</v>
      </c>
      <c r="B8" s="627">
        <v>0.17193530475431423</v>
      </c>
    </row>
    <row r="9" spans="1:2" x14ac:dyDescent="0.15">
      <c r="A9" s="626" t="s">
        <v>376</v>
      </c>
      <c r="B9" s="627">
        <v>0.229371522604919</v>
      </c>
    </row>
    <row r="10" spans="1:2" x14ac:dyDescent="0.15">
      <c r="A10" s="626" t="s">
        <v>377</v>
      </c>
      <c r="B10" s="627">
        <v>0.23130050608744554</v>
      </c>
    </row>
    <row r="11" spans="1:2" x14ac:dyDescent="0.15">
      <c r="A11" s="626" t="s">
        <v>378</v>
      </c>
      <c r="B11" s="627">
        <v>0.28364711772619045</v>
      </c>
    </row>
    <row r="12" spans="1:2" x14ac:dyDescent="0.15">
      <c r="A12" s="626" t="s">
        <v>379</v>
      </c>
      <c r="B12" s="627">
        <v>0.3067626854327542</v>
      </c>
    </row>
    <row r="13" spans="1:2" x14ac:dyDescent="0.15">
      <c r="A13" s="626" t="s">
        <v>380</v>
      </c>
      <c r="B13" s="627">
        <v>0.36232468919631888</v>
      </c>
    </row>
    <row r="14" spans="1:2" x14ac:dyDescent="0.15">
      <c r="A14" s="626" t="s">
        <v>381</v>
      </c>
      <c r="B14" s="627">
        <v>0.46985709463625563</v>
      </c>
    </row>
    <row r="15" spans="1:2" x14ac:dyDescent="0.15">
      <c r="A15" s="626" t="s">
        <v>382</v>
      </c>
      <c r="B15" s="627">
        <v>0.47483787660992027</v>
      </c>
    </row>
    <row r="16" spans="1:2" x14ac:dyDescent="0.15">
      <c r="A16" s="626" t="s">
        <v>383</v>
      </c>
      <c r="B16" s="627">
        <v>0.50856946387256474</v>
      </c>
    </row>
    <row r="17" spans="1:3" x14ac:dyDescent="0.15">
      <c r="A17" s="626" t="s">
        <v>384</v>
      </c>
      <c r="B17" s="627">
        <v>0.51377034015330636</v>
      </c>
    </row>
    <row r="18" spans="1:3" x14ac:dyDescent="0.15">
      <c r="A18" s="626" t="s">
        <v>385</v>
      </c>
      <c r="B18" s="627">
        <v>0.58382963164726875</v>
      </c>
    </row>
    <row r="19" spans="1:3" x14ac:dyDescent="0.15">
      <c r="A19" s="626" t="s">
        <v>386</v>
      </c>
      <c r="B19" s="627">
        <v>0.59030096431374535</v>
      </c>
    </row>
    <row r="20" spans="1:3" x14ac:dyDescent="0.15">
      <c r="A20" s="626" t="s">
        <v>387</v>
      </c>
      <c r="B20" s="627">
        <v>0.59960746019447608</v>
      </c>
    </row>
    <row r="21" spans="1:3" x14ac:dyDescent="0.15">
      <c r="A21" s="626" t="s">
        <v>388</v>
      </c>
      <c r="B21" s="627">
        <f>'Fig SA-17A'!E43</f>
        <v>0.73608589538344193</v>
      </c>
      <c r="C21" s="390"/>
    </row>
    <row r="22" spans="1:3" x14ac:dyDescent="0.15">
      <c r="A22" s="626" t="s">
        <v>389</v>
      </c>
      <c r="B22" s="627">
        <v>0.75106569834225889</v>
      </c>
    </row>
    <row r="23" spans="1:3" x14ac:dyDescent="0.15">
      <c r="A23" s="626" t="s">
        <v>390</v>
      </c>
      <c r="B23" s="627">
        <v>0.77867614829104281</v>
      </c>
    </row>
    <row r="24" spans="1:3" x14ac:dyDescent="0.15">
      <c r="A24" s="626" t="s">
        <v>391</v>
      </c>
      <c r="B24" s="627">
        <v>0.86490380259826705</v>
      </c>
    </row>
    <row r="25" spans="1:3" x14ac:dyDescent="0.15">
      <c r="A25" s="626" t="s">
        <v>392</v>
      </c>
      <c r="B25" s="627">
        <v>0.91031390855510008</v>
      </c>
    </row>
    <row r="26" spans="1:3" x14ac:dyDescent="0.15">
      <c r="A26" s="626" t="s">
        <v>393</v>
      </c>
      <c r="B26" s="627">
        <v>0.91878232617642031</v>
      </c>
    </row>
    <row r="27" spans="1:3" x14ac:dyDescent="0.15">
      <c r="A27" s="626" t="s">
        <v>394</v>
      </c>
      <c r="B27" s="627">
        <v>0.92771144776246728</v>
      </c>
    </row>
    <row r="28" spans="1:3" x14ac:dyDescent="0.15">
      <c r="A28" s="626" t="s">
        <v>395</v>
      </c>
      <c r="B28" s="627">
        <v>0.95039339868663231</v>
      </c>
    </row>
    <row r="29" spans="1:3" x14ac:dyDescent="0.15">
      <c r="A29" s="626" t="s">
        <v>396</v>
      </c>
      <c r="B29" s="627">
        <v>0.96133643161577953</v>
      </c>
    </row>
    <row r="30" spans="1:3" x14ac:dyDescent="0.15">
      <c r="A30" s="626" t="s">
        <v>397</v>
      </c>
      <c r="B30" s="627">
        <v>0.96464007432236543</v>
      </c>
    </row>
    <row r="31" spans="1:3" x14ac:dyDescent="0.15">
      <c r="A31" s="626" t="s">
        <v>398</v>
      </c>
      <c r="B31" s="627">
        <v>0.96753253803122052</v>
      </c>
    </row>
    <row r="32" spans="1:3" x14ac:dyDescent="0.15">
      <c r="A32" s="626" t="s">
        <v>399</v>
      </c>
      <c r="B32" s="627">
        <v>0.96873195312188698</v>
      </c>
    </row>
    <row r="33" spans="1:2" x14ac:dyDescent="0.15">
      <c r="A33" s="626" t="s">
        <v>400</v>
      </c>
      <c r="B33" s="627">
        <v>0.97122625334697321</v>
      </c>
    </row>
    <row r="34" spans="1:2" x14ac:dyDescent="0.15">
      <c r="A34" s="626" t="s">
        <v>401</v>
      </c>
      <c r="B34" s="627">
        <v>0.97622663866358295</v>
      </c>
    </row>
    <row r="35" spans="1:2" x14ac:dyDescent="0.15">
      <c r="A35" s="626" t="s">
        <v>402</v>
      </c>
      <c r="B35" s="627">
        <v>0.98425099955021611</v>
      </c>
    </row>
    <row r="36" spans="1:2" x14ac:dyDescent="0.15">
      <c r="A36" s="626" t="s">
        <v>403</v>
      </c>
      <c r="B36" s="627">
        <v>0.987054128720387</v>
      </c>
    </row>
    <row r="37" spans="1:2" x14ac:dyDescent="0.15">
      <c r="A37" s="626" t="s">
        <v>404</v>
      </c>
      <c r="B37" s="627">
        <v>0.9873445909154196</v>
      </c>
    </row>
    <row r="38" spans="1:2" x14ac:dyDescent="0.15">
      <c r="A38" s="626" t="s">
        <v>405</v>
      </c>
      <c r="B38" s="627">
        <v>0.98928733182209005</v>
      </c>
    </row>
    <row r="39" spans="1:2" x14ac:dyDescent="0.15">
      <c r="A39" s="626" t="s">
        <v>406</v>
      </c>
      <c r="B39" s="627">
        <v>0.99083657507642298</v>
      </c>
    </row>
    <row r="40" spans="1:2" x14ac:dyDescent="0.15">
      <c r="A40" s="626" t="s">
        <v>407</v>
      </c>
      <c r="B40" s="627">
        <v>0.99197149946445062</v>
      </c>
    </row>
    <row r="41" spans="1:2" x14ac:dyDescent="0.15">
      <c r="A41" s="626" t="s">
        <v>408</v>
      </c>
      <c r="B41" s="627">
        <v>0.99337339251917089</v>
      </c>
    </row>
    <row r="42" spans="1:2" x14ac:dyDescent="0.15">
      <c r="A42" s="626" t="s">
        <v>409</v>
      </c>
      <c r="B42" s="627">
        <v>0.99389163946876835</v>
      </c>
    </row>
    <row r="43" spans="1:2" x14ac:dyDescent="0.15">
      <c r="A43" s="626" t="s">
        <v>410</v>
      </c>
      <c r="B43" s="627">
        <v>0.99497389427668603</v>
      </c>
    </row>
    <row r="44" spans="1:2" x14ac:dyDescent="0.15">
      <c r="A44" s="626" t="s">
        <v>411</v>
      </c>
      <c r="B44" s="627">
        <v>0.99835745217949678</v>
      </c>
    </row>
    <row r="45" spans="1:2" x14ac:dyDescent="0.15">
      <c r="A45" s="626" t="s">
        <v>412</v>
      </c>
      <c r="B45" s="627">
        <v>0.99945704196373497</v>
      </c>
    </row>
    <row r="46" spans="1:2" x14ac:dyDescent="0.15">
      <c r="A46" s="626" t="s">
        <v>413</v>
      </c>
      <c r="B46" s="627">
        <v>0.9997107144479398</v>
      </c>
    </row>
    <row r="47" spans="1:2" x14ac:dyDescent="0.15">
      <c r="A47" s="626" t="s">
        <v>414</v>
      </c>
      <c r="B47" s="627">
        <v>1</v>
      </c>
    </row>
    <row r="48" spans="1:2" x14ac:dyDescent="0.15">
      <c r="A48" s="626" t="s">
        <v>415</v>
      </c>
      <c r="B48" s="627">
        <v>1</v>
      </c>
    </row>
    <row r="49" spans="1:2" x14ac:dyDescent="0.15">
      <c r="A49" s="626" t="s">
        <v>416</v>
      </c>
      <c r="B49" s="627">
        <v>1</v>
      </c>
    </row>
    <row r="50" spans="1:2" x14ac:dyDescent="0.15">
      <c r="A50" s="626" t="s">
        <v>417</v>
      </c>
      <c r="B50" s="627">
        <v>1</v>
      </c>
    </row>
    <row r="51" spans="1:2" x14ac:dyDescent="0.15">
      <c r="A51" s="626" t="s">
        <v>418</v>
      </c>
      <c r="B51" s="627">
        <v>1</v>
      </c>
    </row>
    <row r="52" spans="1:2" x14ac:dyDescent="0.15">
      <c r="A52" s="626" t="s">
        <v>419</v>
      </c>
      <c r="B52" s="627">
        <v>1</v>
      </c>
    </row>
    <row r="53" spans="1:2" x14ac:dyDescent="0.15">
      <c r="A53" s="628" t="s">
        <v>420</v>
      </c>
      <c r="B53" s="629">
        <v>1</v>
      </c>
    </row>
    <row r="54" spans="1:2" x14ac:dyDescent="0.15">
      <c r="A54" s="626"/>
      <c r="B54" s="627"/>
    </row>
    <row r="55" spans="1:2" ht="63" customHeight="1" x14ac:dyDescent="0.15">
      <c r="A55" s="912" t="s">
        <v>802</v>
      </c>
      <c r="B55" s="912"/>
    </row>
    <row r="56" spans="1:2" x14ac:dyDescent="0.15">
      <c r="A56" s="623"/>
    </row>
    <row r="57" spans="1:2" x14ac:dyDescent="0.15">
      <c r="A57" s="623" t="s">
        <v>803</v>
      </c>
    </row>
    <row r="59" spans="1:2" x14ac:dyDescent="0.15">
      <c r="A59" s="91" t="s">
        <v>151</v>
      </c>
    </row>
  </sheetData>
  <mergeCells count="2">
    <mergeCell ref="A1:B1"/>
    <mergeCell ref="A55:B55"/>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95817-0C26-426D-A945-1C2BAEEF5A7E}">
  <sheetPr>
    <tabColor theme="5" tint="0.39997558519241921"/>
  </sheetPr>
  <dimension ref="A1:B60"/>
  <sheetViews>
    <sheetView zoomScale="90" zoomScaleNormal="90" workbookViewId="0">
      <selection activeCell="A14" sqref="A14"/>
    </sheetView>
  </sheetViews>
  <sheetFormatPr baseColWidth="10" defaultColWidth="8.6640625" defaultRowHeight="13" x14ac:dyDescent="0.15"/>
  <cols>
    <col min="1" max="1" width="29.33203125" style="630" customWidth="1"/>
    <col min="2" max="2" width="22.1640625" style="631" customWidth="1"/>
    <col min="3" max="16384" width="8.6640625" style="630"/>
  </cols>
  <sheetData>
    <row r="1" spans="1:2" ht="44.25" customHeight="1" x14ac:dyDescent="0.15">
      <c r="A1" s="913" t="s">
        <v>838</v>
      </c>
      <c r="B1" s="913"/>
    </row>
    <row r="2" spans="1:2" ht="28" x14ac:dyDescent="0.15">
      <c r="A2" s="634" t="s">
        <v>368</v>
      </c>
      <c r="B2" s="635" t="s">
        <v>421</v>
      </c>
    </row>
    <row r="3" spans="1:2" x14ac:dyDescent="0.15">
      <c r="A3" s="630" t="s">
        <v>418</v>
      </c>
      <c r="B3" s="633">
        <v>10</v>
      </c>
    </row>
    <row r="4" spans="1:2" x14ac:dyDescent="0.15">
      <c r="A4" s="630" t="s">
        <v>383</v>
      </c>
      <c r="B4" s="633">
        <v>20</v>
      </c>
    </row>
    <row r="5" spans="1:2" hidden="1" x14ac:dyDescent="0.15">
      <c r="A5" s="630" t="s">
        <v>804</v>
      </c>
      <c r="B5" s="633">
        <v>50</v>
      </c>
    </row>
    <row r="6" spans="1:2" x14ac:dyDescent="0.15">
      <c r="A6" s="630" t="s">
        <v>393</v>
      </c>
      <c r="B6" s="633">
        <v>70</v>
      </c>
    </row>
    <row r="7" spans="1:2" x14ac:dyDescent="0.15">
      <c r="A7" s="630" t="s">
        <v>414</v>
      </c>
      <c r="B7" s="633">
        <v>110</v>
      </c>
    </row>
    <row r="8" spans="1:2" x14ac:dyDescent="0.15">
      <c r="A8" s="630" t="s">
        <v>416</v>
      </c>
      <c r="B8" s="633">
        <v>140</v>
      </c>
    </row>
    <row r="9" spans="1:2" x14ac:dyDescent="0.15">
      <c r="A9" s="630" t="s">
        <v>415</v>
      </c>
      <c r="B9" s="633">
        <v>140</v>
      </c>
    </row>
    <row r="10" spans="1:2" x14ac:dyDescent="0.15">
      <c r="A10" s="630" t="s">
        <v>419</v>
      </c>
      <c r="B10" s="633">
        <v>160</v>
      </c>
    </row>
    <row r="11" spans="1:2" x14ac:dyDescent="0.15">
      <c r="A11" s="630" t="s">
        <v>373</v>
      </c>
      <c r="B11" s="633">
        <v>180</v>
      </c>
    </row>
    <row r="12" spans="1:2" x14ac:dyDescent="0.15">
      <c r="A12" s="630" t="s">
        <v>408</v>
      </c>
      <c r="B12" s="633">
        <v>260</v>
      </c>
    </row>
    <row r="13" spans="1:2" x14ac:dyDescent="0.15">
      <c r="A13" s="630" t="s">
        <v>406</v>
      </c>
      <c r="B13" s="633">
        <v>260</v>
      </c>
    </row>
    <row r="14" spans="1:2" x14ac:dyDescent="0.15">
      <c r="A14" s="630" t="s">
        <v>404</v>
      </c>
      <c r="B14" s="633">
        <v>270</v>
      </c>
    </row>
    <row r="15" spans="1:2" x14ac:dyDescent="0.15">
      <c r="A15" s="630" t="s">
        <v>390</v>
      </c>
      <c r="B15" s="633">
        <v>320</v>
      </c>
    </row>
    <row r="16" spans="1:2" x14ac:dyDescent="0.15">
      <c r="A16" s="630" t="s">
        <v>417</v>
      </c>
      <c r="B16" s="633">
        <v>320</v>
      </c>
    </row>
    <row r="17" spans="1:2" x14ac:dyDescent="0.15">
      <c r="A17" s="630" t="s">
        <v>401</v>
      </c>
      <c r="B17" s="633">
        <v>350</v>
      </c>
    </row>
    <row r="18" spans="1:2" x14ac:dyDescent="0.15">
      <c r="A18" s="630" t="s">
        <v>392</v>
      </c>
      <c r="B18" s="633">
        <v>350</v>
      </c>
    </row>
    <row r="19" spans="1:2" x14ac:dyDescent="0.15">
      <c r="A19" s="630" t="s">
        <v>387</v>
      </c>
      <c r="B19" s="633">
        <v>360</v>
      </c>
    </row>
    <row r="20" spans="1:2" x14ac:dyDescent="0.15">
      <c r="A20" s="630" t="s">
        <v>407</v>
      </c>
      <c r="B20" s="633">
        <v>390</v>
      </c>
    </row>
    <row r="21" spans="1:2" x14ac:dyDescent="0.15">
      <c r="A21" s="630" t="s">
        <v>389</v>
      </c>
      <c r="B21" s="633">
        <v>520</v>
      </c>
    </row>
    <row r="22" spans="1:2" x14ac:dyDescent="0.15">
      <c r="A22" s="630" t="s">
        <v>403</v>
      </c>
      <c r="B22" s="633">
        <v>540</v>
      </c>
    </row>
    <row r="23" spans="1:2" x14ac:dyDescent="0.15">
      <c r="A23" s="630" t="s">
        <v>398</v>
      </c>
      <c r="B23" s="633">
        <v>540</v>
      </c>
    </row>
    <row r="24" spans="1:2" x14ac:dyDescent="0.15">
      <c r="A24" s="630" t="s">
        <v>386</v>
      </c>
      <c r="B24" s="633">
        <v>550</v>
      </c>
    </row>
    <row r="25" spans="1:2" x14ac:dyDescent="0.15">
      <c r="A25" s="630" t="s">
        <v>410</v>
      </c>
      <c r="B25" s="633">
        <v>560</v>
      </c>
    </row>
    <row r="26" spans="1:2" x14ac:dyDescent="0.15">
      <c r="A26" s="630" t="s">
        <v>385</v>
      </c>
      <c r="B26" s="633">
        <v>580</v>
      </c>
    </row>
    <row r="27" spans="1:2" x14ac:dyDescent="0.15">
      <c r="A27" s="630" t="s">
        <v>384</v>
      </c>
      <c r="B27" s="633">
        <v>600</v>
      </c>
    </row>
    <row r="28" spans="1:2" x14ac:dyDescent="0.15">
      <c r="A28" s="630" t="s">
        <v>394</v>
      </c>
      <c r="B28" s="633">
        <v>650</v>
      </c>
    </row>
    <row r="29" spans="1:2" x14ac:dyDescent="0.15">
      <c r="A29" s="630" t="s">
        <v>409</v>
      </c>
      <c r="B29" s="633">
        <v>670</v>
      </c>
    </row>
    <row r="30" spans="1:2" x14ac:dyDescent="0.15">
      <c r="A30" s="630" t="s">
        <v>396</v>
      </c>
      <c r="B30" s="633">
        <v>680</v>
      </c>
    </row>
    <row r="31" spans="1:2" x14ac:dyDescent="0.15">
      <c r="A31" s="630" t="s">
        <v>376</v>
      </c>
      <c r="B31" s="633">
        <v>680</v>
      </c>
    </row>
    <row r="32" spans="1:2" x14ac:dyDescent="0.15">
      <c r="A32" s="630" t="s">
        <v>372</v>
      </c>
      <c r="B32" s="633">
        <v>690</v>
      </c>
    </row>
    <row r="33" spans="1:2" x14ac:dyDescent="0.15">
      <c r="A33" s="630" t="s">
        <v>405</v>
      </c>
      <c r="B33" s="633">
        <v>790</v>
      </c>
    </row>
    <row r="34" spans="1:2" x14ac:dyDescent="0.15">
      <c r="A34" s="630" t="s">
        <v>399</v>
      </c>
      <c r="B34" s="633">
        <v>860</v>
      </c>
    </row>
    <row r="35" spans="1:2" x14ac:dyDescent="0.15">
      <c r="A35" s="630" t="s">
        <v>420</v>
      </c>
      <c r="B35" s="633">
        <v>960</v>
      </c>
    </row>
    <row r="36" spans="1:2" x14ac:dyDescent="0.15">
      <c r="A36" s="638" t="s">
        <v>388</v>
      </c>
      <c r="B36" s="639">
        <v>980</v>
      </c>
    </row>
    <row r="37" spans="1:2" x14ac:dyDescent="0.15">
      <c r="A37" s="630" t="s">
        <v>413</v>
      </c>
      <c r="B37" s="633">
        <v>1000</v>
      </c>
    </row>
    <row r="38" spans="1:2" x14ac:dyDescent="0.15">
      <c r="A38" s="630" t="s">
        <v>371</v>
      </c>
      <c r="B38" s="633">
        <v>1010</v>
      </c>
    </row>
    <row r="39" spans="1:2" x14ac:dyDescent="0.15">
      <c r="A39" s="630" t="s">
        <v>380</v>
      </c>
      <c r="B39" s="633">
        <v>1010</v>
      </c>
    </row>
    <row r="40" spans="1:2" ht="14.5" customHeight="1" x14ac:dyDescent="0.15">
      <c r="A40" s="630" t="s">
        <v>411</v>
      </c>
      <c r="B40" s="633">
        <v>1050</v>
      </c>
    </row>
    <row r="41" spans="1:2" x14ac:dyDescent="0.15">
      <c r="A41" s="630" t="s">
        <v>382</v>
      </c>
      <c r="B41" s="633">
        <v>1050</v>
      </c>
    </row>
    <row r="42" spans="1:2" x14ac:dyDescent="0.15">
      <c r="A42" s="630" t="s">
        <v>395</v>
      </c>
      <c r="B42" s="633">
        <v>1070</v>
      </c>
    </row>
    <row r="43" spans="1:2" x14ac:dyDescent="0.15">
      <c r="A43" s="630" t="s">
        <v>377</v>
      </c>
      <c r="B43" s="633">
        <v>1110</v>
      </c>
    </row>
    <row r="44" spans="1:2" x14ac:dyDescent="0.15">
      <c r="A44" s="630" t="s">
        <v>397</v>
      </c>
      <c r="B44" s="633">
        <v>1160</v>
      </c>
    </row>
    <row r="45" spans="1:2" x14ac:dyDescent="0.15">
      <c r="A45" s="630" t="s">
        <v>379</v>
      </c>
      <c r="B45" s="633">
        <v>1260</v>
      </c>
    </row>
    <row r="46" spans="1:2" x14ac:dyDescent="0.15">
      <c r="A46" s="630" t="s">
        <v>412</v>
      </c>
      <c r="B46" s="633">
        <v>1390</v>
      </c>
    </row>
    <row r="47" spans="1:2" x14ac:dyDescent="0.15">
      <c r="A47" s="630" t="s">
        <v>391</v>
      </c>
      <c r="B47" s="633">
        <v>1490</v>
      </c>
    </row>
    <row r="48" spans="1:2" x14ac:dyDescent="0.15">
      <c r="A48" s="630" t="s">
        <v>400</v>
      </c>
      <c r="B48" s="633">
        <v>1650</v>
      </c>
    </row>
    <row r="49" spans="1:2" x14ac:dyDescent="0.15">
      <c r="A49" s="630" t="s">
        <v>381</v>
      </c>
      <c r="B49" s="633">
        <v>1670</v>
      </c>
    </row>
    <row r="50" spans="1:2" x14ac:dyDescent="0.15">
      <c r="A50" s="630" t="s">
        <v>402</v>
      </c>
      <c r="B50" s="633">
        <v>1690</v>
      </c>
    </row>
    <row r="51" spans="1:2" x14ac:dyDescent="0.15">
      <c r="A51" s="630" t="s">
        <v>378</v>
      </c>
      <c r="B51" s="633">
        <v>1890</v>
      </c>
    </row>
    <row r="52" spans="1:2" x14ac:dyDescent="0.15">
      <c r="A52" s="630" t="s">
        <v>374</v>
      </c>
      <c r="B52" s="633">
        <v>1910</v>
      </c>
    </row>
    <row r="53" spans="1:2" x14ac:dyDescent="0.15">
      <c r="A53" s="630" t="s">
        <v>375</v>
      </c>
      <c r="B53" s="633">
        <v>2470</v>
      </c>
    </row>
    <row r="54" spans="1:2" x14ac:dyDescent="0.15">
      <c r="A54" s="636" t="s">
        <v>370</v>
      </c>
      <c r="B54" s="637">
        <v>2480</v>
      </c>
    </row>
    <row r="55" spans="1:2" x14ac:dyDescent="0.15">
      <c r="B55" s="633"/>
    </row>
    <row r="56" spans="1:2" ht="67.5" customHeight="1" x14ac:dyDescent="0.15">
      <c r="A56" s="914" t="s">
        <v>805</v>
      </c>
      <c r="B56" s="914"/>
    </row>
    <row r="57" spans="1:2" x14ac:dyDescent="0.15">
      <c r="A57" s="640"/>
    </row>
    <row r="58" spans="1:2" x14ac:dyDescent="0.15">
      <c r="A58" s="640" t="s">
        <v>806</v>
      </c>
    </row>
    <row r="60" spans="1:2" x14ac:dyDescent="0.15">
      <c r="A60" s="91" t="s">
        <v>151</v>
      </c>
    </row>
  </sheetData>
  <mergeCells count="2">
    <mergeCell ref="A1:B1"/>
    <mergeCell ref="A56:B56"/>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23BC4-AF0C-44F3-8AF9-7061D394856B}">
  <sheetPr>
    <tabColor theme="5" tint="0.39997558519241921"/>
  </sheetPr>
  <dimension ref="A1:C60"/>
  <sheetViews>
    <sheetView zoomScale="90" zoomScaleNormal="90" workbookViewId="0">
      <selection activeCell="A16" sqref="A16"/>
    </sheetView>
  </sheetViews>
  <sheetFormatPr baseColWidth="10" defaultColWidth="8.6640625" defaultRowHeight="13" x14ac:dyDescent="0.15"/>
  <cols>
    <col min="1" max="1" width="35.33203125" style="630" customWidth="1"/>
    <col min="2" max="2" width="28.6640625" style="642" customWidth="1"/>
    <col min="3" max="16384" width="8.6640625" style="630"/>
  </cols>
  <sheetData>
    <row r="1" spans="1:2" ht="57.75" customHeight="1" x14ac:dyDescent="0.15">
      <c r="A1" s="913" t="s">
        <v>839</v>
      </c>
      <c r="B1" s="913"/>
    </row>
    <row r="2" spans="1:2" ht="26.25" customHeight="1" x14ac:dyDescent="0.15">
      <c r="A2" s="646" t="s">
        <v>368</v>
      </c>
      <c r="B2" s="647" t="s">
        <v>422</v>
      </c>
    </row>
    <row r="3" spans="1:2" x14ac:dyDescent="0.15">
      <c r="A3" s="630" t="s">
        <v>418</v>
      </c>
      <c r="B3" s="642">
        <v>1.667206454546926E-3</v>
      </c>
    </row>
    <row r="4" spans="1:2" x14ac:dyDescent="0.15">
      <c r="A4" s="630" t="s">
        <v>415</v>
      </c>
      <c r="B4" s="642">
        <v>7.0386169495631583E-3</v>
      </c>
    </row>
    <row r="5" spans="1:2" x14ac:dyDescent="0.15">
      <c r="A5" s="630" t="s">
        <v>383</v>
      </c>
      <c r="B5" s="642">
        <v>1.3282936007995405E-2</v>
      </c>
    </row>
    <row r="6" spans="1:2" x14ac:dyDescent="0.15">
      <c r="A6" s="630" t="s">
        <v>393</v>
      </c>
      <c r="B6" s="642">
        <v>1.7763106398730657E-2</v>
      </c>
    </row>
    <row r="7" spans="1:2" x14ac:dyDescent="0.15">
      <c r="A7" s="630" t="s">
        <v>416</v>
      </c>
      <c r="B7" s="642">
        <v>2.1617707744031218E-2</v>
      </c>
    </row>
    <row r="8" spans="1:2" x14ac:dyDescent="0.15">
      <c r="A8" s="630" t="s">
        <v>373</v>
      </c>
      <c r="B8" s="642">
        <v>2.4443412636788332E-2</v>
      </c>
    </row>
    <row r="9" spans="1:2" x14ac:dyDescent="0.15">
      <c r="A9" s="630" t="s">
        <v>408</v>
      </c>
      <c r="B9" s="642">
        <v>2.8129301564999723E-2</v>
      </c>
    </row>
    <row r="10" spans="1:2" x14ac:dyDescent="0.15">
      <c r="A10" s="630" t="s">
        <v>406</v>
      </c>
      <c r="B10" s="642">
        <v>2.9692790526329928E-2</v>
      </c>
    </row>
    <row r="11" spans="1:2" x14ac:dyDescent="0.15">
      <c r="A11" s="630" t="s">
        <v>404</v>
      </c>
      <c r="B11" s="642">
        <v>4.0678383266493673E-2</v>
      </c>
    </row>
    <row r="12" spans="1:2" x14ac:dyDescent="0.15">
      <c r="A12" s="630" t="s">
        <v>392</v>
      </c>
      <c r="B12" s="642">
        <v>4.1430922837654864E-2</v>
      </c>
    </row>
    <row r="13" spans="1:2" x14ac:dyDescent="0.15">
      <c r="A13" s="630" t="s">
        <v>414</v>
      </c>
      <c r="B13" s="642">
        <v>4.3691699325777197E-2</v>
      </c>
    </row>
    <row r="14" spans="1:2" x14ac:dyDescent="0.15">
      <c r="A14" s="630" t="s">
        <v>380</v>
      </c>
      <c r="B14" s="642">
        <v>4.4936772357555436E-2</v>
      </c>
    </row>
    <row r="15" spans="1:2" x14ac:dyDescent="0.15">
      <c r="A15" s="630" t="s">
        <v>419</v>
      </c>
      <c r="B15" s="642">
        <v>4.5010309753352275E-2</v>
      </c>
    </row>
    <row r="16" spans="1:2" x14ac:dyDescent="0.15">
      <c r="A16" s="630" t="s">
        <v>387</v>
      </c>
      <c r="B16" s="642">
        <v>4.6619292727189905E-2</v>
      </c>
    </row>
    <row r="17" spans="1:2" x14ac:dyDescent="0.15">
      <c r="A17" s="630" t="s">
        <v>807</v>
      </c>
      <c r="B17" s="642">
        <v>4.6848819689954156E-2</v>
      </c>
    </row>
    <row r="18" spans="1:2" x14ac:dyDescent="0.15">
      <c r="A18" s="630" t="s">
        <v>417</v>
      </c>
      <c r="B18" s="642">
        <v>5.0617065842316844E-2</v>
      </c>
    </row>
    <row r="19" spans="1:2" x14ac:dyDescent="0.15">
      <c r="A19" s="630" t="s">
        <v>403</v>
      </c>
      <c r="B19" s="642">
        <v>5.429545764238862E-2</v>
      </c>
    </row>
    <row r="20" spans="1:2" x14ac:dyDescent="0.15">
      <c r="A20" s="630" t="s">
        <v>386</v>
      </c>
      <c r="B20" s="642">
        <v>5.7829595239873299E-2</v>
      </c>
    </row>
    <row r="21" spans="1:2" x14ac:dyDescent="0.15">
      <c r="A21" s="630" t="s">
        <v>401</v>
      </c>
      <c r="B21" s="642">
        <v>6.2293942876947242E-2</v>
      </c>
    </row>
    <row r="22" spans="1:2" x14ac:dyDescent="0.15">
      <c r="A22" s="630" t="s">
        <v>390</v>
      </c>
      <c r="B22" s="642">
        <v>6.421953745425954E-2</v>
      </c>
    </row>
    <row r="23" spans="1:2" x14ac:dyDescent="0.15">
      <c r="A23" s="630" t="s">
        <v>399</v>
      </c>
      <c r="B23" s="642">
        <v>7.5105487907625099E-2</v>
      </c>
    </row>
    <row r="24" spans="1:2" x14ac:dyDescent="0.15">
      <c r="A24" s="630" t="s">
        <v>407</v>
      </c>
      <c r="B24" s="642">
        <v>7.5976757582412971E-2</v>
      </c>
    </row>
    <row r="25" spans="1:2" x14ac:dyDescent="0.15">
      <c r="A25" s="630" t="s">
        <v>398</v>
      </c>
      <c r="B25" s="642">
        <v>7.6743274642444209E-2</v>
      </c>
    </row>
    <row r="26" spans="1:2" x14ac:dyDescent="0.15">
      <c r="A26" s="630" t="s">
        <v>376</v>
      </c>
      <c r="B26" s="642">
        <v>7.8605619454252401E-2</v>
      </c>
    </row>
    <row r="27" spans="1:2" x14ac:dyDescent="0.15">
      <c r="A27" s="630" t="s">
        <v>377</v>
      </c>
      <c r="B27" s="642">
        <v>8.9248306378147874E-2</v>
      </c>
    </row>
    <row r="28" spans="1:2" x14ac:dyDescent="0.15">
      <c r="A28" s="630" t="s">
        <v>389</v>
      </c>
      <c r="B28" s="642">
        <v>9.0035283957748985E-2</v>
      </c>
    </row>
    <row r="29" spans="1:2" x14ac:dyDescent="0.15">
      <c r="A29" s="630" t="s">
        <v>411</v>
      </c>
      <c r="B29" s="642">
        <v>9.7210861775542542E-2</v>
      </c>
    </row>
    <row r="30" spans="1:2" x14ac:dyDescent="0.15">
      <c r="A30" s="630" t="s">
        <v>409</v>
      </c>
      <c r="B30" s="642">
        <v>0.10152012187455613</v>
      </c>
    </row>
    <row r="31" spans="1:2" x14ac:dyDescent="0.15">
      <c r="A31" s="630" t="s">
        <v>394</v>
      </c>
      <c r="B31" s="642">
        <v>0.10804172208504004</v>
      </c>
    </row>
    <row r="32" spans="1:2" x14ac:dyDescent="0.15">
      <c r="A32" s="630" t="s">
        <v>385</v>
      </c>
      <c r="B32" s="642">
        <v>0.11315757159502948</v>
      </c>
    </row>
    <row r="33" spans="1:3" x14ac:dyDescent="0.15">
      <c r="A33" s="630" t="s">
        <v>371</v>
      </c>
      <c r="B33" s="642">
        <v>0.11559486410711943</v>
      </c>
    </row>
    <row r="34" spans="1:3" x14ac:dyDescent="0.15">
      <c r="A34" s="630" t="s">
        <v>384</v>
      </c>
      <c r="B34" s="642">
        <v>0.12653678066877705</v>
      </c>
    </row>
    <row r="35" spans="1:3" x14ac:dyDescent="0.15">
      <c r="A35" s="630" t="s">
        <v>413</v>
      </c>
      <c r="B35" s="642">
        <v>0.12796691391762638</v>
      </c>
    </row>
    <row r="36" spans="1:3" x14ac:dyDescent="0.15">
      <c r="A36" s="630" t="s">
        <v>420</v>
      </c>
      <c r="B36" s="642">
        <v>0.13162873267557454</v>
      </c>
    </row>
    <row r="37" spans="1:3" x14ac:dyDescent="0.15">
      <c r="A37" s="638" t="s">
        <v>388</v>
      </c>
      <c r="B37" s="643">
        <v>0.1349240004744359</v>
      </c>
      <c r="C37" s="632"/>
    </row>
    <row r="38" spans="1:3" x14ac:dyDescent="0.15">
      <c r="A38" s="630" t="s">
        <v>412</v>
      </c>
      <c r="B38" s="642">
        <v>0.14707913592208222</v>
      </c>
    </row>
    <row r="39" spans="1:3" x14ac:dyDescent="0.15">
      <c r="A39" s="630" t="s">
        <v>395</v>
      </c>
      <c r="B39" s="642">
        <v>0.14707992139212464</v>
      </c>
    </row>
    <row r="40" spans="1:3" x14ac:dyDescent="0.15">
      <c r="A40" s="630" t="s">
        <v>396</v>
      </c>
      <c r="B40" s="642">
        <v>0.1535446521042117</v>
      </c>
    </row>
    <row r="41" spans="1:3" x14ac:dyDescent="0.15">
      <c r="A41" s="630" t="s">
        <v>379</v>
      </c>
      <c r="B41" s="642">
        <v>0.173340917542362</v>
      </c>
    </row>
    <row r="42" spans="1:3" x14ac:dyDescent="0.15">
      <c r="A42" s="630" t="s">
        <v>397</v>
      </c>
      <c r="B42" s="642">
        <v>0.17445803178935468</v>
      </c>
    </row>
    <row r="43" spans="1:3" x14ac:dyDescent="0.15">
      <c r="A43" s="630" t="s">
        <v>382</v>
      </c>
      <c r="B43" s="642">
        <v>0.17696723813113838</v>
      </c>
    </row>
    <row r="44" spans="1:3" x14ac:dyDescent="0.15">
      <c r="A44" s="630" t="s">
        <v>400</v>
      </c>
      <c r="B44" s="642">
        <v>0.19845578719989793</v>
      </c>
    </row>
    <row r="45" spans="1:3" x14ac:dyDescent="0.15">
      <c r="A45" s="630" t="s">
        <v>405</v>
      </c>
      <c r="B45" s="642">
        <v>0.20269800189927292</v>
      </c>
    </row>
    <row r="46" spans="1:3" x14ac:dyDescent="0.15">
      <c r="A46" s="630" t="s">
        <v>378</v>
      </c>
      <c r="B46" s="642">
        <v>0.20363207169186501</v>
      </c>
    </row>
    <row r="47" spans="1:3" x14ac:dyDescent="0.15">
      <c r="A47" s="630" t="s">
        <v>410</v>
      </c>
      <c r="B47" s="642">
        <v>0.20625050209747095</v>
      </c>
    </row>
    <row r="48" spans="1:3" x14ac:dyDescent="0.15">
      <c r="A48" s="630" t="s">
        <v>402</v>
      </c>
      <c r="B48" s="642">
        <v>0.20851963934788584</v>
      </c>
    </row>
    <row r="49" spans="1:2" x14ac:dyDescent="0.15">
      <c r="A49" s="630" t="s">
        <v>370</v>
      </c>
      <c r="B49" s="642">
        <v>0.23525898906374088</v>
      </c>
    </row>
    <row r="50" spans="1:2" x14ac:dyDescent="0.15">
      <c r="A50" s="630" t="s">
        <v>381</v>
      </c>
      <c r="B50" s="642">
        <v>0.24031228242828526</v>
      </c>
    </row>
    <row r="51" spans="1:2" x14ac:dyDescent="0.15">
      <c r="A51" s="630" t="s">
        <v>391</v>
      </c>
      <c r="B51" s="642">
        <v>0.27541782307795593</v>
      </c>
    </row>
    <row r="52" spans="1:2" x14ac:dyDescent="0.15">
      <c r="A52" s="630" t="s">
        <v>374</v>
      </c>
      <c r="B52" s="642">
        <v>0.27637304613498309</v>
      </c>
    </row>
    <row r="53" spans="1:2" x14ac:dyDescent="0.15">
      <c r="A53" s="641" t="s">
        <v>375</v>
      </c>
      <c r="B53" s="644">
        <v>0.33884014154654762</v>
      </c>
    </row>
    <row r="54" spans="1:2" x14ac:dyDescent="0.15">
      <c r="A54" s="636" t="s">
        <v>372</v>
      </c>
      <c r="B54" s="645">
        <v>0.35314365742970621</v>
      </c>
    </row>
    <row r="56" spans="1:2" x14ac:dyDescent="0.15">
      <c r="A56" s="640" t="s">
        <v>808</v>
      </c>
    </row>
    <row r="58" spans="1:2" x14ac:dyDescent="0.15">
      <c r="A58" s="640" t="s">
        <v>809</v>
      </c>
    </row>
    <row r="60" spans="1:2" x14ac:dyDescent="0.15">
      <c r="A60" s="91" t="s">
        <v>151</v>
      </c>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5673F-507B-4C93-96D2-4D989D7B48A9}">
  <sheetPr>
    <tabColor theme="5" tint="0.39997558519241921"/>
  </sheetPr>
  <dimension ref="A1:AG35"/>
  <sheetViews>
    <sheetView topLeftCell="F1" zoomScale="80" zoomScaleNormal="80" workbookViewId="0">
      <selection activeCell="X15" sqref="X15"/>
    </sheetView>
  </sheetViews>
  <sheetFormatPr baseColWidth="10" defaultColWidth="11.5" defaultRowHeight="13" x14ac:dyDescent="0.15"/>
  <cols>
    <col min="1" max="1" width="21.83203125" style="684" customWidth="1"/>
    <col min="2" max="2" width="49.5" style="684" customWidth="1"/>
    <col min="3" max="26" width="11.5" style="684" customWidth="1"/>
    <col min="27" max="27" width="13.83203125" style="684" customWidth="1"/>
    <col min="28" max="30" width="13.1640625" style="684" customWidth="1"/>
    <col min="31" max="16384" width="11.5" style="684"/>
  </cols>
  <sheetData>
    <row r="1" spans="1:33" ht="34.5" customHeight="1" x14ac:dyDescent="0.15">
      <c r="A1" s="40" t="s">
        <v>157</v>
      </c>
    </row>
    <row r="2" spans="1:33" ht="33.75" customHeight="1" x14ac:dyDescent="0.15">
      <c r="A2" s="44"/>
      <c r="B2" s="685"/>
      <c r="C2" s="41" t="s">
        <v>92</v>
      </c>
      <c r="D2" s="41" t="s">
        <v>93</v>
      </c>
      <c r="E2" s="41" t="s">
        <v>94</v>
      </c>
      <c r="F2" s="41" t="s">
        <v>95</v>
      </c>
      <c r="G2" s="41" t="s">
        <v>96</v>
      </c>
      <c r="H2" s="41" t="s">
        <v>97</v>
      </c>
      <c r="I2" s="41" t="s">
        <v>98</v>
      </c>
      <c r="J2" s="41" t="s">
        <v>99</v>
      </c>
      <c r="K2" s="42" t="s">
        <v>100</v>
      </c>
      <c r="L2" s="42" t="s">
        <v>101</v>
      </c>
      <c r="M2" s="42" t="s">
        <v>102</v>
      </c>
      <c r="N2" s="43" t="s">
        <v>103</v>
      </c>
      <c r="O2" s="43" t="s">
        <v>104</v>
      </c>
      <c r="P2" s="43" t="s">
        <v>105</v>
      </c>
      <c r="Q2" s="43" t="s">
        <v>106</v>
      </c>
      <c r="R2" s="43" t="s">
        <v>107</v>
      </c>
      <c r="S2" s="43" t="s">
        <v>108</v>
      </c>
      <c r="T2" s="43" t="s">
        <v>109</v>
      </c>
      <c r="U2" s="43" t="s">
        <v>110</v>
      </c>
      <c r="V2" s="43" t="s">
        <v>111</v>
      </c>
      <c r="W2" s="43" t="s">
        <v>112</v>
      </c>
      <c r="X2" s="43" t="s">
        <v>113</v>
      </c>
      <c r="Y2" s="43" t="s">
        <v>114</v>
      </c>
      <c r="Z2" s="43" t="s">
        <v>115</v>
      </c>
      <c r="AA2" s="43" t="s">
        <v>116</v>
      </c>
      <c r="AB2" s="42" t="s">
        <v>153</v>
      </c>
      <c r="AC2" s="42" t="s">
        <v>118</v>
      </c>
      <c r="AD2" s="42" t="s">
        <v>154</v>
      </c>
      <c r="AE2" s="44" t="s">
        <v>120</v>
      </c>
      <c r="AF2" s="44" t="s">
        <v>121</v>
      </c>
      <c r="AG2" s="44" t="s">
        <v>122</v>
      </c>
    </row>
    <row r="3" spans="1:33" s="687" customFormat="1" ht="14" x14ac:dyDescent="0.2">
      <c r="A3" s="686" t="s">
        <v>123</v>
      </c>
      <c r="T3" s="688" t="s">
        <v>124</v>
      </c>
      <c r="U3" s="688" t="s">
        <v>124</v>
      </c>
    </row>
    <row r="4" spans="1:33" s="687" customFormat="1" x14ac:dyDescent="0.15">
      <c r="A4" s="689" t="s">
        <v>125</v>
      </c>
      <c r="B4" s="689"/>
    </row>
    <row r="5" spans="1:33" s="687" customFormat="1" x14ac:dyDescent="0.15">
      <c r="B5" s="687" t="s">
        <v>126</v>
      </c>
      <c r="C5" s="690">
        <v>9772.6221820585688</v>
      </c>
      <c r="D5" s="690">
        <v>11007.453831691035</v>
      </c>
      <c r="E5" s="690">
        <v>11392.669042973655</v>
      </c>
      <c r="F5" s="690">
        <v>10127.575806006333</v>
      </c>
      <c r="G5" s="690">
        <v>9639.0061589002144</v>
      </c>
      <c r="H5" s="690">
        <v>9292.2450402415325</v>
      </c>
      <c r="I5" s="690">
        <v>9534.3281821298133</v>
      </c>
      <c r="J5" s="690">
        <v>10209.072033557102</v>
      </c>
      <c r="K5" s="690">
        <v>11484.192699077172</v>
      </c>
      <c r="L5" s="690">
        <v>11198.314649316932</v>
      </c>
      <c r="M5" s="690">
        <v>11958.06644695252</v>
      </c>
      <c r="N5" s="690">
        <v>14577.434351257705</v>
      </c>
      <c r="O5" s="690">
        <v>16747.980220607547</v>
      </c>
      <c r="P5" s="690">
        <v>17874.693574382101</v>
      </c>
      <c r="Q5" s="690">
        <v>18016.670509398409</v>
      </c>
      <c r="R5" s="690">
        <v>16820.896805680499</v>
      </c>
      <c r="S5" s="690">
        <v>16454.674790627116</v>
      </c>
      <c r="T5" s="690">
        <v>18319.489304710518</v>
      </c>
      <c r="U5" s="690">
        <v>21987.307444940991</v>
      </c>
      <c r="V5" s="690">
        <v>36181.980028628037</v>
      </c>
      <c r="W5" s="690">
        <v>42344.999675763363</v>
      </c>
      <c r="X5" s="690">
        <v>38630.901767756877</v>
      </c>
      <c r="Y5" s="690">
        <v>36140.852117143695</v>
      </c>
      <c r="Z5" s="690">
        <v>34970.124816351832</v>
      </c>
      <c r="AA5" s="690">
        <v>33482.30573387583</v>
      </c>
      <c r="AB5" s="690">
        <v>31184.951311868947</v>
      </c>
      <c r="AC5" s="690">
        <v>29000.958600927919</v>
      </c>
      <c r="AD5" s="690">
        <v>30273.172749168283</v>
      </c>
      <c r="AE5" s="690">
        <v>29277.108875601945</v>
      </c>
      <c r="AF5" s="691">
        <v>28769.29874568776</v>
      </c>
      <c r="AG5" s="691">
        <v>25966.709079540004</v>
      </c>
    </row>
    <row r="6" spans="1:33" s="687" customFormat="1" x14ac:dyDescent="0.15">
      <c r="B6" s="687" t="s">
        <v>127</v>
      </c>
      <c r="C6" s="690">
        <v>906.91770424636582</v>
      </c>
      <c r="D6" s="690">
        <v>987.44377455947142</v>
      </c>
      <c r="E6" s="690">
        <v>1069.1144830434782</v>
      </c>
      <c r="F6" s="690">
        <v>1044.713437764706</v>
      </c>
      <c r="G6" s="690">
        <v>1017.3699744601888</v>
      </c>
      <c r="H6" s="690">
        <v>990.03698674540658</v>
      </c>
      <c r="I6" s="690">
        <v>961.91421666666668</v>
      </c>
      <c r="J6" s="690">
        <v>940.42725981308411</v>
      </c>
      <c r="K6" s="690">
        <v>974.56314118404896</v>
      </c>
      <c r="L6" s="690">
        <v>961.45179525210074</v>
      </c>
      <c r="M6" s="690">
        <v>933.10533601626014</v>
      </c>
      <c r="N6" s="690">
        <v>1009.2752169960473</v>
      </c>
      <c r="O6" s="690">
        <v>1042.591124941634</v>
      </c>
      <c r="P6" s="690">
        <v>1067.8612189076086</v>
      </c>
      <c r="Q6" s="690">
        <v>1055.2323201641077</v>
      </c>
      <c r="R6" s="690">
        <v>1031.6103094623654</v>
      </c>
      <c r="S6" s="690">
        <v>989.47707465277767</v>
      </c>
      <c r="T6" s="690">
        <v>962.00021987826858</v>
      </c>
      <c r="U6" s="690">
        <v>910.29520419130245</v>
      </c>
      <c r="V6" s="690">
        <v>887.53364485380121</v>
      </c>
      <c r="W6" s="690">
        <v>898.87020111806123</v>
      </c>
      <c r="X6" s="690">
        <v>846.49085114631066</v>
      </c>
      <c r="Y6" s="690">
        <v>826.34672714008195</v>
      </c>
      <c r="Z6" s="690">
        <v>814.19194030658014</v>
      </c>
      <c r="AA6" s="690">
        <v>801.4924153065017</v>
      </c>
      <c r="AB6" s="690">
        <v>800.542190771126</v>
      </c>
      <c r="AC6" s="690">
        <v>790.56798184636273</v>
      </c>
      <c r="AD6" s="690">
        <v>774.00453516644893</v>
      </c>
      <c r="AE6" s="690">
        <v>865.77132457478274</v>
      </c>
      <c r="AF6" s="691">
        <v>850.36294723007779</v>
      </c>
      <c r="AG6" s="691">
        <v>865</v>
      </c>
    </row>
    <row r="7" spans="1:33" s="687" customFormat="1" x14ac:dyDescent="0.15">
      <c r="B7" s="687" t="s">
        <v>128</v>
      </c>
      <c r="C7" s="690">
        <v>116.51250627372609</v>
      </c>
      <c r="D7" s="690">
        <v>118.39949571703377</v>
      </c>
      <c r="E7" s="690">
        <v>131.76452813810403</v>
      </c>
      <c r="F7" s="690">
        <v>128.73718551913498</v>
      </c>
      <c r="G7" s="690">
        <v>126.35519057689609</v>
      </c>
      <c r="H7" s="690">
        <v>109.08984015683072</v>
      </c>
      <c r="I7" s="690">
        <v>52.483070286653913</v>
      </c>
      <c r="J7" s="690">
        <v>80.319804034809948</v>
      </c>
      <c r="K7" s="690">
        <v>39.415194127460111</v>
      </c>
      <c r="L7" s="690">
        <v>38.929760294789908</v>
      </c>
      <c r="M7" s="690">
        <v>60.118699186991869</v>
      </c>
      <c r="N7" s="690">
        <v>80.376086956521732</v>
      </c>
      <c r="O7" s="690">
        <v>95.558922493618653</v>
      </c>
      <c r="P7" s="690">
        <v>93.07987110777168</v>
      </c>
      <c r="Q7" s="690">
        <v>89.927493521180509</v>
      </c>
      <c r="R7" s="690">
        <v>86.143229014886643</v>
      </c>
      <c r="S7" s="690">
        <v>82.73257182833332</v>
      </c>
      <c r="T7" s="690">
        <v>80.7876560548128</v>
      </c>
      <c r="U7" s="690">
        <v>76.77133665912686</v>
      </c>
      <c r="V7" s="690">
        <v>76.045993742058471</v>
      </c>
      <c r="W7" s="690">
        <v>72.544524137923275</v>
      </c>
      <c r="X7" s="36" t="s">
        <v>152</v>
      </c>
      <c r="Y7" s="36" t="s">
        <v>152</v>
      </c>
      <c r="Z7" s="36" t="s">
        <v>152</v>
      </c>
      <c r="AA7" s="36" t="s">
        <v>152</v>
      </c>
      <c r="AB7" s="36" t="s">
        <v>152</v>
      </c>
      <c r="AC7" s="36" t="s">
        <v>152</v>
      </c>
      <c r="AD7" s="36" t="s">
        <v>152</v>
      </c>
      <c r="AE7" s="36" t="s">
        <v>152</v>
      </c>
      <c r="AF7" s="36" t="s">
        <v>152</v>
      </c>
      <c r="AG7" s="36" t="s">
        <v>152</v>
      </c>
    </row>
    <row r="8" spans="1:33" s="687" customFormat="1" x14ac:dyDescent="0.15">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690">
        <v>310.67590277777771</v>
      </c>
      <c r="T8" s="690">
        <v>385.3156366373093</v>
      </c>
      <c r="U8" s="690">
        <v>408.21148802778407</v>
      </c>
      <c r="V8" s="690">
        <v>577.85122845942647</v>
      </c>
      <c r="W8" s="690">
        <v>656.76009254503413</v>
      </c>
      <c r="X8" s="36" t="s">
        <v>152</v>
      </c>
      <c r="Y8" s="36" t="s">
        <v>152</v>
      </c>
      <c r="Z8" s="36" t="s">
        <v>152</v>
      </c>
      <c r="AA8" s="36" t="s">
        <v>152</v>
      </c>
      <c r="AB8" s="36" t="s">
        <v>152</v>
      </c>
      <c r="AC8" s="36" t="s">
        <v>152</v>
      </c>
      <c r="AD8" s="36" t="s">
        <v>152</v>
      </c>
      <c r="AE8" s="36" t="s">
        <v>152</v>
      </c>
      <c r="AF8" s="36" t="s">
        <v>152</v>
      </c>
      <c r="AG8" s="36" t="s">
        <v>152</v>
      </c>
    </row>
    <row r="9" spans="1:33" s="687" customFormat="1" x14ac:dyDescent="0.15">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690">
        <v>263.1758680555555</v>
      </c>
      <c r="T9" s="690">
        <v>255.72475041112747</v>
      </c>
      <c r="U9" s="690">
        <v>240.15536367547591</v>
      </c>
      <c r="V9" s="690">
        <v>433.08682884537393</v>
      </c>
      <c r="W9" s="690">
        <v>513.51541684563131</v>
      </c>
      <c r="X9" s="36" t="s">
        <v>152</v>
      </c>
      <c r="Y9" s="36" t="s">
        <v>152</v>
      </c>
      <c r="Z9" s="36" t="s">
        <v>152</v>
      </c>
      <c r="AA9" s="36" t="s">
        <v>152</v>
      </c>
      <c r="AB9" s="36" t="s">
        <v>152</v>
      </c>
      <c r="AC9" s="36" t="s">
        <v>152</v>
      </c>
      <c r="AD9" s="36" t="s">
        <v>152</v>
      </c>
      <c r="AE9" s="36" t="s">
        <v>152</v>
      </c>
      <c r="AF9" s="36" t="s">
        <v>152</v>
      </c>
      <c r="AG9" s="36" t="s">
        <v>152</v>
      </c>
    </row>
    <row r="10" spans="1:33" s="687" customFormat="1" ht="13.5" customHeight="1" x14ac:dyDescent="0.15">
      <c r="A10" s="692"/>
      <c r="B10" s="687" t="s">
        <v>131</v>
      </c>
      <c r="C10" s="690">
        <v>1255.2391195832245</v>
      </c>
      <c r="D10" s="690">
        <v>1514.4767365432458</v>
      </c>
      <c r="E10" s="690">
        <v>1616.2337255189288</v>
      </c>
      <c r="F10" s="690">
        <v>1734.5503589943946</v>
      </c>
      <c r="G10" s="690">
        <v>1657.221150149996</v>
      </c>
      <c r="H10" s="690">
        <v>1602.0079977063933</v>
      </c>
      <c r="I10" s="690">
        <v>1527.1021567302062</v>
      </c>
      <c r="J10" s="690">
        <v>1500.9083119845143</v>
      </c>
      <c r="K10" s="690">
        <v>1679.7113476920038</v>
      </c>
      <c r="L10" s="690">
        <v>1598.2636195124339</v>
      </c>
      <c r="M10" s="690">
        <v>1795.1610084721078</v>
      </c>
      <c r="N10" s="690">
        <v>2132.8844438253477</v>
      </c>
      <c r="O10" s="690">
        <v>2569.6597908938156</v>
      </c>
      <c r="P10" s="690">
        <v>2914.7731377240943</v>
      </c>
      <c r="Q10" s="690">
        <v>3055.5752365562194</v>
      </c>
      <c r="R10" s="690">
        <v>3150.9622410490679</v>
      </c>
      <c r="S10" s="690">
        <v>3189.045237928472</v>
      </c>
      <c r="T10" s="690">
        <v>3226.3075577542077</v>
      </c>
      <c r="U10" s="690">
        <v>3748.0865208850119</v>
      </c>
      <c r="V10" s="690">
        <v>8425.6466432522793</v>
      </c>
      <c r="W10" s="690">
        <v>10476.458752896875</v>
      </c>
      <c r="X10" s="690">
        <v>10342.304825148161</v>
      </c>
      <c r="Y10" s="690">
        <v>11616.654788669597</v>
      </c>
      <c r="Z10" s="690">
        <v>11639.785325314013</v>
      </c>
      <c r="AA10" s="690">
        <v>11645.729362206659</v>
      </c>
      <c r="AB10" s="690">
        <v>11743.450832803137</v>
      </c>
      <c r="AC10" s="690">
        <v>11062.231332708625</v>
      </c>
      <c r="AD10" s="690">
        <v>10494.822659821279</v>
      </c>
      <c r="AE10" s="690">
        <v>10477.434657766498</v>
      </c>
      <c r="AF10" s="691">
        <v>9888.5449506351124</v>
      </c>
      <c r="AG10" s="691">
        <v>9591.7424905709577</v>
      </c>
    </row>
    <row r="11" spans="1:33" s="687" customFormat="1" x14ac:dyDescent="0.15">
      <c r="A11" s="689"/>
      <c r="B11" s="689" t="s">
        <v>132</v>
      </c>
      <c r="C11" s="47">
        <v>12051.291512161884</v>
      </c>
      <c r="D11" s="47">
        <v>13627.773838510786</v>
      </c>
      <c r="E11" s="47">
        <v>14209.781779674167</v>
      </c>
      <c r="F11" s="47">
        <v>13035.576788284568</v>
      </c>
      <c r="G11" s="47">
        <v>12439.952474087295</v>
      </c>
      <c r="H11" s="47">
        <v>11993.379864850162</v>
      </c>
      <c r="I11" s="47">
        <v>12075.827625813341</v>
      </c>
      <c r="J11" s="47">
        <v>12730.727409389512</v>
      </c>
      <c r="K11" s="47">
        <v>14177.882382080685</v>
      </c>
      <c r="L11" s="47">
        <v>13796.959824376256</v>
      </c>
      <c r="M11" s="47">
        <v>14746.451490627882</v>
      </c>
      <c r="N11" s="47">
        <v>17799.970099035621</v>
      </c>
      <c r="O11" s="47">
        <v>20455.790058936618</v>
      </c>
      <c r="P11" s="47">
        <v>21950.407802121576</v>
      </c>
      <c r="Q11" s="47">
        <v>22217.405559639916</v>
      </c>
      <c r="R11" s="47">
        <v>21089.612585206818</v>
      </c>
      <c r="S11" s="47">
        <v>21289.78144587003</v>
      </c>
      <c r="T11" s="47">
        <v>23229.625125446244</v>
      </c>
      <c r="U11" s="47">
        <v>27370.827358379691</v>
      </c>
      <c r="V11" s="47">
        <v>46582.144367780973</v>
      </c>
      <c r="W11" s="47">
        <v>54963.148663306878</v>
      </c>
      <c r="X11" s="47">
        <v>49819.697444051344</v>
      </c>
      <c r="Y11" s="47">
        <v>48583.853632953374</v>
      </c>
      <c r="Z11" s="47">
        <v>47424.102081972422</v>
      </c>
      <c r="AA11" s="47">
        <v>45929.527511388987</v>
      </c>
      <c r="AB11" s="47">
        <v>43728.944335443208</v>
      </c>
      <c r="AC11" s="47">
        <v>40853.757915482907</v>
      </c>
      <c r="AD11" s="47">
        <v>41541.999944156007</v>
      </c>
      <c r="AE11" s="47">
        <v>40620.314857943231</v>
      </c>
      <c r="AF11" s="47">
        <v>39508.206643552949</v>
      </c>
      <c r="AG11" s="47">
        <v>36423.451570110963</v>
      </c>
    </row>
    <row r="12" spans="1:33" s="687" customFormat="1" x14ac:dyDescent="0.15">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F12" s="690"/>
      <c r="AG12" s="690"/>
    </row>
    <row r="13" spans="1:33" s="687" customFormat="1" x14ac:dyDescent="0.15">
      <c r="B13" s="687" t="s">
        <v>134</v>
      </c>
      <c r="C13" s="690">
        <v>1468.1851001989289</v>
      </c>
      <c r="D13" s="690">
        <v>1408.8971556240824</v>
      </c>
      <c r="E13" s="690">
        <v>1367.7248224946543</v>
      </c>
      <c r="F13" s="690">
        <v>1327.9708830173013</v>
      </c>
      <c r="G13" s="690">
        <v>1362.5106841363022</v>
      </c>
      <c r="H13" s="690">
        <v>1427.6636313976373</v>
      </c>
      <c r="I13" s="690">
        <v>1376.3190957585275</v>
      </c>
      <c r="J13" s="690">
        <v>1387.6704475643987</v>
      </c>
      <c r="K13" s="690">
        <v>1370.8055624175522</v>
      </c>
      <c r="L13" s="690">
        <v>1379.64128105042</v>
      </c>
      <c r="M13" s="690">
        <v>1370.4037730682114</v>
      </c>
      <c r="N13" s="690">
        <v>1427.88654221415</v>
      </c>
      <c r="O13" s="690">
        <v>1625.7896433203889</v>
      </c>
      <c r="P13" s="690">
        <v>1746.3074445572231</v>
      </c>
      <c r="Q13" s="690">
        <v>1711.0795551162782</v>
      </c>
      <c r="R13" s="690">
        <v>1609.6700781406805</v>
      </c>
      <c r="S13" s="690">
        <v>1602.6663112010067</v>
      </c>
      <c r="T13" s="690">
        <v>1357.5974942780092</v>
      </c>
      <c r="U13" s="690">
        <v>911.43432878762644</v>
      </c>
      <c r="V13" s="690">
        <v>789.44031255024493</v>
      </c>
      <c r="W13" s="690">
        <v>800.37663703179112</v>
      </c>
      <c r="X13" s="690">
        <v>865.69833885008575</v>
      </c>
      <c r="Y13" s="690">
        <v>897.49229555215697</v>
      </c>
      <c r="Z13" s="690">
        <v>1019.0502616244697</v>
      </c>
      <c r="AA13" s="690">
        <v>986.77372913178783</v>
      </c>
      <c r="AB13" s="690">
        <v>882.78257719394026</v>
      </c>
      <c r="AC13" s="690">
        <v>739.14230311175572</v>
      </c>
      <c r="AD13" s="690">
        <v>514.93915812089335</v>
      </c>
      <c r="AE13" s="36" t="s">
        <v>152</v>
      </c>
      <c r="AF13" s="36" t="s">
        <v>152</v>
      </c>
      <c r="AG13" s="36" t="s">
        <v>152</v>
      </c>
    </row>
    <row r="14" spans="1:33" s="687" customFormat="1" x14ac:dyDescent="0.15">
      <c r="B14" s="693" t="s">
        <v>135</v>
      </c>
      <c r="C14" s="690">
        <v>12189.583513188993</v>
      </c>
      <c r="D14" s="690">
        <v>12637.015509390063</v>
      </c>
      <c r="E14" s="690">
        <v>12417.254774649928</v>
      </c>
      <c r="F14" s="690">
        <v>15606.199702700535</v>
      </c>
      <c r="G14" s="690">
        <v>16726.012707138532</v>
      </c>
      <c r="H14" s="690">
        <v>17953.218780185471</v>
      </c>
      <c r="I14" s="690">
        <v>18603.680404649393</v>
      </c>
      <c r="J14" s="690">
        <v>18464.616645823058</v>
      </c>
      <c r="K14" s="690">
        <v>18259.889734522447</v>
      </c>
      <c r="L14" s="690">
        <v>17577.062952086719</v>
      </c>
      <c r="M14" s="690">
        <v>17116.284959067114</v>
      </c>
      <c r="N14" s="690">
        <v>17642.680495379289</v>
      </c>
      <c r="O14" s="690">
        <v>19331.913572136418</v>
      </c>
      <c r="P14" s="690">
        <v>21229.334827013554</v>
      </c>
      <c r="Q14" s="690">
        <v>22275.233581140652</v>
      </c>
      <c r="R14" s="690">
        <v>21938.653892151109</v>
      </c>
      <c r="S14" s="690">
        <v>21624.19810093458</v>
      </c>
      <c r="T14" s="690">
        <v>25421.270038698003</v>
      </c>
      <c r="U14" s="690">
        <v>28056.374266957344</v>
      </c>
      <c r="V14" s="690">
        <v>32801.659942060964</v>
      </c>
      <c r="W14" s="690">
        <v>34354.514875561879</v>
      </c>
      <c r="X14" s="690">
        <v>33336.007689102044</v>
      </c>
      <c r="Y14" s="690">
        <v>31338.481869668391</v>
      </c>
      <c r="Z14" s="690">
        <v>29377.472605747582</v>
      </c>
      <c r="AA14" s="690">
        <v>26961.363931623691</v>
      </c>
      <c r="AB14" s="690">
        <v>25065.580939474188</v>
      </c>
      <c r="AC14" s="690">
        <v>23349.866939083382</v>
      </c>
      <c r="AD14" s="690">
        <v>22074.957157183275</v>
      </c>
      <c r="AE14" s="690">
        <v>20423.853132595785</v>
      </c>
      <c r="AF14" s="691">
        <v>19074.764293527132</v>
      </c>
      <c r="AG14" s="691">
        <v>16278.020800540844</v>
      </c>
    </row>
    <row r="15" spans="1:33" s="687" customFormat="1" x14ac:dyDescent="0.15">
      <c r="B15" s="693" t="s">
        <v>136</v>
      </c>
      <c r="C15" s="36" t="s">
        <v>152</v>
      </c>
      <c r="D15" s="36" t="s">
        <v>152</v>
      </c>
      <c r="E15" s="690">
        <v>295.18023628597427</v>
      </c>
      <c r="F15" s="690">
        <v>1801.8546729890243</v>
      </c>
      <c r="G15" s="690">
        <v>6376.9409401393013</v>
      </c>
      <c r="H15" s="690">
        <v>7858.3694319769547</v>
      </c>
      <c r="I15" s="690">
        <v>9026.0157902993487</v>
      </c>
      <c r="J15" s="690">
        <v>9830.2567987875391</v>
      </c>
      <c r="K15" s="690">
        <v>10150.247358121864</v>
      </c>
      <c r="L15" s="690">
        <v>11023.265014547771</v>
      </c>
      <c r="M15" s="690">
        <v>11577.862455960569</v>
      </c>
      <c r="N15" s="690">
        <v>12694.71598228814</v>
      </c>
      <c r="O15" s="690">
        <v>14107.393283603849</v>
      </c>
      <c r="P15" s="690">
        <v>15700.209869705031</v>
      </c>
      <c r="Q15" s="690">
        <v>16858.621998339408</v>
      </c>
      <c r="R15" s="690">
        <v>17636.815460280963</v>
      </c>
      <c r="S15" s="690">
        <v>17513.926674122675</v>
      </c>
      <c r="T15" s="690">
        <v>18314.507002605078</v>
      </c>
      <c r="U15" s="690">
        <v>31406.387462854156</v>
      </c>
      <c r="V15" s="690">
        <v>37317.72069448018</v>
      </c>
      <c r="W15" s="690">
        <v>36424.580978357168</v>
      </c>
      <c r="X15" s="690">
        <v>35084.247828979642</v>
      </c>
      <c r="Y15" s="690">
        <v>33275.460719338189</v>
      </c>
      <c r="Z15" s="690">
        <v>31117.179179076051</v>
      </c>
      <c r="AA15" s="690">
        <v>28580.107340896247</v>
      </c>
      <c r="AB15" s="690">
        <v>26305.834033578809</v>
      </c>
      <c r="AC15" s="690">
        <v>24685.776582216626</v>
      </c>
      <c r="AD15" s="690">
        <v>22860.056080093233</v>
      </c>
      <c r="AE15" s="690">
        <v>21322.701813377309</v>
      </c>
      <c r="AF15" s="691">
        <v>20573.485523337837</v>
      </c>
      <c r="AG15" s="691">
        <v>18437.207098034</v>
      </c>
    </row>
    <row r="16" spans="1:33" s="687" customFormat="1" x14ac:dyDescent="0.15">
      <c r="B16" s="693" t="s">
        <v>137</v>
      </c>
      <c r="C16" s="690">
        <v>1632.2489681362617</v>
      </c>
      <c r="D16" s="690">
        <v>1908.166056216894</v>
      </c>
      <c r="E16" s="690">
        <v>2032.9946075285172</v>
      </c>
      <c r="F16" s="690">
        <v>2356.5044314093007</v>
      </c>
      <c r="G16" s="690">
        <v>2767.1972743212182</v>
      </c>
      <c r="H16" s="690">
        <v>3506.6105309838904</v>
      </c>
      <c r="I16" s="690">
        <v>3896.6729318495854</v>
      </c>
      <c r="J16" s="690">
        <v>4317.6482271063614</v>
      </c>
      <c r="K16" s="690">
        <v>4694.6955546669687</v>
      </c>
      <c r="L16" s="690">
        <v>5103.5821979492439</v>
      </c>
      <c r="M16" s="690">
        <v>5547.8487108408126</v>
      </c>
      <c r="N16" s="690">
        <v>6023.8961085636747</v>
      </c>
      <c r="O16" s="690">
        <v>6997.6463269289861</v>
      </c>
      <c r="P16" s="690">
        <v>8766.8911992289413</v>
      </c>
      <c r="Q16" s="690">
        <v>10088.145167575916</v>
      </c>
      <c r="R16" s="690">
        <v>10844.567230744478</v>
      </c>
      <c r="S16" s="690">
        <v>10438.177563957393</v>
      </c>
      <c r="T16" s="690">
        <v>9604.8685069716776</v>
      </c>
      <c r="U16" s="690">
        <v>9241.7804919273021</v>
      </c>
      <c r="V16" s="690">
        <v>10740.090666629447</v>
      </c>
      <c r="W16" s="690">
        <v>12570.999135995871</v>
      </c>
      <c r="X16" s="690">
        <v>12744.401372758339</v>
      </c>
      <c r="Y16" s="690">
        <v>11070.964400035247</v>
      </c>
      <c r="Z16" s="690">
        <v>11424.816196557798</v>
      </c>
      <c r="AA16" s="690">
        <v>11715.672870487042</v>
      </c>
      <c r="AB16" s="690">
        <v>13061.657619707696</v>
      </c>
      <c r="AC16" s="690">
        <v>13551.86465852603</v>
      </c>
      <c r="AD16" s="690">
        <v>13459.239709407258</v>
      </c>
      <c r="AE16" s="690">
        <v>13181.003241521123</v>
      </c>
      <c r="AF16" s="691">
        <v>12505.500400478186</v>
      </c>
      <c r="AG16" s="691">
        <v>9999.1873061075385</v>
      </c>
    </row>
    <row r="17" spans="1:33" s="687" customFormat="1" x14ac:dyDescent="0.15">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row>
    <row r="18" spans="1:33" s="687" customFormat="1" x14ac:dyDescent="0.15">
      <c r="A18" s="689"/>
      <c r="B18" s="689" t="s">
        <v>139</v>
      </c>
      <c r="C18" s="47">
        <v>15290.017581524184</v>
      </c>
      <c r="D18" s="47">
        <v>15954.078721231041</v>
      </c>
      <c r="E18" s="47">
        <v>16113.154440959073</v>
      </c>
      <c r="F18" s="47">
        <v>21092.52969011616</v>
      </c>
      <c r="G18" s="47">
        <v>27232.661605735353</v>
      </c>
      <c r="H18" s="47">
        <v>30745.862374543955</v>
      </c>
      <c r="I18" s="47">
        <v>32902.688222556855</v>
      </c>
      <c r="J18" s="47">
        <v>34000.192119281361</v>
      </c>
      <c r="K18" s="47">
        <v>34475.638209728837</v>
      </c>
      <c r="L18" s="47">
        <v>35083.551445634155</v>
      </c>
      <c r="M18" s="47">
        <v>35612.39989893671</v>
      </c>
      <c r="N18" s="47">
        <v>37789.179128445256</v>
      </c>
      <c r="O18" s="47">
        <v>42062.742825989648</v>
      </c>
      <c r="P18" s="47">
        <v>47442.743340504756</v>
      </c>
      <c r="Q18" s="47">
        <v>50933.080302172253</v>
      </c>
      <c r="R18" s="47">
        <v>52029.706661317228</v>
      </c>
      <c r="S18" s="47">
        <v>51178.968650215655</v>
      </c>
      <c r="T18" s="47">
        <v>54698.243042552771</v>
      </c>
      <c r="U18" s="47">
        <v>69615.976550526422</v>
      </c>
      <c r="V18" s="47">
        <v>81648.911615720834</v>
      </c>
      <c r="W18" s="47">
        <v>84150.471626946703</v>
      </c>
      <c r="X18" s="47">
        <v>82030.355229690103</v>
      </c>
      <c r="Y18" s="47">
        <v>76582.399284593979</v>
      </c>
      <c r="Z18" s="47">
        <v>72938.518243005907</v>
      </c>
      <c r="AA18" s="47">
        <v>68243.917872138773</v>
      </c>
      <c r="AB18" s="47">
        <v>65315.85516995463</v>
      </c>
      <c r="AC18" s="47">
        <v>62326.650482937795</v>
      </c>
      <c r="AD18" s="47">
        <v>58909.192104804657</v>
      </c>
      <c r="AE18" s="47">
        <v>54927.558187494222</v>
      </c>
      <c r="AF18" s="47">
        <v>52153.750217343157</v>
      </c>
      <c r="AG18" s="47">
        <v>44714.41520468238</v>
      </c>
    </row>
    <row r="19" spans="1:33" s="687" customFormat="1" x14ac:dyDescent="0.15">
      <c r="A19" s="689"/>
      <c r="B19" s="689"/>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row>
    <row r="20" spans="1:33" s="687" customFormat="1" x14ac:dyDescent="0.15">
      <c r="A20" s="689" t="s">
        <v>140</v>
      </c>
      <c r="C20" s="690">
        <v>1139.8649930363902</v>
      </c>
      <c r="D20" s="690">
        <v>1036.4248032412045</v>
      </c>
      <c r="E20" s="690">
        <v>1013.5609717976459</v>
      </c>
      <c r="F20" s="690">
        <v>997.82246838276569</v>
      </c>
      <c r="G20" s="690">
        <v>969.45822454398444</v>
      </c>
      <c r="H20" s="690">
        <v>943.40870728732102</v>
      </c>
      <c r="I20" s="690">
        <v>917.08928651476276</v>
      </c>
      <c r="J20" s="690">
        <v>1184.8752500599098</v>
      </c>
      <c r="K20" s="690">
        <v>1168.6061525611567</v>
      </c>
      <c r="L20" s="690">
        <v>1191.4635479710869</v>
      </c>
      <c r="M20" s="690">
        <v>1251.3688284489428</v>
      </c>
      <c r="N20" s="690">
        <v>1309.478086610924</v>
      </c>
      <c r="O20" s="690">
        <v>1284.6119357191426</v>
      </c>
      <c r="P20" s="690">
        <v>1242.4325195748722</v>
      </c>
      <c r="Q20" s="690">
        <v>1203.7230133013347</v>
      </c>
      <c r="R20" s="690">
        <v>1153.5430623309564</v>
      </c>
      <c r="S20" s="690">
        <v>1104.0014858432846</v>
      </c>
      <c r="T20" s="690">
        <v>1075.7966718727059</v>
      </c>
      <c r="U20" s="690">
        <v>1033.1334334716098</v>
      </c>
      <c r="V20" s="690">
        <v>1034.2328313020259</v>
      </c>
      <c r="W20" s="690">
        <v>1025.62420448941</v>
      </c>
      <c r="X20" s="690">
        <v>999.39390536814483</v>
      </c>
      <c r="Y20" s="690">
        <v>972.38070110174772</v>
      </c>
      <c r="Z20" s="690">
        <v>974.20741005738489</v>
      </c>
      <c r="AA20" s="690">
        <v>959.72818969516459</v>
      </c>
      <c r="AB20" s="690">
        <v>959.27234364806566</v>
      </c>
      <c r="AC20" s="690">
        <v>947.13448223858791</v>
      </c>
      <c r="AD20" s="690">
        <v>927.3449600701075</v>
      </c>
      <c r="AE20" s="690">
        <v>1042.6113017000719</v>
      </c>
      <c r="AF20" s="691">
        <v>1024.0556532228727</v>
      </c>
      <c r="AG20" s="691">
        <v>1056.336</v>
      </c>
    </row>
    <row r="21" spans="1:33" s="687" customFormat="1" x14ac:dyDescent="0.15">
      <c r="A21" s="689" t="s">
        <v>141</v>
      </c>
      <c r="B21" s="689"/>
      <c r="C21" s="36" t="s">
        <v>152</v>
      </c>
      <c r="D21" s="36" t="s">
        <v>152</v>
      </c>
      <c r="E21" s="36" t="s">
        <v>152</v>
      </c>
      <c r="F21" s="36" t="s">
        <v>152</v>
      </c>
      <c r="G21" s="36" t="s">
        <v>152</v>
      </c>
      <c r="H21" s="36" t="s">
        <v>152</v>
      </c>
      <c r="I21" s="36" t="s">
        <v>152</v>
      </c>
      <c r="J21" s="690">
        <v>2202.0815439287735</v>
      </c>
      <c r="K21" s="690">
        <v>5195.7551974386097</v>
      </c>
      <c r="L21" s="690">
        <v>5977.4276251879819</v>
      </c>
      <c r="M21" s="690">
        <v>5950.8511558178616</v>
      </c>
      <c r="N21" s="690">
        <v>6401.2225185745792</v>
      </c>
      <c r="O21" s="690">
        <v>7240.6534535654982</v>
      </c>
      <c r="P21" s="690">
        <v>7900.8030291759487</v>
      </c>
      <c r="Q21" s="690">
        <v>8092.3954574443906</v>
      </c>
      <c r="R21" s="690">
        <v>8091.880693857599</v>
      </c>
      <c r="S21" s="690">
        <v>8058.200405028324</v>
      </c>
      <c r="T21" s="690">
        <v>8045.5567572416585</v>
      </c>
      <c r="U21" s="690">
        <v>12697.098248743063</v>
      </c>
      <c r="V21" s="690">
        <v>19780.458824753627</v>
      </c>
      <c r="W21" s="690">
        <v>22711.342390815149</v>
      </c>
      <c r="X21" s="690">
        <v>21118.606652025657</v>
      </c>
      <c r="Y21" s="690">
        <v>18895.274894814323</v>
      </c>
      <c r="Z21" s="690">
        <v>18673.049724627293</v>
      </c>
      <c r="AA21" s="690">
        <v>17927.288372702085</v>
      </c>
      <c r="AB21" s="690">
        <v>17061.410074804757</v>
      </c>
      <c r="AC21" s="690">
        <v>15700.742728337087</v>
      </c>
      <c r="AD21" s="690">
        <v>13999.255082000651</v>
      </c>
      <c r="AE21" s="690">
        <v>12605.630485808835</v>
      </c>
      <c r="AF21" s="691">
        <v>11421.033894086746</v>
      </c>
      <c r="AG21" s="691">
        <v>10406.869171759272</v>
      </c>
    </row>
    <row r="22" spans="1:33" s="687" customFormat="1" x14ac:dyDescent="0.15">
      <c r="A22" s="689" t="s">
        <v>142</v>
      </c>
      <c r="C22" s="47">
        <v>28481.174086722458</v>
      </c>
      <c r="D22" s="47">
        <v>30618.27736298303</v>
      </c>
      <c r="E22" s="47">
        <v>31336.497192430888</v>
      </c>
      <c r="F22" s="47">
        <v>35125.928946783497</v>
      </c>
      <c r="G22" s="47">
        <v>40642.072304366629</v>
      </c>
      <c r="H22" s="47">
        <v>43682.650946681439</v>
      </c>
      <c r="I22" s="47">
        <v>45895.605134884958</v>
      </c>
      <c r="J22" s="47">
        <v>50117.876322659555</v>
      </c>
      <c r="K22" s="47">
        <v>55017.88194180929</v>
      </c>
      <c r="L22" s="47">
        <v>56049.402443169471</v>
      </c>
      <c r="M22" s="47">
        <v>57561.071373831393</v>
      </c>
      <c r="N22" s="47">
        <v>63299.849832666376</v>
      </c>
      <c r="O22" s="47">
        <v>71043.798274210902</v>
      </c>
      <c r="P22" s="47">
        <v>78536.386691377149</v>
      </c>
      <c r="Q22" s="47">
        <v>82446.604332557894</v>
      </c>
      <c r="R22" s="47">
        <v>82364.743002712596</v>
      </c>
      <c r="S22" s="47">
        <v>81630.951986957298</v>
      </c>
      <c r="T22" s="47">
        <v>87049.221597113385</v>
      </c>
      <c r="U22" s="47">
        <v>110717.03559112079</v>
      </c>
      <c r="V22" s="47">
        <v>149045.74763955746</v>
      </c>
      <c r="W22" s="47">
        <v>162850.58688555812</v>
      </c>
      <c r="X22" s="47">
        <v>153968.05323113524</v>
      </c>
      <c r="Y22" s="47">
        <v>145033.90851346342</v>
      </c>
      <c r="Z22" s="47">
        <v>140009.877459663</v>
      </c>
      <c r="AA22" s="47">
        <v>133060.461945925</v>
      </c>
      <c r="AB22" s="47">
        <v>127065.48192385066</v>
      </c>
      <c r="AC22" s="47">
        <v>119828.28560899638</v>
      </c>
      <c r="AD22" s="47">
        <v>115377.79209103141</v>
      </c>
      <c r="AE22" s="47">
        <v>109196.11483294636</v>
      </c>
      <c r="AF22" s="47">
        <v>104107.04640820573</v>
      </c>
      <c r="AG22" s="47">
        <v>92601.071946552605</v>
      </c>
    </row>
    <row r="23" spans="1:33" s="687" customFormat="1" x14ac:dyDescent="0.15">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F23" s="690"/>
      <c r="AG23" s="690"/>
    </row>
    <row r="24" spans="1:33" s="687" customFormat="1" x14ac:dyDescent="0.15">
      <c r="A24" s="687" t="s">
        <v>143</v>
      </c>
      <c r="B24" s="689"/>
      <c r="C24" s="680">
        <v>3638.0223667089413</v>
      </c>
      <c r="D24" s="680">
        <v>3608.5249726211255</v>
      </c>
      <c r="E24" s="680">
        <v>3878.4952937398098</v>
      </c>
      <c r="F24" s="680">
        <v>4300.7875831209512</v>
      </c>
      <c r="G24" s="680">
        <v>4832.7689394228864</v>
      </c>
      <c r="H24" s="680">
        <v>4826.5094840528436</v>
      </c>
      <c r="I24" s="680">
        <v>4970.8119343139333</v>
      </c>
      <c r="J24" s="680">
        <v>5328.6091576415238</v>
      </c>
      <c r="K24" s="680">
        <v>5706.6822804658832</v>
      </c>
      <c r="L24" s="680">
        <v>6285.8600877861982</v>
      </c>
      <c r="M24" s="680">
        <v>6859.2879730423347</v>
      </c>
      <c r="N24" s="680">
        <v>7324.462287685019</v>
      </c>
      <c r="O24" s="680">
        <v>8112.7045349277269</v>
      </c>
      <c r="P24" s="680">
        <v>8456.7282425845824</v>
      </c>
      <c r="Q24" s="680">
        <v>8925.6857562232162</v>
      </c>
      <c r="R24" s="680">
        <v>9096.4662163533794</v>
      </c>
      <c r="S24" s="680">
        <v>9562.4068000783354</v>
      </c>
      <c r="T24" s="680">
        <v>9854.0351898652243</v>
      </c>
      <c r="U24" s="680">
        <v>10167.799521610286</v>
      </c>
      <c r="V24" s="680">
        <v>10558.527361029026</v>
      </c>
      <c r="W24" s="680">
        <v>10824.617929137405</v>
      </c>
      <c r="X24" s="680">
        <v>10643.9271769761</v>
      </c>
      <c r="Y24" s="680">
        <v>10609.478782017934</v>
      </c>
      <c r="Z24" s="680">
        <v>10799.769999079224</v>
      </c>
      <c r="AA24" s="680">
        <v>11200.632829212462</v>
      </c>
      <c r="AB24" s="680">
        <v>11400.945896131083</v>
      </c>
      <c r="AC24" s="680">
        <v>11521.471913200145</v>
      </c>
      <c r="AD24" s="680">
        <v>12253.462023993088</v>
      </c>
      <c r="AE24" s="680">
        <v>12386.132573313191</v>
      </c>
      <c r="AF24" s="691">
        <v>12753.390690354881</v>
      </c>
      <c r="AG24" s="691">
        <v>12530.098032320595</v>
      </c>
    </row>
    <row r="25" spans="1:33" s="687" customFormat="1" x14ac:dyDescent="0.15">
      <c r="A25" s="687" t="s">
        <v>144</v>
      </c>
      <c r="C25" s="680">
        <v>9642.5985146155217</v>
      </c>
      <c r="D25" s="680">
        <v>10702.329684238899</v>
      </c>
      <c r="E25" s="680">
        <v>11620.497294973564</v>
      </c>
      <c r="F25" s="680">
        <v>12458.928699653978</v>
      </c>
      <c r="G25" s="680">
        <v>13138.343075978408</v>
      </c>
      <c r="H25" s="680">
        <v>13657.841383792893</v>
      </c>
      <c r="I25" s="680">
        <v>14316.421606755894</v>
      </c>
      <c r="J25" s="680">
        <v>15112.788617445482</v>
      </c>
      <c r="K25" s="680">
        <v>16406.950212576685</v>
      </c>
      <c r="L25" s="680">
        <v>17718.999552521007</v>
      </c>
      <c r="M25" s="680">
        <v>18184.10294308943</v>
      </c>
      <c r="N25" s="680">
        <v>18591.631921739128</v>
      </c>
      <c r="O25" s="680">
        <v>19486.670002334624</v>
      </c>
      <c r="P25" s="680">
        <v>21747.488577357835</v>
      </c>
      <c r="Q25" s="680">
        <v>23044.786372114704</v>
      </c>
      <c r="R25" s="680">
        <v>24491.408262587433</v>
      </c>
      <c r="S25" s="680">
        <v>26023.647695045674</v>
      </c>
      <c r="T25" s="680">
        <v>27555.753268281336</v>
      </c>
      <c r="U25" s="680">
        <v>29575.015765174707</v>
      </c>
      <c r="V25" s="680">
        <v>32970.347680816929</v>
      </c>
      <c r="W25" s="680">
        <v>35611.432076805533</v>
      </c>
      <c r="X25" s="680">
        <v>37677.798520745317</v>
      </c>
      <c r="Y25" s="680">
        <v>40426.83970908128</v>
      </c>
      <c r="Z25" s="680">
        <v>42871.583437679852</v>
      </c>
      <c r="AA25" s="680">
        <v>45570.635702105603</v>
      </c>
      <c r="AB25" s="680">
        <v>48407.175175935001</v>
      </c>
      <c r="AC25" s="680">
        <v>50639.897216458725</v>
      </c>
      <c r="AD25" s="680">
        <v>52936.284315820165</v>
      </c>
      <c r="AE25" s="680">
        <v>54757.127809754245</v>
      </c>
      <c r="AF25" s="691">
        <v>56570.282956691459</v>
      </c>
      <c r="AG25" s="691">
        <v>57659.591303772599</v>
      </c>
    </row>
    <row r="26" spans="1:33" s="687" customFormat="1" x14ac:dyDescent="0.15">
      <c r="A26" s="687" t="s">
        <v>145</v>
      </c>
      <c r="C26" s="680">
        <v>3108.398130451932</v>
      </c>
      <c r="D26" s="680">
        <v>3573.5438503117257</v>
      </c>
      <c r="E26" s="680">
        <v>4028.1859105900703</v>
      </c>
      <c r="F26" s="680">
        <v>3738.5836539034012</v>
      </c>
      <c r="G26" s="680">
        <v>3484.4084461524358</v>
      </c>
      <c r="H26" s="680">
        <v>3238.8376812813744</v>
      </c>
      <c r="I26" s="680">
        <v>3680.1637567877628</v>
      </c>
      <c r="J26" s="680">
        <v>4215.2813637383179</v>
      </c>
      <c r="K26" s="680">
        <v>4854.849776687116</v>
      </c>
      <c r="L26" s="680">
        <v>5564.219011764706</v>
      </c>
      <c r="M26" s="680">
        <v>6001.2286684682931</v>
      </c>
      <c r="N26" s="680">
        <v>6494.1509191851892</v>
      </c>
      <c r="O26" s="680">
        <v>7121.5171236105052</v>
      </c>
      <c r="P26" s="680">
        <v>7691.8671631497964</v>
      </c>
      <c r="Q26" s="680">
        <v>8017.7464440890944</v>
      </c>
      <c r="R26" s="680">
        <v>8291.5944084226267</v>
      </c>
      <c r="S26" s="680">
        <v>8579.9478075697771</v>
      </c>
      <c r="T26" s="680">
        <v>8869.6837560075437</v>
      </c>
      <c r="U26" s="680">
        <v>9432.2513531129989</v>
      </c>
      <c r="V26" s="680">
        <v>9690.2837719348881</v>
      </c>
      <c r="W26" s="680">
        <v>10413.145581628585</v>
      </c>
      <c r="X26" s="680">
        <v>10936.28966032975</v>
      </c>
      <c r="Y26" s="680">
        <v>11239.639006679989</v>
      </c>
      <c r="Z26" s="680">
        <v>11622.03274945884</v>
      </c>
      <c r="AA26" s="680">
        <v>12000.394595488506</v>
      </c>
      <c r="AB26" s="680">
        <v>12583.212242299074</v>
      </c>
      <c r="AC26" s="680">
        <v>12739.722834975644</v>
      </c>
      <c r="AD26" s="680">
        <v>13008.806755491187</v>
      </c>
      <c r="AE26" s="680">
        <v>13082.522067708187</v>
      </c>
      <c r="AF26" s="691">
        <v>12995.982123519401</v>
      </c>
      <c r="AG26" s="691">
        <v>12306.492899999999</v>
      </c>
    </row>
    <row r="27" spans="1:33" s="687" customFormat="1" x14ac:dyDescent="0.15">
      <c r="A27" s="689" t="s">
        <v>146</v>
      </c>
      <c r="B27" s="689"/>
      <c r="C27" s="18">
        <v>44870.19309849885</v>
      </c>
      <c r="D27" s="18">
        <v>48502.675870154773</v>
      </c>
      <c r="E27" s="18">
        <v>50863.675691734337</v>
      </c>
      <c r="F27" s="18">
        <v>55624.22888346183</v>
      </c>
      <c r="G27" s="18">
        <v>62097.592765920359</v>
      </c>
      <c r="H27" s="18">
        <v>65405.839495808548</v>
      </c>
      <c r="I27" s="18">
        <v>68863.002432742549</v>
      </c>
      <c r="J27" s="18">
        <v>74774.555461484881</v>
      </c>
      <c r="K27" s="18">
        <v>81986.364211538967</v>
      </c>
      <c r="L27" s="18">
        <v>85618.481095241383</v>
      </c>
      <c r="M27" s="18">
        <v>88605.690958431456</v>
      </c>
      <c r="N27" s="18">
        <v>95710.09496127571</v>
      </c>
      <c r="O27" s="18">
        <v>105764.68993508376</v>
      </c>
      <c r="P27" s="18">
        <v>116432.47067446935</v>
      </c>
      <c r="Q27" s="18">
        <v>122434.8229049849</v>
      </c>
      <c r="R27" s="18">
        <v>124244.21189007603</v>
      </c>
      <c r="S27" s="18">
        <v>125796.95428965107</v>
      </c>
      <c r="T27" s="18">
        <v>133328.6938112675</v>
      </c>
      <c r="U27" s="18">
        <v>159892.1022310188</v>
      </c>
      <c r="V27" s="18">
        <v>202264.90645333831</v>
      </c>
      <c r="W27" s="18">
        <v>219699.78247312963</v>
      </c>
      <c r="X27" s="18">
        <v>213226.06858918641</v>
      </c>
      <c r="Y27" s="18">
        <v>207309.86601124262</v>
      </c>
      <c r="Z27" s="18">
        <v>205303.26364588091</v>
      </c>
      <c r="AA27" s="18">
        <v>201832.12507273158</v>
      </c>
      <c r="AB27" s="18">
        <v>199456.81523821582</v>
      </c>
      <c r="AC27" s="18">
        <v>194729.37757363086</v>
      </c>
      <c r="AD27" s="18">
        <v>193576.34518633585</v>
      </c>
      <c r="AE27" s="18">
        <v>189421.89728372201</v>
      </c>
      <c r="AF27" s="18">
        <v>186426.70217877149</v>
      </c>
      <c r="AG27" s="18">
        <v>175097.25418264582</v>
      </c>
    </row>
    <row r="28" spans="1:33" s="687" customFormat="1" x14ac:dyDescent="0.15">
      <c r="A28" s="689" t="s">
        <v>124</v>
      </c>
      <c r="B28" s="689"/>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F28" s="690"/>
      <c r="AG28" s="690"/>
    </row>
    <row r="29" spans="1:33" s="687" customFormat="1" x14ac:dyDescent="0.15">
      <c r="A29" s="694" t="s">
        <v>147</v>
      </c>
      <c r="B29" s="695"/>
      <c r="C29" s="50" t="s">
        <v>152</v>
      </c>
      <c r="D29" s="50" t="s">
        <v>152</v>
      </c>
      <c r="E29" s="50" t="s">
        <v>152</v>
      </c>
      <c r="F29" s="50" t="s">
        <v>152</v>
      </c>
      <c r="G29" s="50" t="s">
        <v>152</v>
      </c>
      <c r="H29" s="680">
        <v>816.01624884335251</v>
      </c>
      <c r="I29" s="680">
        <v>1260.0563315183706</v>
      </c>
      <c r="J29" s="680">
        <v>1725.9942251840823</v>
      </c>
      <c r="K29" s="680">
        <v>2435.7445320842094</v>
      </c>
      <c r="L29" s="680">
        <v>5251.2012460143469</v>
      </c>
      <c r="M29" s="680">
        <v>5660.9416248341695</v>
      </c>
      <c r="N29" s="680">
        <v>6706.5383830873852</v>
      </c>
      <c r="O29" s="680">
        <v>8660.7859177100745</v>
      </c>
      <c r="P29" s="680">
        <v>11794.086336255939</v>
      </c>
      <c r="Q29" s="680">
        <v>14998.845003248962</v>
      </c>
      <c r="R29" s="680">
        <v>18245.72550211825</v>
      </c>
      <c r="S29" s="680">
        <v>21626.876270865439</v>
      </c>
      <c r="T29" s="680">
        <v>23973.269788195394</v>
      </c>
      <c r="U29" s="680">
        <v>11910.188579953616</v>
      </c>
      <c r="V29" s="680">
        <v>8310.4183723642127</v>
      </c>
      <c r="W29" s="680">
        <v>7880.3510129578463</v>
      </c>
      <c r="X29" s="680">
        <v>8403.0485645263816</v>
      </c>
      <c r="Y29" s="680">
        <v>9006.1908358580804</v>
      </c>
      <c r="Z29" s="680">
        <v>9100.0912588374667</v>
      </c>
      <c r="AA29" s="680">
        <v>9543.4260430606246</v>
      </c>
      <c r="AB29" s="680">
        <v>10122.911855605293</v>
      </c>
      <c r="AC29" s="680">
        <v>10652.414767319284</v>
      </c>
      <c r="AD29" s="680">
        <v>11203.912563356722</v>
      </c>
      <c r="AE29" s="680">
        <v>12039.653095971038</v>
      </c>
      <c r="AF29" s="37">
        <v>13007.917979820619</v>
      </c>
      <c r="AG29" s="37">
        <v>10921.987450000002</v>
      </c>
    </row>
    <row r="30" spans="1:33" s="687" customFormat="1" x14ac:dyDescent="0.15">
      <c r="A30" s="694"/>
      <c r="B30" s="695"/>
      <c r="C30" s="680"/>
      <c r="D30" s="680"/>
      <c r="E30" s="680"/>
      <c r="F30" s="680"/>
      <c r="G30" s="680"/>
      <c r="H30" s="680"/>
      <c r="I30" s="680"/>
      <c r="J30" s="680"/>
      <c r="K30" s="680"/>
      <c r="L30" s="680"/>
      <c r="M30" s="680"/>
      <c r="N30" s="680"/>
      <c r="O30" s="680"/>
      <c r="P30" s="680"/>
      <c r="Q30" s="680"/>
      <c r="R30" s="680"/>
      <c r="S30" s="680"/>
      <c r="T30" s="680"/>
      <c r="U30" s="680"/>
      <c r="V30" s="680"/>
      <c r="W30" s="680"/>
      <c r="X30" s="680"/>
      <c r="Y30" s="680"/>
      <c r="Z30" s="680"/>
      <c r="AA30" s="680"/>
      <c r="AB30" s="680"/>
      <c r="AC30" s="680"/>
      <c r="AD30" s="680"/>
      <c r="AE30" s="680"/>
      <c r="AF30" s="37"/>
      <c r="AG30" s="37"/>
    </row>
    <row r="31" spans="1:33" s="687" customFormat="1" x14ac:dyDescent="0.15">
      <c r="A31" s="696" t="s">
        <v>148</v>
      </c>
      <c r="B31" s="697"/>
      <c r="C31" s="51">
        <v>44870.19309849885</v>
      </c>
      <c r="D31" s="51">
        <v>48502.675870154773</v>
      </c>
      <c r="E31" s="51">
        <v>50863.675691734337</v>
      </c>
      <c r="F31" s="51">
        <v>55624.22888346183</v>
      </c>
      <c r="G31" s="51">
        <v>62097.592765920359</v>
      </c>
      <c r="H31" s="51">
        <v>66221.855744651897</v>
      </c>
      <c r="I31" s="51">
        <v>70123.058764260917</v>
      </c>
      <c r="J31" s="51">
        <v>76500.549686668965</v>
      </c>
      <c r="K31" s="51">
        <v>84422.108743623176</v>
      </c>
      <c r="L31" s="51">
        <v>90869.682341255728</v>
      </c>
      <c r="M31" s="51">
        <v>94266.632583265629</v>
      </c>
      <c r="N31" s="51">
        <v>102416.6333443631</v>
      </c>
      <c r="O31" s="51">
        <v>114425.47585279384</v>
      </c>
      <c r="P31" s="51">
        <v>128226.55701072529</v>
      </c>
      <c r="Q31" s="51">
        <v>137433.66790823388</v>
      </c>
      <c r="R31" s="51">
        <v>142489.93739219429</v>
      </c>
      <c r="S31" s="51">
        <v>147423.83056051651</v>
      </c>
      <c r="T31" s="51">
        <v>157301.96359946291</v>
      </c>
      <c r="U31" s="51">
        <v>171802.29081097239</v>
      </c>
      <c r="V31" s="51">
        <v>210575.32482570253</v>
      </c>
      <c r="W31" s="51">
        <v>227580.13348608746</v>
      </c>
      <c r="X31" s="51">
        <v>221629.11715371278</v>
      </c>
      <c r="Y31" s="51">
        <v>216316.0568471007</v>
      </c>
      <c r="Z31" s="51">
        <v>214403.35490471838</v>
      </c>
      <c r="AA31" s="51">
        <v>211375.55111579222</v>
      </c>
      <c r="AB31" s="51">
        <v>209579.7270938211</v>
      </c>
      <c r="AC31" s="51">
        <v>205381.79234095014</v>
      </c>
      <c r="AD31" s="51">
        <v>204780.25774969257</v>
      </c>
      <c r="AE31" s="51">
        <v>201461.55037969304</v>
      </c>
      <c r="AF31" s="51">
        <v>199434.62015859212</v>
      </c>
      <c r="AG31" s="51">
        <v>186019.24163264583</v>
      </c>
    </row>
    <row r="32" spans="1:33" s="687" customFormat="1" x14ac:dyDescent="0.15">
      <c r="A32" s="689" t="s">
        <v>124</v>
      </c>
      <c r="T32" s="687" t="s">
        <v>124</v>
      </c>
      <c r="AF32" s="690"/>
      <c r="AG32" s="690"/>
    </row>
    <row r="33" spans="1:33" ht="54.75" customHeight="1" x14ac:dyDescent="0.15">
      <c r="A33" s="851" t="s">
        <v>762</v>
      </c>
      <c r="B33" s="853"/>
      <c r="C33" s="853"/>
      <c r="D33" s="853"/>
      <c r="E33" s="853"/>
      <c r="F33" s="853"/>
      <c r="G33" s="853"/>
      <c r="H33" s="853"/>
      <c r="I33" s="853"/>
      <c r="J33" s="853"/>
      <c r="K33" s="853"/>
      <c r="L33" s="853"/>
      <c r="W33" s="25"/>
      <c r="X33" s="25"/>
      <c r="Y33" s="25"/>
      <c r="Z33" s="25"/>
      <c r="AA33" s="25"/>
      <c r="AB33" s="25"/>
      <c r="AC33" s="25"/>
      <c r="AD33" s="25"/>
      <c r="AE33" s="25"/>
      <c r="AF33" s="25"/>
      <c r="AG33" s="25"/>
    </row>
    <row r="34" spans="1:33" ht="33.75" customHeight="1" x14ac:dyDescent="0.15">
      <c r="A34" s="35" t="s">
        <v>150</v>
      </c>
      <c r="B34" s="698"/>
      <c r="C34" s="698"/>
      <c r="D34" s="698"/>
      <c r="E34" s="698"/>
      <c r="F34" s="698"/>
      <c r="G34" s="698"/>
      <c r="H34" s="698"/>
      <c r="I34" s="698"/>
      <c r="J34" s="698"/>
      <c r="K34" s="698"/>
      <c r="L34" s="698"/>
      <c r="W34" s="25"/>
      <c r="X34" s="25"/>
      <c r="Y34" s="25"/>
      <c r="Z34" s="25"/>
      <c r="AA34" s="25"/>
      <c r="AB34" s="25"/>
      <c r="AC34" s="25"/>
      <c r="AD34" s="25"/>
      <c r="AE34" s="25"/>
      <c r="AF34" s="25"/>
      <c r="AG34" s="25"/>
    </row>
    <row r="35" spans="1:33" ht="35.25" customHeight="1" x14ac:dyDescent="0.15">
      <c r="A35" s="35" t="s">
        <v>151</v>
      </c>
      <c r="B35" s="698"/>
      <c r="C35" s="698"/>
      <c r="D35" s="698"/>
      <c r="E35" s="698"/>
      <c r="F35" s="698"/>
      <c r="G35" s="698"/>
      <c r="H35" s="698"/>
      <c r="I35" s="698"/>
      <c r="J35" s="698"/>
      <c r="K35" s="698"/>
      <c r="L35" s="698"/>
    </row>
  </sheetData>
  <mergeCells count="1">
    <mergeCell ref="A33:L33"/>
  </mergeCells>
  <pageMargins left="0.75" right="0.75" top="1" bottom="1" header="0.5" footer="0.5"/>
  <pageSetup orientation="portrait" horizontalDpi="4294967292" verticalDpi="4294967292"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ED390-D0A4-431D-942D-7EBD44ECC21C}">
  <sheetPr>
    <tabColor theme="5" tint="0.39997558519241921"/>
  </sheetPr>
  <dimension ref="A1:AE19"/>
  <sheetViews>
    <sheetView zoomScale="90" zoomScaleNormal="90" workbookViewId="0">
      <selection activeCell="A9" sqref="A9"/>
    </sheetView>
  </sheetViews>
  <sheetFormatPr baseColWidth="10" defaultColWidth="9.83203125" defaultRowHeight="15" x14ac:dyDescent="0.2"/>
  <cols>
    <col min="1" max="1" width="14.6640625" style="648" customWidth="1"/>
    <col min="2" max="2" width="18.33203125" style="648" customWidth="1"/>
    <col min="3" max="3" width="17.5" style="648" customWidth="1"/>
    <col min="4" max="4" width="16.1640625" style="648" customWidth="1"/>
    <col min="5" max="6" width="9.5" style="648" bestFit="1" customWidth="1"/>
    <col min="7" max="21" width="9.83203125" style="648"/>
    <col min="22" max="16384" width="9.83203125" style="649"/>
  </cols>
  <sheetData>
    <row r="1" spans="1:31" ht="52.5" customHeight="1" x14ac:dyDescent="0.2">
      <c r="A1" s="915" t="s">
        <v>840</v>
      </c>
      <c r="B1" s="915"/>
      <c r="C1" s="915"/>
      <c r="D1" s="915"/>
      <c r="X1" s="650"/>
      <c r="Y1" s="650"/>
    </row>
    <row r="2" spans="1:31" ht="29" x14ac:dyDescent="0.2">
      <c r="A2" s="657"/>
      <c r="B2" s="658" t="s">
        <v>341</v>
      </c>
      <c r="C2" s="658" t="s">
        <v>347</v>
      </c>
      <c r="D2" s="658" t="s">
        <v>298</v>
      </c>
      <c r="F2" s="651"/>
    </row>
    <row r="3" spans="1:31" x14ac:dyDescent="0.2">
      <c r="A3" s="655" t="s">
        <v>108</v>
      </c>
      <c r="B3" s="654">
        <v>1650</v>
      </c>
      <c r="C3" s="654">
        <v>9890</v>
      </c>
      <c r="D3" s="654">
        <v>200</v>
      </c>
    </row>
    <row r="4" spans="1:31" x14ac:dyDescent="0.2">
      <c r="A4" s="655" t="s">
        <v>109</v>
      </c>
      <c r="B4" s="654">
        <v>1810</v>
      </c>
      <c r="C4" s="654">
        <v>10440</v>
      </c>
      <c r="D4" s="654">
        <v>200</v>
      </c>
    </row>
    <row r="5" spans="1:31" x14ac:dyDescent="0.2">
      <c r="A5" s="656" t="s">
        <v>110</v>
      </c>
      <c r="B5" s="654">
        <v>1920</v>
      </c>
      <c r="C5" s="654">
        <v>11410</v>
      </c>
      <c r="D5" s="654">
        <v>220</v>
      </c>
    </row>
    <row r="6" spans="1:31" x14ac:dyDescent="0.2">
      <c r="A6" s="656" t="s">
        <v>111</v>
      </c>
      <c r="B6" s="654">
        <v>2100</v>
      </c>
      <c r="C6" s="654">
        <v>12630</v>
      </c>
      <c r="D6" s="654">
        <v>200</v>
      </c>
    </row>
    <row r="7" spans="1:31" x14ac:dyDescent="0.2">
      <c r="A7" s="656" t="s">
        <v>112</v>
      </c>
      <c r="B7" s="654">
        <v>2260</v>
      </c>
      <c r="C7" s="654">
        <v>13180</v>
      </c>
      <c r="D7" s="654">
        <v>210</v>
      </c>
    </row>
    <row r="8" spans="1:31" x14ac:dyDescent="0.2">
      <c r="A8" s="656" t="s">
        <v>113</v>
      </c>
      <c r="B8" s="654">
        <v>2470</v>
      </c>
      <c r="C8" s="654">
        <v>13520</v>
      </c>
      <c r="D8" s="654">
        <v>230</v>
      </c>
    </row>
    <row r="9" spans="1:31" x14ac:dyDescent="0.2">
      <c r="A9" s="656" t="s">
        <v>114</v>
      </c>
      <c r="B9" s="654">
        <v>2640</v>
      </c>
      <c r="C9" s="654">
        <v>14170</v>
      </c>
      <c r="D9" s="654">
        <v>250</v>
      </c>
    </row>
    <row r="10" spans="1:31" x14ac:dyDescent="0.2">
      <c r="A10" s="656" t="s">
        <v>115</v>
      </c>
      <c r="B10" s="654">
        <v>2830</v>
      </c>
      <c r="C10" s="654">
        <v>14900</v>
      </c>
      <c r="D10" s="654">
        <v>270</v>
      </c>
    </row>
    <row r="11" spans="1:31" x14ac:dyDescent="0.2">
      <c r="A11" s="656" t="s">
        <v>116</v>
      </c>
      <c r="B11" s="654">
        <v>3010</v>
      </c>
      <c r="C11" s="654">
        <v>15480</v>
      </c>
      <c r="D11" s="654">
        <v>290</v>
      </c>
    </row>
    <row r="12" spans="1:31" x14ac:dyDescent="0.2">
      <c r="A12" s="656" t="s">
        <v>153</v>
      </c>
      <c r="B12" s="654">
        <v>3170</v>
      </c>
      <c r="C12" s="654">
        <v>16300</v>
      </c>
      <c r="D12" s="654">
        <v>300</v>
      </c>
    </row>
    <row r="13" spans="1:31" x14ac:dyDescent="0.2">
      <c r="A13" s="656" t="s">
        <v>239</v>
      </c>
      <c r="B13" s="654">
        <v>3360</v>
      </c>
      <c r="C13" s="654">
        <v>16960</v>
      </c>
      <c r="D13" s="654">
        <v>320</v>
      </c>
    </row>
    <row r="14" spans="1:31" x14ac:dyDescent="0.2">
      <c r="A14" s="656" t="s">
        <v>119</v>
      </c>
      <c r="B14" s="654">
        <v>3450</v>
      </c>
      <c r="C14" s="654">
        <v>17670</v>
      </c>
      <c r="D14" s="654">
        <v>340</v>
      </c>
    </row>
    <row r="15" spans="1:31" x14ac:dyDescent="0.2">
      <c r="A15" s="659" t="s">
        <v>155</v>
      </c>
      <c r="B15" s="660">
        <v>3520</v>
      </c>
      <c r="C15" s="660">
        <v>18210</v>
      </c>
      <c r="D15" s="660">
        <v>360</v>
      </c>
    </row>
    <row r="16" spans="1:31" s="648" customFormat="1" x14ac:dyDescent="0.2">
      <c r="B16" s="652"/>
      <c r="C16" s="652"/>
      <c r="D16" s="652"/>
      <c r="E16" s="652"/>
      <c r="F16" s="652"/>
      <c r="V16" s="649"/>
      <c r="W16" s="649"/>
      <c r="X16" s="649"/>
      <c r="Y16" s="649"/>
      <c r="Z16" s="649"/>
      <c r="AA16" s="649"/>
      <c r="AB16" s="649"/>
      <c r="AC16" s="649"/>
      <c r="AD16" s="649"/>
      <c r="AE16" s="649"/>
    </row>
    <row r="17" spans="1:1" x14ac:dyDescent="0.2">
      <c r="A17" s="661" t="s">
        <v>810</v>
      </c>
    </row>
    <row r="19" spans="1:1" x14ac:dyDescent="0.2">
      <c r="A19" s="91" t="s">
        <v>151</v>
      </c>
    </row>
  </sheetData>
  <mergeCells count="1">
    <mergeCell ref="A1:D1"/>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1EDF-1A8C-4F5E-824E-DC09FE169751}">
  <sheetPr>
    <tabColor theme="5" tint="0.39997558519241921"/>
  </sheetPr>
  <dimension ref="A1:AA19"/>
  <sheetViews>
    <sheetView zoomScale="90" zoomScaleNormal="90" workbookViewId="0">
      <selection activeCell="B8" sqref="B8"/>
    </sheetView>
  </sheetViews>
  <sheetFormatPr baseColWidth="10" defaultColWidth="9.83203125" defaultRowHeight="13" x14ac:dyDescent="0.15"/>
  <cols>
    <col min="1" max="1" width="9.83203125" style="653"/>
    <col min="2" max="2" width="21.6640625" style="653" customWidth="1"/>
    <col min="3" max="3" width="19.1640625" style="653" customWidth="1"/>
    <col min="4" max="4" width="24.33203125" style="653" customWidth="1"/>
    <col min="5" max="6" width="9.5" style="653" bestFit="1" customWidth="1"/>
    <col min="7" max="21" width="9.83203125" style="653"/>
    <col min="22" max="16384" width="9.83203125" style="662"/>
  </cols>
  <sheetData>
    <row r="1" spans="1:27" ht="51" customHeight="1" x14ac:dyDescent="0.15">
      <c r="A1" s="915" t="s">
        <v>841</v>
      </c>
      <c r="B1" s="915"/>
      <c r="C1" s="915"/>
      <c r="D1" s="915"/>
    </row>
    <row r="2" spans="1:27" s="653" customFormat="1" ht="28" x14ac:dyDescent="0.15">
      <c r="A2" s="667"/>
      <c r="B2" s="668" t="s">
        <v>341</v>
      </c>
      <c r="C2" s="668" t="s">
        <v>347</v>
      </c>
      <c r="D2" s="668" t="s">
        <v>298</v>
      </c>
      <c r="E2" s="663"/>
      <c r="V2" s="662"/>
      <c r="W2" s="662"/>
      <c r="X2" s="662"/>
      <c r="Y2" s="662"/>
      <c r="Z2" s="662"/>
      <c r="AA2" s="662"/>
    </row>
    <row r="3" spans="1:27" s="653" customFormat="1" x14ac:dyDescent="0.15">
      <c r="A3" s="655" t="s">
        <v>108</v>
      </c>
      <c r="B3" s="665">
        <v>0.347336436228879</v>
      </c>
      <c r="C3" s="665">
        <v>0.72582933657322246</v>
      </c>
      <c r="D3" s="665">
        <v>0.12220868978268207</v>
      </c>
      <c r="E3" s="664"/>
      <c r="F3" s="664"/>
      <c r="V3" s="662"/>
      <c r="W3" s="662"/>
      <c r="X3" s="662"/>
      <c r="Y3" s="662"/>
      <c r="Z3" s="662"/>
      <c r="AA3" s="662"/>
    </row>
    <row r="4" spans="1:27" s="653" customFormat="1" x14ac:dyDescent="0.15">
      <c r="A4" s="655" t="s">
        <v>109</v>
      </c>
      <c r="B4" s="665">
        <v>0.3711955712902984</v>
      </c>
      <c r="C4" s="665">
        <v>0.73581685511247719</v>
      </c>
      <c r="D4" s="665">
        <v>0.11143635090495912</v>
      </c>
      <c r="E4" s="664"/>
      <c r="F4" s="664"/>
      <c r="V4" s="662"/>
      <c r="W4" s="662"/>
      <c r="X4" s="662"/>
      <c r="Y4" s="662"/>
      <c r="Z4" s="662"/>
      <c r="AA4" s="662"/>
    </row>
    <row r="5" spans="1:27" s="653" customFormat="1" x14ac:dyDescent="0.15">
      <c r="A5" s="656" t="s">
        <v>110</v>
      </c>
      <c r="B5" s="665">
        <v>0.38489061401050234</v>
      </c>
      <c r="C5" s="665">
        <v>0.75572188784874239</v>
      </c>
      <c r="D5" s="665">
        <v>0.11224525457068968</v>
      </c>
      <c r="E5" s="664"/>
      <c r="F5" s="664"/>
      <c r="V5" s="662"/>
      <c r="W5" s="662"/>
      <c r="X5" s="662"/>
      <c r="Y5" s="662"/>
      <c r="Z5" s="662"/>
      <c r="AA5" s="662"/>
    </row>
    <row r="6" spans="1:27" s="653" customFormat="1" x14ac:dyDescent="0.15">
      <c r="A6" s="656" t="s">
        <v>111</v>
      </c>
      <c r="B6" s="665">
        <v>0.40338738921395634</v>
      </c>
      <c r="C6" s="665">
        <v>0.77458014971104994</v>
      </c>
      <c r="D6" s="665">
        <v>0.105184023512897</v>
      </c>
      <c r="E6" s="664"/>
      <c r="F6" s="664"/>
      <c r="V6" s="662"/>
      <c r="W6" s="662"/>
      <c r="X6" s="662"/>
      <c r="Y6" s="662"/>
      <c r="Z6" s="662"/>
      <c r="AA6" s="662"/>
    </row>
    <row r="7" spans="1:27" s="653" customFormat="1" x14ac:dyDescent="0.15">
      <c r="A7" s="656" t="s">
        <v>112</v>
      </c>
      <c r="B7" s="665">
        <v>0.41446393506047929</v>
      </c>
      <c r="C7" s="665">
        <v>0.78483687175605754</v>
      </c>
      <c r="D7" s="665">
        <v>0.10802957825215159</v>
      </c>
      <c r="E7" s="664"/>
      <c r="F7" s="664"/>
      <c r="V7" s="662"/>
      <c r="W7" s="662"/>
      <c r="X7" s="662"/>
      <c r="Y7" s="662"/>
      <c r="Z7" s="662"/>
      <c r="AA7" s="662"/>
    </row>
    <row r="8" spans="1:27" s="653" customFormat="1" x14ac:dyDescent="0.15">
      <c r="A8" s="656" t="s">
        <v>113</v>
      </c>
      <c r="B8" s="665">
        <v>0.44117610882881109</v>
      </c>
      <c r="C8" s="665">
        <v>0.79027568802114867</v>
      </c>
      <c r="D8" s="665">
        <v>0.11651580877047137</v>
      </c>
      <c r="E8" s="664"/>
      <c r="F8" s="664"/>
      <c r="V8" s="662"/>
      <c r="W8" s="662"/>
      <c r="X8" s="662"/>
      <c r="Y8" s="662"/>
      <c r="Z8" s="662"/>
      <c r="AA8" s="662"/>
    </row>
    <row r="9" spans="1:27" s="653" customFormat="1" x14ac:dyDescent="0.15">
      <c r="A9" s="656" t="s">
        <v>114</v>
      </c>
      <c r="B9" s="665">
        <v>0.45667326805595904</v>
      </c>
      <c r="C9" s="665">
        <v>0.79699703408314526</v>
      </c>
      <c r="D9" s="665">
        <v>0.12363316795891402</v>
      </c>
      <c r="E9" s="664"/>
      <c r="F9" s="664"/>
      <c r="V9" s="662"/>
      <c r="W9" s="662"/>
      <c r="X9" s="662"/>
      <c r="Y9" s="662"/>
      <c r="Z9" s="662"/>
      <c r="AA9" s="662"/>
    </row>
    <row r="10" spans="1:27" s="653" customFormat="1" x14ac:dyDescent="0.15">
      <c r="A10" s="656" t="s">
        <v>115</v>
      </c>
      <c r="B10" s="665">
        <v>0.4726966034095274</v>
      </c>
      <c r="C10" s="665">
        <v>0.80326402460768553</v>
      </c>
      <c r="D10" s="665">
        <v>0.12851047347739442</v>
      </c>
      <c r="E10" s="664"/>
      <c r="F10" s="664"/>
      <c r="V10" s="662"/>
      <c r="W10" s="662"/>
      <c r="X10" s="662"/>
      <c r="Y10" s="662"/>
      <c r="Z10" s="662"/>
      <c r="AA10" s="662"/>
    </row>
    <row r="11" spans="1:27" s="653" customFormat="1" x14ac:dyDescent="0.15">
      <c r="A11" s="656" t="s">
        <v>116</v>
      </c>
      <c r="B11" s="665">
        <v>0.49082963421768006</v>
      </c>
      <c r="C11" s="665">
        <v>0.80799524712184612</v>
      </c>
      <c r="D11" s="665">
        <v>0.13371162293503952</v>
      </c>
      <c r="E11" s="664"/>
      <c r="F11" s="664"/>
      <c r="V11" s="662"/>
      <c r="W11" s="662"/>
      <c r="X11" s="662"/>
      <c r="Y11" s="662"/>
      <c r="Z11" s="662"/>
      <c r="AA11" s="662"/>
    </row>
    <row r="12" spans="1:27" s="653" customFormat="1" x14ac:dyDescent="0.15">
      <c r="A12" s="656" t="s">
        <v>153</v>
      </c>
      <c r="B12" s="665">
        <v>0.50197688986361455</v>
      </c>
      <c r="C12" s="665">
        <v>0.80850523685375286</v>
      </c>
      <c r="D12" s="665">
        <v>0.13898292740295701</v>
      </c>
      <c r="E12" s="664"/>
      <c r="F12" s="664"/>
      <c r="V12" s="662"/>
      <c r="W12" s="662"/>
      <c r="X12" s="662"/>
      <c r="Y12" s="662"/>
      <c r="Z12" s="662"/>
      <c r="AA12" s="662"/>
    </row>
    <row r="13" spans="1:27" s="653" customFormat="1" x14ac:dyDescent="0.15">
      <c r="A13" s="656" t="s">
        <v>239</v>
      </c>
      <c r="B13" s="665">
        <v>0.52124374339899893</v>
      </c>
      <c r="C13" s="665">
        <v>0.81118094542727748</v>
      </c>
      <c r="D13" s="665">
        <v>0.14766726992068985</v>
      </c>
      <c r="E13" s="664"/>
      <c r="F13" s="664"/>
      <c r="V13" s="662"/>
      <c r="W13" s="662"/>
      <c r="X13" s="662"/>
      <c r="Y13" s="662"/>
      <c r="Z13" s="662"/>
      <c r="AA13" s="662"/>
    </row>
    <row r="14" spans="1:27" s="653" customFormat="1" x14ac:dyDescent="0.15">
      <c r="A14" s="656" t="s">
        <v>119</v>
      </c>
      <c r="B14" s="665">
        <v>0.53875049482687432</v>
      </c>
      <c r="C14" s="665">
        <v>0.82150196711486601</v>
      </c>
      <c r="D14" s="665">
        <v>0.16189442873099613</v>
      </c>
      <c r="E14" s="664"/>
      <c r="F14" s="664"/>
      <c r="V14" s="662"/>
      <c r="W14" s="662"/>
      <c r="X14" s="662"/>
      <c r="Y14" s="662"/>
      <c r="Z14" s="662"/>
      <c r="AA14" s="662"/>
    </row>
    <row r="15" spans="1:27" s="653" customFormat="1" x14ac:dyDescent="0.15">
      <c r="A15" s="659" t="s">
        <v>155</v>
      </c>
      <c r="B15" s="666">
        <v>0.55224585894132328</v>
      </c>
      <c r="C15" s="666">
        <v>0.82432324218377606</v>
      </c>
      <c r="D15" s="666">
        <v>0.17001714070370086</v>
      </c>
      <c r="E15" s="664"/>
      <c r="F15" s="664"/>
      <c r="V15" s="662"/>
      <c r="W15" s="662"/>
      <c r="X15" s="662"/>
      <c r="Y15" s="662"/>
      <c r="Z15" s="662"/>
      <c r="AA15" s="662"/>
    </row>
    <row r="17" spans="1:1" x14ac:dyDescent="0.15">
      <c r="A17" s="661" t="s">
        <v>810</v>
      </c>
    </row>
    <row r="19" spans="1:1" x14ac:dyDescent="0.15">
      <c r="A19" s="91" t="s">
        <v>151</v>
      </c>
    </row>
  </sheetData>
  <mergeCells count="1">
    <mergeCell ref="A1:D1"/>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D8EB-7BD7-43DC-A11E-197551A969D1}">
  <sheetPr>
    <tabColor theme="5" tint="0.39997558519241921"/>
  </sheetPr>
  <dimension ref="A1:G12"/>
  <sheetViews>
    <sheetView zoomScale="90" zoomScaleNormal="90" workbookViewId="0">
      <selection activeCell="A5" sqref="A5"/>
    </sheetView>
  </sheetViews>
  <sheetFormatPr baseColWidth="10" defaultColWidth="9.1640625" defaultRowHeight="13" x14ac:dyDescent="0.15"/>
  <cols>
    <col min="1" max="1" width="26" style="122" customWidth="1"/>
    <col min="2" max="16384" width="9.1640625" style="122"/>
  </cols>
  <sheetData>
    <row r="1" spans="1:7" ht="48" customHeight="1" x14ac:dyDescent="0.15">
      <c r="A1" s="877" t="s">
        <v>842</v>
      </c>
      <c r="B1" s="877"/>
      <c r="C1" s="877"/>
      <c r="D1" s="877"/>
      <c r="E1" s="877"/>
    </row>
    <row r="2" spans="1:7" ht="42" x14ac:dyDescent="0.15">
      <c r="A2" s="669"/>
      <c r="B2" s="670" t="s">
        <v>298</v>
      </c>
      <c r="C2" s="670" t="s">
        <v>341</v>
      </c>
      <c r="D2" s="670" t="s">
        <v>347</v>
      </c>
      <c r="E2" s="670" t="s">
        <v>348</v>
      </c>
      <c r="G2" s="139"/>
    </row>
    <row r="3" spans="1:7" x14ac:dyDescent="0.15">
      <c r="A3" s="122" t="s">
        <v>487</v>
      </c>
      <c r="B3" s="124">
        <v>910</v>
      </c>
      <c r="C3" s="124">
        <v>920</v>
      </c>
      <c r="D3" s="124">
        <v>670</v>
      </c>
      <c r="E3" s="124">
        <v>730</v>
      </c>
    </row>
    <row r="4" spans="1:7" x14ac:dyDescent="0.15">
      <c r="A4" s="122" t="s">
        <v>488</v>
      </c>
      <c r="B4" s="124">
        <v>710</v>
      </c>
      <c r="C4" s="124">
        <v>680</v>
      </c>
      <c r="D4" s="124">
        <v>540</v>
      </c>
      <c r="E4" s="124">
        <v>210</v>
      </c>
    </row>
    <row r="5" spans="1:7" x14ac:dyDescent="0.15">
      <c r="A5" s="122" t="s">
        <v>489</v>
      </c>
      <c r="B5" s="124">
        <v>1030</v>
      </c>
      <c r="C5" s="124">
        <v>1000</v>
      </c>
      <c r="D5" s="124">
        <v>690</v>
      </c>
      <c r="E5" s="124">
        <v>590</v>
      </c>
    </row>
    <row r="6" spans="1:7" x14ac:dyDescent="0.15">
      <c r="A6" s="311" t="s">
        <v>811</v>
      </c>
      <c r="B6" s="312">
        <v>1730</v>
      </c>
      <c r="C6" s="312">
        <v>2750</v>
      </c>
      <c r="D6" s="312">
        <v>2630</v>
      </c>
      <c r="E6" s="312">
        <v>1220</v>
      </c>
    </row>
    <row r="8" spans="1:7" x14ac:dyDescent="0.15">
      <c r="A8" s="101" t="s">
        <v>812</v>
      </c>
    </row>
    <row r="10" spans="1:7" ht="42.75" customHeight="1" x14ac:dyDescent="0.15">
      <c r="A10" s="904" t="s">
        <v>813</v>
      </c>
      <c r="B10" s="904"/>
      <c r="C10" s="904"/>
      <c r="D10" s="904"/>
      <c r="E10" s="904"/>
    </row>
    <row r="11" spans="1:7" x14ac:dyDescent="0.15">
      <c r="A11" s="101"/>
    </row>
    <row r="12" spans="1:7" x14ac:dyDescent="0.15">
      <c r="A12" s="91" t="s">
        <v>151</v>
      </c>
    </row>
  </sheetData>
  <mergeCells count="2">
    <mergeCell ref="A1:E1"/>
    <mergeCell ref="A10:E10"/>
  </mergeCells>
  <pageMargins left="0.75" right="0.75" top="1" bottom="1" header="0.5" footer="0.5"/>
  <pageSetup orientation="portrait" horizontalDpi="1200" verticalDpi="12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C192-7C0D-41A9-949B-616959BF8748}">
  <sheetPr>
    <tabColor theme="5" tint="0.39997558519241921"/>
  </sheetPr>
  <dimension ref="A1:E10"/>
  <sheetViews>
    <sheetView zoomScale="90" zoomScaleNormal="90" workbookViewId="0">
      <selection activeCell="I21" sqref="I21"/>
    </sheetView>
  </sheetViews>
  <sheetFormatPr baseColWidth="10" defaultColWidth="9.1640625" defaultRowHeight="13" x14ac:dyDescent="0.15"/>
  <cols>
    <col min="1" max="1" width="34.1640625" style="187" bestFit="1" customWidth="1"/>
    <col min="2" max="2" width="14.83203125" style="187" bestFit="1" customWidth="1"/>
    <col min="3" max="3" width="14.6640625" style="187" customWidth="1"/>
    <col min="4" max="5" width="9.1640625" style="187"/>
    <col min="6" max="6" width="14.83203125" style="187" bestFit="1" customWidth="1"/>
    <col min="7" max="16384" width="9.1640625" style="187"/>
  </cols>
  <sheetData>
    <row r="1" spans="1:5" ht="52.5" customHeight="1" x14ac:dyDescent="0.15">
      <c r="A1" s="877" t="s">
        <v>843</v>
      </c>
      <c r="B1" s="877"/>
      <c r="C1" s="877"/>
    </row>
    <row r="2" spans="1:5" ht="20.25" customHeight="1" x14ac:dyDescent="0.15">
      <c r="A2" s="499"/>
      <c r="B2" s="671" t="s">
        <v>490</v>
      </c>
      <c r="C2" s="671" t="s">
        <v>491</v>
      </c>
      <c r="E2" s="139"/>
    </row>
    <row r="3" spans="1:5" x14ac:dyDescent="0.15">
      <c r="A3" s="187" t="s">
        <v>348</v>
      </c>
      <c r="B3" s="459">
        <v>4.4763531585664033E-2</v>
      </c>
      <c r="C3" s="459">
        <v>5.2109664401369445E-2</v>
      </c>
    </row>
    <row r="4" spans="1:5" x14ac:dyDescent="0.15">
      <c r="A4" s="187" t="s">
        <v>347</v>
      </c>
      <c r="B4" s="459">
        <v>0.18439303609499944</v>
      </c>
      <c r="C4" s="459">
        <v>0.23376610734696107</v>
      </c>
    </row>
    <row r="5" spans="1:5" x14ac:dyDescent="0.15">
      <c r="A5" s="187" t="s">
        <v>341</v>
      </c>
      <c r="B5" s="459">
        <v>0.48439213063778186</v>
      </c>
      <c r="C5" s="459">
        <v>0.44752193038884175</v>
      </c>
    </row>
    <row r="6" spans="1:5" x14ac:dyDescent="0.15">
      <c r="A6" s="30" t="s">
        <v>298</v>
      </c>
      <c r="B6" s="501">
        <v>0.28645130168155475</v>
      </c>
      <c r="C6" s="501">
        <v>0.26660229786282774</v>
      </c>
    </row>
    <row r="8" spans="1:5" ht="57.75" customHeight="1" x14ac:dyDescent="0.15">
      <c r="A8" s="876" t="s">
        <v>814</v>
      </c>
      <c r="B8" s="876"/>
      <c r="C8" s="876"/>
    </row>
    <row r="9" spans="1:5" x14ac:dyDescent="0.15">
      <c r="A9" s="462"/>
    </row>
    <row r="10" spans="1:5" x14ac:dyDescent="0.15">
      <c r="A10" s="91" t="s">
        <v>151</v>
      </c>
    </row>
  </sheetData>
  <mergeCells count="2">
    <mergeCell ref="A1:C1"/>
    <mergeCell ref="A8:C8"/>
  </mergeCells>
  <pageMargins left="0.75" right="0.75" top="1" bottom="1" header="0.5" footer="0.5"/>
  <pageSetup orientation="portrait" horizontalDpi="1200" verticalDpi="12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CCCD8-EE7D-4363-ADFA-F7E34142F285}">
  <dimension ref="A1"/>
  <sheetViews>
    <sheetView workbookViewId="0">
      <selection activeCell="M21" sqref="M21"/>
    </sheetView>
  </sheetViews>
  <sheetFormatPr baseColWidth="10" defaultColWidth="8.83203125" defaultRowHeight="15" x14ac:dyDescent="0.2"/>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2893-DC0C-4890-9E36-CBF8653917B1}">
  <dimension ref="A1:F16"/>
  <sheetViews>
    <sheetView zoomScale="90" zoomScaleNormal="90" workbookViewId="0">
      <selection sqref="A1:F1"/>
    </sheetView>
  </sheetViews>
  <sheetFormatPr baseColWidth="10" defaultColWidth="9.5" defaultRowHeight="13" x14ac:dyDescent="0.15"/>
  <cols>
    <col min="1" max="1" width="24.6640625" style="418" customWidth="1"/>
    <col min="2" max="2" width="17.1640625" style="418" customWidth="1"/>
    <col min="3" max="3" width="16" style="418" customWidth="1"/>
    <col min="4" max="5" width="14.5" style="418" customWidth="1"/>
    <col min="6" max="6" width="13.5" style="433" customWidth="1"/>
    <col min="7" max="16384" width="9.5" style="418"/>
  </cols>
  <sheetData>
    <row r="1" spans="1:6" ht="57.75" customHeight="1" x14ac:dyDescent="0.2">
      <c r="A1" s="898" t="s">
        <v>844</v>
      </c>
      <c r="B1" s="898"/>
      <c r="C1" s="898"/>
      <c r="D1" s="898"/>
      <c r="E1" s="898"/>
      <c r="F1" s="916"/>
    </row>
    <row r="2" spans="1:6" s="422" customFormat="1" ht="26" customHeight="1" x14ac:dyDescent="0.15">
      <c r="A2" s="419"/>
      <c r="B2" s="420" t="s">
        <v>750</v>
      </c>
      <c r="C2" s="421" t="s">
        <v>751</v>
      </c>
      <c r="D2" s="421" t="s">
        <v>752</v>
      </c>
      <c r="E2" s="421" t="s">
        <v>753</v>
      </c>
      <c r="F2" s="421" t="s">
        <v>754</v>
      </c>
    </row>
    <row r="3" spans="1:6" x14ac:dyDescent="0.15">
      <c r="A3" s="423" t="s">
        <v>341</v>
      </c>
      <c r="B3" s="424">
        <v>8.2027689788187336E-2</v>
      </c>
      <c r="C3" s="424">
        <v>7.4691975755018541E-2</v>
      </c>
      <c r="D3" s="424">
        <v>6.4298411582211695E-2</v>
      </c>
      <c r="E3" s="425">
        <v>6.1827444680615601E-2</v>
      </c>
      <c r="F3" s="426">
        <v>6.2686243057250901E-2</v>
      </c>
    </row>
    <row r="4" spans="1:6" x14ac:dyDescent="0.15">
      <c r="A4" s="418" t="s">
        <v>347</v>
      </c>
      <c r="B4" s="424">
        <v>7.1274359935899687E-2</v>
      </c>
      <c r="C4" s="424">
        <v>5.9959018506391293E-2</v>
      </c>
      <c r="D4" s="424">
        <v>6.4061649311441399E-2</v>
      </c>
      <c r="E4" s="425">
        <v>5.780904458915908E-2</v>
      </c>
      <c r="F4" s="426">
        <v>5.7495851516723595E-2</v>
      </c>
    </row>
    <row r="5" spans="1:6" x14ac:dyDescent="0.15">
      <c r="A5" s="418" t="s">
        <v>298</v>
      </c>
      <c r="B5" s="424">
        <v>0.18840823530627093</v>
      </c>
      <c r="C5" s="424">
        <v>0.18912962368012737</v>
      </c>
      <c r="D5" s="424">
        <v>0.1772785243928405</v>
      </c>
      <c r="E5" s="425">
        <v>0.15404422338391785</v>
      </c>
      <c r="F5" s="426">
        <v>0.14442192077636701</v>
      </c>
    </row>
    <row r="6" spans="1:6" x14ac:dyDescent="0.15">
      <c r="A6" s="427" t="s">
        <v>348</v>
      </c>
      <c r="B6" s="428">
        <v>0.22038250474094881</v>
      </c>
      <c r="C6" s="428">
        <v>0.17087626115396981</v>
      </c>
      <c r="D6" s="428">
        <v>0.14463484326203402</v>
      </c>
      <c r="E6" s="429">
        <v>0.13691987054756438</v>
      </c>
      <c r="F6" s="430">
        <v>0.12882602691650299</v>
      </c>
    </row>
    <row r="7" spans="1:6" x14ac:dyDescent="0.15">
      <c r="A7" s="418" t="s">
        <v>580</v>
      </c>
      <c r="B7" s="424">
        <v>0.13932574026729205</v>
      </c>
      <c r="C7" s="424">
        <v>0.12513058418106127</v>
      </c>
      <c r="D7" s="424">
        <v>0.10910628767176218</v>
      </c>
      <c r="E7" s="425">
        <v>9.6584563825034581E-2</v>
      </c>
      <c r="F7" s="426">
        <v>9.1061944961547792E-2</v>
      </c>
    </row>
    <row r="8" spans="1:6" x14ac:dyDescent="0.15">
      <c r="B8" s="431"/>
      <c r="C8" s="432"/>
      <c r="D8" s="432"/>
      <c r="E8" s="433"/>
    </row>
    <row r="9" spans="1:6" x14ac:dyDescent="0.15">
      <c r="B9" s="434"/>
      <c r="C9" s="435"/>
      <c r="D9" s="435"/>
    </row>
    <row r="10" spans="1:6" ht="61.5" customHeight="1" x14ac:dyDescent="0.15">
      <c r="A10" s="917" t="s">
        <v>755</v>
      </c>
      <c r="B10" s="852"/>
      <c r="C10" s="852"/>
      <c r="D10" s="852"/>
      <c r="E10" s="852"/>
      <c r="F10" s="852"/>
    </row>
    <row r="11" spans="1:6" ht="14" x14ac:dyDescent="0.2">
      <c r="A11" s="436"/>
    </row>
    <row r="12" spans="1:6" x14ac:dyDescent="0.15">
      <c r="A12" s="437" t="s">
        <v>756</v>
      </c>
    </row>
    <row r="13" spans="1:6" x14ac:dyDescent="0.15">
      <c r="A13" s="437"/>
    </row>
    <row r="14" spans="1:6" x14ac:dyDescent="0.15">
      <c r="A14" s="35" t="s">
        <v>757</v>
      </c>
    </row>
    <row r="15" spans="1:6" x14ac:dyDescent="0.15">
      <c r="A15" s="437"/>
    </row>
    <row r="16" spans="1:6" ht="14" x14ac:dyDescent="0.2">
      <c r="A16" s="436"/>
    </row>
  </sheetData>
  <mergeCells count="2">
    <mergeCell ref="A1:F1"/>
    <mergeCell ref="A10:F10"/>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611A-106E-4951-924F-B4E4C0F00DCD}">
  <dimension ref="A1:G13"/>
  <sheetViews>
    <sheetView zoomScale="90" zoomScaleNormal="90" workbookViewId="0">
      <selection activeCell="G21" sqref="G21"/>
    </sheetView>
  </sheetViews>
  <sheetFormatPr baseColWidth="10" defaultColWidth="8.83203125" defaultRowHeight="13" x14ac:dyDescent="0.15"/>
  <cols>
    <col min="1" max="1" width="25.1640625" style="438" customWidth="1"/>
    <col min="2" max="2" width="17" style="438" customWidth="1"/>
    <col min="3" max="5" width="15.5" style="438" bestFit="1" customWidth="1"/>
    <col min="6" max="6" width="8.83203125" style="438"/>
    <col min="7" max="7" width="20.6640625" style="438" bestFit="1" customWidth="1"/>
    <col min="8" max="16384" width="8.83203125" style="438"/>
  </cols>
  <sheetData>
    <row r="1" spans="1:7" ht="45" customHeight="1" x14ac:dyDescent="0.15">
      <c r="A1" s="918" t="s">
        <v>845</v>
      </c>
      <c r="B1" s="918"/>
      <c r="C1" s="918"/>
      <c r="D1" s="918"/>
      <c r="E1" s="918"/>
      <c r="G1" s="439"/>
    </row>
    <row r="2" spans="1:7" ht="21" customHeight="1" x14ac:dyDescent="0.15">
      <c r="A2" s="419"/>
      <c r="B2" s="420" t="s">
        <v>750</v>
      </c>
      <c r="C2" s="421" t="s">
        <v>751</v>
      </c>
      <c r="D2" s="421" t="s">
        <v>752</v>
      </c>
      <c r="E2" s="421" t="s">
        <v>753</v>
      </c>
      <c r="G2" s="440"/>
    </row>
    <row r="3" spans="1:7" x14ac:dyDescent="0.15">
      <c r="A3" s="423" t="s">
        <v>341</v>
      </c>
      <c r="B3" s="424">
        <v>0.68758979797363284</v>
      </c>
      <c r="C3" s="424">
        <v>0.62996902465820315</v>
      </c>
      <c r="D3" s="424">
        <v>0.60331348419189457</v>
      </c>
      <c r="E3" s="425">
        <v>0.60005584716796878</v>
      </c>
    </row>
    <row r="4" spans="1:7" x14ac:dyDescent="0.15">
      <c r="A4" s="418" t="s">
        <v>347</v>
      </c>
      <c r="B4" s="424">
        <v>0.70254768371582033</v>
      </c>
      <c r="C4" s="424">
        <v>0.6468301391601563</v>
      </c>
      <c r="D4" s="424">
        <v>0.62034603118896481</v>
      </c>
      <c r="E4" s="425">
        <v>0.60359477996826172</v>
      </c>
    </row>
    <row r="5" spans="1:7" x14ac:dyDescent="0.15">
      <c r="A5" s="418" t="s">
        <v>298</v>
      </c>
      <c r="B5" s="424">
        <v>0.51926189422607427</v>
      </c>
      <c r="C5" s="424">
        <v>0.4401021194458008</v>
      </c>
      <c r="D5" s="424">
        <v>0.38208713531494143</v>
      </c>
      <c r="E5" s="425">
        <v>0.37830528259277346</v>
      </c>
    </row>
    <row r="6" spans="1:7" x14ac:dyDescent="0.15">
      <c r="A6" s="427" t="s">
        <v>348</v>
      </c>
      <c r="B6" s="428">
        <v>0.40153110504150391</v>
      </c>
      <c r="C6" s="428">
        <v>0.28558677673339844</v>
      </c>
      <c r="D6" s="428">
        <v>0.27507268905639648</v>
      </c>
      <c r="E6" s="429">
        <v>0.30842138290405274</v>
      </c>
    </row>
    <row r="7" spans="1:7" x14ac:dyDescent="0.15">
      <c r="A7" s="418" t="s">
        <v>580</v>
      </c>
      <c r="B7" s="424">
        <v>0.57044544219970705</v>
      </c>
      <c r="C7" s="424">
        <v>0.48371356964111328</v>
      </c>
      <c r="D7" s="424">
        <v>0.44895370483398439</v>
      </c>
      <c r="E7" s="425">
        <v>0.46711887359619142</v>
      </c>
    </row>
    <row r="8" spans="1:7" x14ac:dyDescent="0.15">
      <c r="C8" s="441"/>
      <c r="D8" s="441"/>
      <c r="E8" s="441"/>
    </row>
    <row r="9" spans="1:7" ht="60.5" customHeight="1" x14ac:dyDescent="0.15">
      <c r="A9" s="919" t="s">
        <v>758</v>
      </c>
      <c r="B9" s="852"/>
      <c r="C9" s="852"/>
      <c r="D9" s="852"/>
      <c r="E9" s="852"/>
    </row>
    <row r="11" spans="1:7" x14ac:dyDescent="0.15">
      <c r="A11" s="442" t="s">
        <v>756</v>
      </c>
    </row>
    <row r="13" spans="1:7" x14ac:dyDescent="0.15">
      <c r="A13" s="35" t="s">
        <v>757</v>
      </c>
    </row>
  </sheetData>
  <mergeCells count="2">
    <mergeCell ref="A1:E1"/>
    <mergeCell ref="A9:E9"/>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7998-4D4B-4CB6-82A1-DEAF258D9FF9}">
  <dimension ref="A1:J21"/>
  <sheetViews>
    <sheetView zoomScale="90" zoomScaleNormal="90" workbookViewId="0">
      <selection sqref="A1:H1"/>
    </sheetView>
  </sheetViews>
  <sheetFormatPr baseColWidth="10" defaultColWidth="9.1640625" defaultRowHeight="13" x14ac:dyDescent="0.15"/>
  <cols>
    <col min="1" max="1" width="29" style="319" customWidth="1"/>
    <col min="2" max="16384" width="9.1640625" style="319"/>
  </cols>
  <sheetData>
    <row r="1" spans="1:10" ht="41.25" customHeight="1" x14ac:dyDescent="0.15">
      <c r="A1" s="920" t="s">
        <v>846</v>
      </c>
      <c r="B1" s="920"/>
      <c r="C1" s="920"/>
      <c r="D1" s="920"/>
      <c r="E1" s="920"/>
      <c r="F1" s="920"/>
      <c r="G1" s="920"/>
      <c r="H1" s="920"/>
    </row>
    <row r="2" spans="1:10" ht="42" x14ac:dyDescent="0.15">
      <c r="A2" s="320"/>
      <c r="B2" s="321" t="s">
        <v>539</v>
      </c>
      <c r="C2" s="321" t="s">
        <v>540</v>
      </c>
      <c r="D2" s="321" t="s">
        <v>444</v>
      </c>
      <c r="E2" s="321" t="s">
        <v>541</v>
      </c>
      <c r="F2" s="321" t="s">
        <v>542</v>
      </c>
      <c r="G2" s="321" t="s">
        <v>543</v>
      </c>
      <c r="H2" s="321" t="s">
        <v>544</v>
      </c>
      <c r="J2" s="322"/>
    </row>
    <row r="3" spans="1:10" x14ac:dyDescent="0.15">
      <c r="A3" s="319" t="s">
        <v>545</v>
      </c>
      <c r="B3" s="323">
        <v>0.31686700000000001</v>
      </c>
      <c r="C3" s="323">
        <v>0.10950799999999999</v>
      </c>
      <c r="D3" s="323">
        <v>0.14110300000000001</v>
      </c>
      <c r="E3" s="323">
        <v>0.21274000000000001</v>
      </c>
      <c r="F3" s="323">
        <v>0.11310700000000001</v>
      </c>
      <c r="G3" s="323">
        <v>4.7764000000000001E-2</v>
      </c>
      <c r="H3" s="323">
        <v>5.8912000000000006E-2</v>
      </c>
      <c r="J3" s="322"/>
    </row>
    <row r="4" spans="1:10" x14ac:dyDescent="0.15">
      <c r="A4" s="324" t="s">
        <v>546</v>
      </c>
      <c r="B4" s="325">
        <v>0.24546199999999999</v>
      </c>
      <c r="C4" s="325">
        <v>0.142154</v>
      </c>
      <c r="D4" s="325">
        <v>0.14450499999999999</v>
      </c>
      <c r="E4" s="325">
        <v>0.19085999999999997</v>
      </c>
      <c r="F4" s="325">
        <v>0.16179500000000002</v>
      </c>
      <c r="G4" s="325">
        <v>6.6087999999999994E-2</v>
      </c>
      <c r="H4" s="325">
        <v>4.9137000000000007E-2</v>
      </c>
      <c r="I4" s="326"/>
    </row>
    <row r="5" spans="1:10" x14ac:dyDescent="0.15">
      <c r="A5" s="324" t="s">
        <v>547</v>
      </c>
      <c r="B5" s="325">
        <v>0.26227299999999998</v>
      </c>
      <c r="C5" s="325">
        <v>0.12167799999999999</v>
      </c>
      <c r="D5" s="325">
        <v>0.158306</v>
      </c>
      <c r="E5" s="325">
        <v>0.21263699999999999</v>
      </c>
      <c r="F5" s="325">
        <v>0.13482</v>
      </c>
      <c r="G5" s="325">
        <v>5.2436999999999998E-2</v>
      </c>
      <c r="H5" s="325">
        <v>5.7849000000000005E-2</v>
      </c>
      <c r="I5" s="326"/>
    </row>
    <row r="6" spans="1:10" x14ac:dyDescent="0.15">
      <c r="A6" s="324" t="s">
        <v>548</v>
      </c>
      <c r="B6" s="325">
        <v>0.303066</v>
      </c>
      <c r="C6" s="325">
        <v>9.5138E-2</v>
      </c>
      <c r="D6" s="325">
        <v>0.140845</v>
      </c>
      <c r="E6" s="325">
        <v>0.23838000000000001</v>
      </c>
      <c r="F6" s="325">
        <v>9.873599999999999E-2</v>
      </c>
      <c r="G6" s="325">
        <v>5.3273000000000001E-2</v>
      </c>
      <c r="H6" s="325">
        <v>7.0564000000000002E-2</v>
      </c>
      <c r="I6" s="326"/>
    </row>
    <row r="7" spans="1:10" x14ac:dyDescent="0.15">
      <c r="A7" s="324" t="s">
        <v>549</v>
      </c>
      <c r="B7" s="325">
        <v>0.41291600000000001</v>
      </c>
      <c r="C7" s="325">
        <v>9.0176999999999993E-2</v>
      </c>
      <c r="D7" s="325">
        <v>0.127828</v>
      </c>
      <c r="E7" s="325">
        <v>0.20785699999999999</v>
      </c>
      <c r="F7" s="325">
        <v>7.6405000000000001E-2</v>
      </c>
      <c r="G7" s="325">
        <v>2.7585999999999999E-2</v>
      </c>
      <c r="H7" s="325">
        <v>5.7230999999999997E-2</v>
      </c>
      <c r="I7" s="326"/>
    </row>
    <row r="8" spans="1:10" x14ac:dyDescent="0.15">
      <c r="B8" s="327"/>
      <c r="C8" s="327"/>
      <c r="D8" s="327"/>
      <c r="E8" s="327"/>
      <c r="F8" s="327"/>
      <c r="G8" s="327"/>
      <c r="H8" s="327"/>
    </row>
    <row r="9" spans="1:10" x14ac:dyDescent="0.15">
      <c r="A9" s="328" t="s">
        <v>550</v>
      </c>
      <c r="B9" s="329">
        <v>0.25191800000000003</v>
      </c>
      <c r="C9" s="329">
        <v>0.105681</v>
      </c>
      <c r="D9" s="329">
        <v>0.114153</v>
      </c>
      <c r="E9" s="329">
        <v>0.12568799999999999</v>
      </c>
      <c r="F9" s="329">
        <v>0.12573299999999998</v>
      </c>
      <c r="G9" s="329">
        <v>0.109862</v>
      </c>
      <c r="H9" s="329">
        <v>0.166965</v>
      </c>
      <c r="I9" s="326"/>
    </row>
    <row r="11" spans="1:10" ht="78.75" customHeight="1" x14ac:dyDescent="0.2">
      <c r="A11" s="921" t="s">
        <v>551</v>
      </c>
      <c r="B11" s="854"/>
      <c r="C11" s="854"/>
      <c r="D11" s="854"/>
      <c r="E11" s="854"/>
      <c r="F11" s="854"/>
      <c r="G11" s="854"/>
      <c r="H11" s="854"/>
    </row>
    <row r="12" spans="1:10" ht="14" x14ac:dyDescent="0.2">
      <c r="A12" s="330"/>
    </row>
    <row r="13" spans="1:10" ht="14" x14ac:dyDescent="0.2">
      <c r="A13" s="330" t="s">
        <v>552</v>
      </c>
    </row>
    <row r="14" spans="1:10" ht="14" x14ac:dyDescent="0.2">
      <c r="A14" s="330"/>
    </row>
    <row r="15" spans="1:10" ht="14" x14ac:dyDescent="0.2">
      <c r="A15" s="331" t="s">
        <v>553</v>
      </c>
    </row>
    <row r="16" spans="1:10" ht="14" x14ac:dyDescent="0.2">
      <c r="A16" s="330"/>
    </row>
    <row r="17" spans="1:1" ht="14" x14ac:dyDescent="0.2">
      <c r="A17" s="330"/>
    </row>
    <row r="18" spans="1:1" ht="14" x14ac:dyDescent="0.2">
      <c r="A18" s="330"/>
    </row>
    <row r="19" spans="1:1" ht="14" x14ac:dyDescent="0.2">
      <c r="A19" s="330"/>
    </row>
    <row r="21" spans="1:1" ht="14" x14ac:dyDescent="0.2">
      <c r="A21" s="330"/>
    </row>
  </sheetData>
  <mergeCells count="2">
    <mergeCell ref="A1:H1"/>
    <mergeCell ref="A11:H11"/>
  </mergeCells>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9E9C8-49FF-481B-926C-B8FC5B791B24}">
  <dimension ref="A1:J28"/>
  <sheetViews>
    <sheetView zoomScale="90" zoomScaleNormal="90" workbookViewId="0">
      <selection activeCell="M24" sqref="M24"/>
    </sheetView>
  </sheetViews>
  <sheetFormatPr baseColWidth="10" defaultColWidth="9.1640625" defaultRowHeight="13" x14ac:dyDescent="0.15"/>
  <cols>
    <col min="1" max="1" width="21" style="319" customWidth="1"/>
    <col min="2" max="2" width="10.6640625" style="319" customWidth="1"/>
    <col min="3" max="3" width="10.33203125" style="319" customWidth="1"/>
    <col min="4" max="4" width="10.5" style="319" customWidth="1"/>
    <col min="5" max="16384" width="9.1640625" style="319"/>
  </cols>
  <sheetData>
    <row r="1" spans="1:10" ht="33.75" customHeight="1" x14ac:dyDescent="0.15">
      <c r="A1" s="922" t="s">
        <v>847</v>
      </c>
      <c r="B1" s="922"/>
      <c r="C1" s="922"/>
      <c r="D1" s="922"/>
      <c r="E1" s="922"/>
      <c r="F1" s="922"/>
      <c r="G1" s="922"/>
      <c r="H1" s="922"/>
    </row>
    <row r="2" spans="1:10" ht="42" x14ac:dyDescent="0.15">
      <c r="A2" s="332"/>
      <c r="B2" s="333" t="s">
        <v>539</v>
      </c>
      <c r="C2" s="333" t="s">
        <v>540</v>
      </c>
      <c r="D2" s="333" t="s">
        <v>444</v>
      </c>
      <c r="E2" s="333" t="s">
        <v>541</v>
      </c>
      <c r="F2" s="333" t="s">
        <v>542</v>
      </c>
      <c r="G2" s="333" t="s">
        <v>543</v>
      </c>
      <c r="H2" s="333" t="s">
        <v>544</v>
      </c>
      <c r="J2" s="334"/>
    </row>
    <row r="3" spans="1:10" x14ac:dyDescent="0.15">
      <c r="A3" s="319" t="s">
        <v>243</v>
      </c>
      <c r="B3" s="323">
        <v>0.28708699999999998</v>
      </c>
      <c r="C3" s="323">
        <v>0.107753</v>
      </c>
      <c r="D3" s="323">
        <v>0.128746</v>
      </c>
      <c r="E3" s="323">
        <v>0.17282699999999998</v>
      </c>
      <c r="F3" s="323">
        <v>0.118896</v>
      </c>
      <c r="G3" s="323">
        <v>7.6235999999999998E-2</v>
      </c>
      <c r="H3" s="323">
        <v>0.108455</v>
      </c>
      <c r="J3" s="334"/>
    </row>
    <row r="4" spans="1:10" x14ac:dyDescent="0.15">
      <c r="A4" s="319" t="s">
        <v>554</v>
      </c>
      <c r="B4" s="325">
        <v>0.33283000000000001</v>
      </c>
      <c r="C4" s="325">
        <v>0.110557</v>
      </c>
      <c r="D4" s="325">
        <v>0.13719799999999999</v>
      </c>
      <c r="E4" s="325">
        <v>0.20360299999999998</v>
      </c>
      <c r="F4" s="325">
        <v>0.110184</v>
      </c>
      <c r="G4" s="325">
        <v>4.9554000000000001E-2</v>
      </c>
      <c r="H4" s="325">
        <v>5.6073999999999999E-2</v>
      </c>
    </row>
    <row r="5" spans="1:10" x14ac:dyDescent="0.15">
      <c r="A5" s="319" t="s">
        <v>555</v>
      </c>
      <c r="B5" s="325">
        <v>0.235095</v>
      </c>
      <c r="C5" s="325">
        <v>9.4347999999999987E-2</v>
      </c>
      <c r="D5" s="325">
        <v>0.124212</v>
      </c>
      <c r="E5" s="325">
        <v>0.14213300000000001</v>
      </c>
      <c r="F5" s="325">
        <v>0.13997599999999999</v>
      </c>
      <c r="G5" s="325">
        <v>0.118391</v>
      </c>
      <c r="H5" s="325">
        <v>0.145845</v>
      </c>
    </row>
    <row r="6" spans="1:10" x14ac:dyDescent="0.15">
      <c r="A6" s="319" t="s">
        <v>556</v>
      </c>
      <c r="B6" s="325">
        <v>0.185305</v>
      </c>
      <c r="C6" s="325">
        <v>0.11996900000000001</v>
      </c>
      <c r="D6" s="325">
        <v>0.100963</v>
      </c>
      <c r="E6" s="325">
        <v>0.10961</v>
      </c>
      <c r="F6" s="325">
        <v>0.132908</v>
      </c>
      <c r="G6" s="325">
        <v>0.111063</v>
      </c>
      <c r="H6" s="325">
        <v>0.24018200000000001</v>
      </c>
    </row>
    <row r="7" spans="1:10" x14ac:dyDescent="0.15">
      <c r="A7" s="328" t="s">
        <v>557</v>
      </c>
      <c r="B7" s="329">
        <v>0.21656099999999998</v>
      </c>
      <c r="C7" s="329">
        <v>0.104834</v>
      </c>
      <c r="D7" s="329">
        <v>0.114729</v>
      </c>
      <c r="E7" s="329">
        <v>0.103866</v>
      </c>
      <c r="F7" s="329">
        <v>0.10696199999999999</v>
      </c>
      <c r="G7" s="329">
        <v>0.120861</v>
      </c>
      <c r="H7" s="329">
        <v>0.23218699999999998</v>
      </c>
    </row>
    <row r="8" spans="1:10" x14ac:dyDescent="0.15">
      <c r="B8" s="325"/>
      <c r="C8" s="325"/>
      <c r="D8" s="325"/>
      <c r="E8" s="325"/>
      <c r="F8" s="325"/>
      <c r="G8" s="325"/>
      <c r="H8" s="325"/>
    </row>
    <row r="9" spans="1:10" ht="38.25" customHeight="1" x14ac:dyDescent="0.15">
      <c r="A9" s="923" t="s">
        <v>558</v>
      </c>
      <c r="B9" s="923"/>
      <c r="C9" s="923"/>
      <c r="D9" s="923"/>
    </row>
    <row r="10" spans="1:10" ht="28.5" customHeight="1" x14ac:dyDescent="0.15">
      <c r="A10" s="335"/>
      <c r="B10" s="336" t="s">
        <v>559</v>
      </c>
      <c r="C10" s="336" t="s">
        <v>560</v>
      </c>
      <c r="D10" s="336" t="s">
        <v>561</v>
      </c>
    </row>
    <row r="11" spans="1:10" x14ac:dyDescent="0.15">
      <c r="A11" s="337" t="s">
        <v>562</v>
      </c>
      <c r="B11" s="338"/>
      <c r="C11" s="338"/>
      <c r="D11" s="338"/>
    </row>
    <row r="12" spans="1:10" x14ac:dyDescent="0.15">
      <c r="A12" s="339" t="s">
        <v>563</v>
      </c>
      <c r="B12" s="340">
        <v>0.57999999999999996</v>
      </c>
      <c r="C12" s="340">
        <v>0.24</v>
      </c>
      <c r="D12" s="340">
        <v>0.17</v>
      </c>
    </row>
    <row r="13" spans="1:10" x14ac:dyDescent="0.15">
      <c r="A13" s="339" t="s">
        <v>564</v>
      </c>
      <c r="B13" s="340">
        <v>0.66</v>
      </c>
      <c r="C13" s="340">
        <v>0.32</v>
      </c>
      <c r="D13" s="340">
        <v>0.02</v>
      </c>
    </row>
    <row r="14" spans="1:10" x14ac:dyDescent="0.15">
      <c r="A14" s="341" t="s">
        <v>565</v>
      </c>
      <c r="B14" s="340">
        <v>0.67</v>
      </c>
      <c r="C14" s="340">
        <v>0.28999999999999998</v>
      </c>
      <c r="D14" s="340">
        <v>0.04</v>
      </c>
    </row>
    <row r="15" spans="1:10" x14ac:dyDescent="0.15">
      <c r="A15" s="341" t="s">
        <v>566</v>
      </c>
      <c r="B15" s="340">
        <v>0.68</v>
      </c>
      <c r="C15" s="340">
        <v>0.28999999999999998</v>
      </c>
      <c r="D15" s="340">
        <v>0.03</v>
      </c>
    </row>
    <row r="16" spans="1:10" x14ac:dyDescent="0.15">
      <c r="A16" s="341" t="s">
        <v>567</v>
      </c>
      <c r="B16" s="340">
        <v>0.7</v>
      </c>
      <c r="C16" s="340">
        <v>0.28000000000000003</v>
      </c>
      <c r="D16" s="340">
        <v>0.02</v>
      </c>
    </row>
    <row r="17" spans="1:8" x14ac:dyDescent="0.15">
      <c r="A17" s="341" t="s">
        <v>568</v>
      </c>
      <c r="B17" s="340">
        <v>0.61</v>
      </c>
      <c r="C17" s="340">
        <v>0.38</v>
      </c>
      <c r="D17" s="340">
        <v>0.01</v>
      </c>
    </row>
    <row r="18" spans="1:8" x14ac:dyDescent="0.15">
      <c r="A18" s="337" t="s">
        <v>569</v>
      </c>
      <c r="B18" s="338"/>
      <c r="C18" s="338"/>
      <c r="D18" s="338"/>
    </row>
    <row r="19" spans="1:8" x14ac:dyDescent="0.15">
      <c r="A19" s="341" t="s">
        <v>570</v>
      </c>
      <c r="B19" s="340">
        <v>0.66</v>
      </c>
      <c r="C19" s="340">
        <v>0.32</v>
      </c>
      <c r="D19" s="340">
        <v>0.03</v>
      </c>
    </row>
    <row r="20" spans="1:8" x14ac:dyDescent="0.15">
      <c r="A20" s="341" t="s">
        <v>571</v>
      </c>
      <c r="B20" s="340">
        <v>0.67</v>
      </c>
      <c r="C20" s="340">
        <v>0.2</v>
      </c>
      <c r="D20" s="340">
        <v>0.13</v>
      </c>
    </row>
    <row r="21" spans="1:8" x14ac:dyDescent="0.15">
      <c r="A21" s="341" t="s">
        <v>572</v>
      </c>
      <c r="B21" s="340">
        <v>0.49</v>
      </c>
      <c r="C21" s="340">
        <v>0.25</v>
      </c>
      <c r="D21" s="340">
        <v>0.26</v>
      </c>
    </row>
    <row r="22" spans="1:8" x14ac:dyDescent="0.15">
      <c r="A22" s="342" t="s">
        <v>573</v>
      </c>
      <c r="B22" s="343">
        <v>0.42</v>
      </c>
      <c r="C22" s="343">
        <v>0.3</v>
      </c>
      <c r="D22" s="343">
        <v>0.28999999999999998</v>
      </c>
    </row>
    <row r="24" spans="1:8" ht="75" customHeight="1" x14ac:dyDescent="0.2">
      <c r="A24" s="921" t="s">
        <v>574</v>
      </c>
      <c r="B24" s="854"/>
      <c r="C24" s="854"/>
      <c r="D24" s="854"/>
      <c r="E24" s="854"/>
      <c r="F24" s="854"/>
      <c r="G24" s="854"/>
      <c r="H24" s="854"/>
    </row>
    <row r="25" spans="1:8" ht="14" x14ac:dyDescent="0.2">
      <c r="A25" s="330"/>
    </row>
    <row r="26" spans="1:8" ht="14" x14ac:dyDescent="0.2">
      <c r="A26" s="330" t="s">
        <v>552</v>
      </c>
    </row>
    <row r="27" spans="1:8" ht="14" x14ac:dyDescent="0.2">
      <c r="A27" s="330"/>
    </row>
    <row r="28" spans="1:8" ht="14" x14ac:dyDescent="0.2">
      <c r="A28" s="331" t="s">
        <v>553</v>
      </c>
    </row>
  </sheetData>
  <mergeCells count="3">
    <mergeCell ref="A1:H1"/>
    <mergeCell ref="A9:D9"/>
    <mergeCell ref="A24:H24"/>
  </mergeCells>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1682-ED98-40D2-9C2D-3834145F15C1}">
  <dimension ref="A1:J43"/>
  <sheetViews>
    <sheetView zoomScale="90" zoomScaleNormal="90" workbookViewId="0"/>
  </sheetViews>
  <sheetFormatPr baseColWidth="10" defaultColWidth="9.1640625" defaultRowHeight="13" x14ac:dyDescent="0.15"/>
  <cols>
    <col min="1" max="1" width="29.83203125" style="319" customWidth="1"/>
    <col min="2" max="16384" width="9.1640625" style="319"/>
  </cols>
  <sheetData>
    <row r="1" spans="1:10" ht="30" customHeight="1" x14ac:dyDescent="0.15">
      <c r="A1" s="344" t="s">
        <v>848</v>
      </c>
      <c r="B1" s="328"/>
      <c r="C1" s="328"/>
      <c r="D1" s="328"/>
      <c r="E1" s="328"/>
      <c r="F1" s="328"/>
      <c r="G1" s="328"/>
      <c r="H1" s="328"/>
    </row>
    <row r="2" spans="1:10" ht="42" x14ac:dyDescent="0.15">
      <c r="A2" s="345"/>
      <c r="B2" s="333" t="s">
        <v>539</v>
      </c>
      <c r="C2" s="333" t="s">
        <v>540</v>
      </c>
      <c r="D2" s="333" t="s">
        <v>444</v>
      </c>
      <c r="E2" s="333" t="s">
        <v>541</v>
      </c>
      <c r="F2" s="333" t="s">
        <v>542</v>
      </c>
      <c r="G2" s="333" t="s">
        <v>543</v>
      </c>
      <c r="H2" s="333" t="s">
        <v>544</v>
      </c>
      <c r="J2" s="334"/>
    </row>
    <row r="3" spans="1:10" x14ac:dyDescent="0.15">
      <c r="A3" s="319" t="s">
        <v>575</v>
      </c>
      <c r="B3" s="325">
        <v>0.41327599999999998</v>
      </c>
      <c r="C3" s="325">
        <v>0.10520599999999999</v>
      </c>
      <c r="D3" s="325">
        <v>0.14058699999999999</v>
      </c>
      <c r="E3" s="325">
        <v>0.16247399999999998</v>
      </c>
      <c r="F3" s="325">
        <v>8.7208000000000008E-2</v>
      </c>
      <c r="G3" s="325">
        <v>3.4541000000000002E-2</v>
      </c>
      <c r="H3" s="325">
        <v>5.6708000000000001E-2</v>
      </c>
    </row>
    <row r="4" spans="1:10" x14ac:dyDescent="0.15">
      <c r="A4" s="319" t="s">
        <v>576</v>
      </c>
      <c r="B4" s="325">
        <v>0.13586299999999998</v>
      </c>
      <c r="C4" s="325">
        <v>0.119092</v>
      </c>
      <c r="D4" s="325">
        <v>0.102497</v>
      </c>
      <c r="E4" s="325">
        <v>0.15404299999999999</v>
      </c>
      <c r="F4" s="325">
        <v>0.15821099999999999</v>
      </c>
      <c r="G4" s="325">
        <v>0.12043100000000001</v>
      </c>
      <c r="H4" s="325">
        <v>0.20986199999999999</v>
      </c>
    </row>
    <row r="5" spans="1:10" x14ac:dyDescent="0.15">
      <c r="A5" s="319" t="s">
        <v>577</v>
      </c>
      <c r="B5" s="325">
        <v>0.32678600000000002</v>
      </c>
      <c r="C5" s="325">
        <v>0.14368400000000001</v>
      </c>
      <c r="D5" s="325">
        <v>0.14832599999999999</v>
      </c>
      <c r="E5" s="325">
        <v>0.15320999999999999</v>
      </c>
      <c r="F5" s="325">
        <v>9.8695000000000005E-2</v>
      </c>
      <c r="G5" s="325">
        <v>6.1077000000000006E-2</v>
      </c>
      <c r="H5" s="325">
        <v>6.8221999999999991E-2</v>
      </c>
    </row>
    <row r="6" spans="1:10" x14ac:dyDescent="0.15">
      <c r="A6" s="328" t="s">
        <v>578</v>
      </c>
      <c r="B6" s="329">
        <v>0.29666300000000001</v>
      </c>
      <c r="C6" s="329">
        <v>9.5587999999999992E-2</v>
      </c>
      <c r="D6" s="329">
        <v>0.12816900000000001</v>
      </c>
      <c r="E6" s="329">
        <v>0.18223600000000001</v>
      </c>
      <c r="F6" s="329">
        <v>0.118836</v>
      </c>
      <c r="G6" s="329">
        <v>7.3544999999999999E-2</v>
      </c>
      <c r="H6" s="329">
        <v>0.104961</v>
      </c>
    </row>
    <row r="8" spans="1:10" ht="18.75" customHeight="1" x14ac:dyDescent="0.15">
      <c r="A8" s="346" t="s">
        <v>579</v>
      </c>
      <c r="B8" s="162"/>
      <c r="C8" s="162"/>
      <c r="D8" s="162"/>
      <c r="E8" s="162"/>
      <c r="F8" s="162"/>
      <c r="G8" s="162"/>
    </row>
    <row r="9" spans="1:10" ht="26.25" customHeight="1" x14ac:dyDescent="0.15">
      <c r="A9" s="347"/>
      <c r="B9" s="348" t="s">
        <v>580</v>
      </c>
      <c r="C9" s="348"/>
      <c r="D9" s="348" t="s">
        <v>581</v>
      </c>
      <c r="E9" s="348" t="s">
        <v>582</v>
      </c>
      <c r="F9" s="348" t="s">
        <v>583</v>
      </c>
      <c r="G9" s="348" t="s">
        <v>584</v>
      </c>
    </row>
    <row r="10" spans="1:10" x14ac:dyDescent="0.15">
      <c r="A10" s="349" t="s">
        <v>585</v>
      </c>
      <c r="B10" s="163"/>
      <c r="C10" s="163"/>
      <c r="D10" s="163"/>
      <c r="E10" s="163"/>
      <c r="F10" s="163"/>
      <c r="G10" s="163"/>
    </row>
    <row r="11" spans="1:10" x14ac:dyDescent="0.15">
      <c r="A11" s="163" t="s">
        <v>586</v>
      </c>
      <c r="B11" s="170">
        <v>0.62668100000000004</v>
      </c>
      <c r="C11" s="170"/>
      <c r="D11" s="170">
        <v>0.63870899999999997</v>
      </c>
      <c r="E11" s="170">
        <v>0.56004299999999996</v>
      </c>
      <c r="F11" s="170">
        <v>0.65419300000000002</v>
      </c>
      <c r="G11" s="170">
        <v>0.63042100000000001</v>
      </c>
    </row>
    <row r="12" spans="1:10" x14ac:dyDescent="0.15">
      <c r="A12" s="163" t="s">
        <v>587</v>
      </c>
      <c r="B12" s="170">
        <v>0.28138099999999999</v>
      </c>
      <c r="C12" s="170"/>
      <c r="D12" s="170">
        <v>0.28894300000000001</v>
      </c>
      <c r="E12" s="170">
        <v>0.25701599999999997</v>
      </c>
      <c r="F12" s="170">
        <v>0.22192299999999998</v>
      </c>
      <c r="G12" s="170">
        <v>0.30330600000000002</v>
      </c>
    </row>
    <row r="13" spans="1:10" x14ac:dyDescent="0.15">
      <c r="A13" s="163" t="s">
        <v>348</v>
      </c>
      <c r="B13" s="170">
        <v>9.1936999999999991E-2</v>
      </c>
      <c r="C13" s="170"/>
      <c r="D13" s="170">
        <v>7.2347999999999996E-2</v>
      </c>
      <c r="E13" s="170">
        <v>0.18294099999999999</v>
      </c>
      <c r="F13" s="170">
        <v>0.12388299999999999</v>
      </c>
      <c r="G13" s="170">
        <v>6.6272999999999999E-2</v>
      </c>
    </row>
    <row r="14" spans="1:10" x14ac:dyDescent="0.15">
      <c r="A14" s="163"/>
      <c r="B14" s="170"/>
      <c r="C14" s="170"/>
      <c r="D14" s="170"/>
      <c r="E14" s="170"/>
      <c r="F14" s="170"/>
      <c r="G14" s="170"/>
    </row>
    <row r="15" spans="1:10" x14ac:dyDescent="0.15">
      <c r="A15" s="349" t="s">
        <v>588</v>
      </c>
      <c r="B15" s="170"/>
      <c r="C15" s="170"/>
      <c r="D15" s="170"/>
      <c r="E15" s="170"/>
      <c r="F15" s="170"/>
      <c r="G15" s="170"/>
    </row>
    <row r="16" spans="1:10" x14ac:dyDescent="0.15">
      <c r="A16" s="163" t="s">
        <v>570</v>
      </c>
      <c r="B16" s="170">
        <v>0.60288299999999995</v>
      </c>
      <c r="C16" s="170"/>
      <c r="D16" s="170">
        <v>0.65176299999999998</v>
      </c>
      <c r="E16" s="170">
        <v>0.46647899999999998</v>
      </c>
      <c r="F16" s="170">
        <v>0.55357999999999996</v>
      </c>
      <c r="G16" s="170">
        <v>0.63881900000000003</v>
      </c>
    </row>
    <row r="17" spans="1:7" x14ac:dyDescent="0.15">
      <c r="A17" s="163" t="s">
        <v>571</v>
      </c>
      <c r="B17" s="170">
        <v>0.213808</v>
      </c>
      <c r="C17" s="170"/>
      <c r="D17" s="170">
        <v>0.24577100000000002</v>
      </c>
      <c r="E17" s="170">
        <v>0.23017199999999999</v>
      </c>
      <c r="F17" s="170">
        <v>0.25843499999999997</v>
      </c>
      <c r="G17" s="170">
        <v>0.19244599999999998</v>
      </c>
    </row>
    <row r="18" spans="1:7" x14ac:dyDescent="0.15">
      <c r="A18" s="163" t="s">
        <v>572</v>
      </c>
      <c r="B18" s="170">
        <v>0.113037</v>
      </c>
      <c r="C18" s="170"/>
      <c r="D18" s="170">
        <v>6.4930000000000002E-2</v>
      </c>
      <c r="E18" s="170">
        <v>0.159027</v>
      </c>
      <c r="F18" s="170">
        <v>0.13295899999999999</v>
      </c>
      <c r="G18" s="170">
        <v>0.10584300000000001</v>
      </c>
    </row>
    <row r="19" spans="1:7" x14ac:dyDescent="0.15">
      <c r="A19" s="163" t="s">
        <v>573</v>
      </c>
      <c r="B19" s="170">
        <v>7.0272000000000001E-2</v>
      </c>
      <c r="C19" s="170"/>
      <c r="D19" s="170">
        <v>3.7536E-2</v>
      </c>
      <c r="E19" s="170">
        <v>0.14432300000000001</v>
      </c>
      <c r="F19" s="170">
        <v>5.5025999999999999E-2</v>
      </c>
      <c r="G19" s="170">
        <v>6.2891000000000002E-2</v>
      </c>
    </row>
    <row r="20" spans="1:7" x14ac:dyDescent="0.15">
      <c r="A20" s="163"/>
      <c r="B20" s="170"/>
      <c r="C20" s="170"/>
      <c r="D20" s="170"/>
      <c r="E20" s="170"/>
      <c r="F20" s="170"/>
      <c r="G20" s="170"/>
    </row>
    <row r="21" spans="1:7" x14ac:dyDescent="0.15">
      <c r="A21" s="349" t="s">
        <v>562</v>
      </c>
      <c r="B21" s="170"/>
      <c r="C21" s="170"/>
      <c r="D21" s="170"/>
      <c r="E21" s="170"/>
      <c r="F21" s="170"/>
      <c r="G21" s="170"/>
    </row>
    <row r="22" spans="1:7" x14ac:dyDescent="0.15">
      <c r="A22" s="163" t="s">
        <v>564</v>
      </c>
      <c r="B22" s="170">
        <v>0.54149700000000001</v>
      </c>
      <c r="C22" s="170"/>
      <c r="D22" s="170">
        <v>0.591893</v>
      </c>
      <c r="E22" s="170">
        <v>0.419684</v>
      </c>
      <c r="F22" s="170">
        <v>0.50442399999999998</v>
      </c>
      <c r="G22" s="170">
        <v>0.57213599999999998</v>
      </c>
    </row>
    <row r="23" spans="1:7" x14ac:dyDescent="0.15">
      <c r="A23" s="163" t="s">
        <v>589</v>
      </c>
      <c r="B23" s="170">
        <v>0.27912300000000001</v>
      </c>
      <c r="C23" s="170"/>
      <c r="D23" s="170">
        <v>0.27619900000000003</v>
      </c>
      <c r="E23" s="170">
        <v>0.29157900000000003</v>
      </c>
      <c r="F23" s="170">
        <v>0.30476600000000004</v>
      </c>
      <c r="G23" s="170">
        <v>0.269729</v>
      </c>
    </row>
    <row r="24" spans="1:7" x14ac:dyDescent="0.15">
      <c r="A24" s="163" t="s">
        <v>590</v>
      </c>
      <c r="B24" s="170">
        <v>0.17937999999999998</v>
      </c>
      <c r="C24" s="170"/>
      <c r="D24" s="170">
        <v>0.131908</v>
      </c>
      <c r="E24" s="170">
        <v>0.28873700000000002</v>
      </c>
      <c r="F24" s="170">
        <v>0.19081099999999998</v>
      </c>
      <c r="G24" s="170">
        <v>0.158135</v>
      </c>
    </row>
    <row r="25" spans="1:7" x14ac:dyDescent="0.15">
      <c r="A25" s="163"/>
      <c r="B25" s="170"/>
      <c r="C25" s="170"/>
      <c r="D25" s="170"/>
      <c r="E25" s="170"/>
      <c r="F25" s="170"/>
      <c r="G25" s="170"/>
    </row>
    <row r="26" spans="1:7" x14ac:dyDescent="0.15">
      <c r="A26" s="349" t="s">
        <v>591</v>
      </c>
      <c r="B26" s="170"/>
      <c r="C26" s="170"/>
      <c r="D26" s="170"/>
      <c r="E26" s="170"/>
      <c r="F26" s="170"/>
      <c r="G26" s="170"/>
    </row>
    <row r="27" spans="1:7" x14ac:dyDescent="0.15">
      <c r="A27" s="163" t="s">
        <v>565</v>
      </c>
      <c r="B27" s="170">
        <v>0.22308399999999998</v>
      </c>
      <c r="C27" s="170"/>
      <c r="D27" s="170">
        <v>0.32413400000000003</v>
      </c>
      <c r="E27" s="170">
        <v>0.48990099999999998</v>
      </c>
      <c r="F27" s="170">
        <v>0.374336</v>
      </c>
      <c r="G27" s="170">
        <v>0.13362399999999999</v>
      </c>
    </row>
    <row r="28" spans="1:7" x14ac:dyDescent="0.15">
      <c r="A28" s="163" t="s">
        <v>566</v>
      </c>
      <c r="B28" s="170">
        <v>0.20587800000000001</v>
      </c>
      <c r="C28" s="170"/>
      <c r="D28" s="170">
        <v>0.233546</v>
      </c>
      <c r="E28" s="170">
        <v>0.23518999999999998</v>
      </c>
      <c r="F28" s="170">
        <v>0.28606999999999999</v>
      </c>
      <c r="G28" s="170">
        <v>0.182617</v>
      </c>
    </row>
    <row r="29" spans="1:7" x14ac:dyDescent="0.15">
      <c r="A29" s="163" t="s">
        <v>567</v>
      </c>
      <c r="B29" s="170">
        <v>0.25196999999999997</v>
      </c>
      <c r="C29" s="170"/>
      <c r="D29" s="170">
        <v>0.20929700000000001</v>
      </c>
      <c r="E29" s="170">
        <v>0.161825</v>
      </c>
      <c r="F29" s="170">
        <v>0.16558200000000001</v>
      </c>
      <c r="G29" s="170">
        <v>0.28863900000000003</v>
      </c>
    </row>
    <row r="30" spans="1:7" x14ac:dyDescent="0.15">
      <c r="A30" s="163" t="s">
        <v>568</v>
      </c>
      <c r="B30" s="170">
        <v>0.31906699999999999</v>
      </c>
      <c r="C30" s="170"/>
      <c r="D30" s="170">
        <v>0.23302199999999998</v>
      </c>
      <c r="E30" s="170">
        <v>0.113084</v>
      </c>
      <c r="F30" s="170">
        <v>0.174011</v>
      </c>
      <c r="G30" s="170">
        <v>0.39512099999999994</v>
      </c>
    </row>
    <row r="31" spans="1:7" x14ac:dyDescent="0.15">
      <c r="A31" s="163"/>
      <c r="B31" s="170"/>
      <c r="C31" s="170"/>
      <c r="D31" s="170"/>
      <c r="E31" s="170"/>
      <c r="F31" s="170"/>
      <c r="G31" s="170"/>
    </row>
    <row r="32" spans="1:7" x14ac:dyDescent="0.15">
      <c r="A32" s="349" t="s">
        <v>592</v>
      </c>
      <c r="B32" s="170"/>
      <c r="C32" s="170"/>
      <c r="D32" s="170"/>
      <c r="E32" s="170"/>
      <c r="F32" s="170"/>
      <c r="G32" s="170"/>
    </row>
    <row r="33" spans="1:7" x14ac:dyDescent="0.15">
      <c r="A33" s="163" t="s">
        <v>593</v>
      </c>
      <c r="B33" s="170">
        <v>0.39893300000000004</v>
      </c>
      <c r="C33" s="170"/>
      <c r="D33" s="170">
        <v>0.44652200000000003</v>
      </c>
      <c r="E33" s="170">
        <v>0.313718</v>
      </c>
      <c r="F33" s="170">
        <v>0.33697499999999997</v>
      </c>
      <c r="G33" s="170">
        <v>0.42791200000000001</v>
      </c>
    </row>
    <row r="34" spans="1:7" x14ac:dyDescent="0.15">
      <c r="A34" s="163" t="s">
        <v>594</v>
      </c>
      <c r="B34" s="170">
        <v>0.179118</v>
      </c>
      <c r="C34" s="170"/>
      <c r="D34" s="170">
        <v>0.146176</v>
      </c>
      <c r="E34" s="170">
        <v>0.141732</v>
      </c>
      <c r="F34" s="170">
        <v>0.188531</v>
      </c>
      <c r="G34" s="170">
        <v>0.187637</v>
      </c>
    </row>
    <row r="35" spans="1:7" x14ac:dyDescent="0.15">
      <c r="A35" s="163" t="s">
        <v>595</v>
      </c>
      <c r="B35" s="170">
        <v>0.10189999999999999</v>
      </c>
      <c r="C35" s="170"/>
      <c r="D35" s="170">
        <v>0.12878700000000001</v>
      </c>
      <c r="E35" s="170">
        <v>0.11307</v>
      </c>
      <c r="F35" s="170">
        <v>0.10976000000000001</v>
      </c>
      <c r="G35" s="170">
        <v>9.3221999999999999E-2</v>
      </c>
    </row>
    <row r="36" spans="1:7" x14ac:dyDescent="0.15">
      <c r="A36" s="163" t="s">
        <v>596</v>
      </c>
      <c r="B36" s="170">
        <v>0.15853999999999999</v>
      </c>
      <c r="C36" s="170"/>
      <c r="D36" s="170">
        <v>0.17929800000000001</v>
      </c>
      <c r="E36" s="170">
        <v>0.17299399999999998</v>
      </c>
      <c r="F36" s="170">
        <v>0.20136500000000002</v>
      </c>
      <c r="G36" s="170">
        <v>0.14311599999999999</v>
      </c>
    </row>
    <row r="37" spans="1:7" x14ac:dyDescent="0.15">
      <c r="A37" s="162" t="s">
        <v>597</v>
      </c>
      <c r="B37" s="350">
        <v>0.16150900000000001</v>
      </c>
      <c r="C37" s="350"/>
      <c r="D37" s="350">
        <v>9.9217E-2</v>
      </c>
      <c r="E37" s="350">
        <v>0.25848500000000002</v>
      </c>
      <c r="F37" s="350">
        <v>0.16336899999999999</v>
      </c>
      <c r="G37" s="350">
        <v>0.14811299999999999</v>
      </c>
    </row>
    <row r="39" spans="1:7" ht="66.5" customHeight="1" x14ac:dyDescent="0.2">
      <c r="A39" s="921" t="s">
        <v>598</v>
      </c>
      <c r="B39" s="854"/>
      <c r="C39" s="854"/>
      <c r="D39" s="854"/>
      <c r="E39" s="854"/>
      <c r="F39" s="854"/>
      <c r="G39" s="854"/>
    </row>
    <row r="40" spans="1:7" ht="14" x14ac:dyDescent="0.2">
      <c r="A40" s="330"/>
    </row>
    <row r="41" spans="1:7" ht="14" x14ac:dyDescent="0.2">
      <c r="A41" s="330" t="s">
        <v>599</v>
      </c>
    </row>
    <row r="42" spans="1:7" ht="14" x14ac:dyDescent="0.2">
      <c r="A42" s="330"/>
    </row>
    <row r="43" spans="1:7" ht="14" x14ac:dyDescent="0.2">
      <c r="A43" s="331" t="s">
        <v>553</v>
      </c>
    </row>
  </sheetData>
  <mergeCells count="1">
    <mergeCell ref="A39:G39"/>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7B70-2FBA-4960-BBC1-8B737FC23F39}">
  <sheetPr>
    <tabColor theme="5" tint="0.39997558519241921"/>
  </sheetPr>
  <dimension ref="A1:AG35"/>
  <sheetViews>
    <sheetView topLeftCell="F1" zoomScale="80" zoomScaleNormal="80" workbookViewId="0">
      <selection activeCell="AG25" sqref="AG25"/>
    </sheetView>
  </sheetViews>
  <sheetFormatPr baseColWidth="10" defaultColWidth="11.5" defaultRowHeight="13" x14ac:dyDescent="0.15"/>
  <cols>
    <col min="1" max="1" width="21.83203125" style="39" customWidth="1"/>
    <col min="2" max="2" width="49.5" style="39" customWidth="1"/>
    <col min="3" max="26" width="11.5" style="39" customWidth="1"/>
    <col min="27" max="27" width="13.83203125" style="39" customWidth="1"/>
    <col min="28" max="30" width="13.1640625" style="39" customWidth="1"/>
    <col min="31" max="16384" width="11.5" style="39"/>
  </cols>
  <sheetData>
    <row r="1" spans="1:33" ht="34.5" customHeight="1" x14ac:dyDescent="0.15">
      <c r="A1" s="40" t="s">
        <v>158</v>
      </c>
      <c r="B1" s="38"/>
    </row>
    <row r="2" spans="1:33" s="684" customFormat="1" ht="33.75" customHeight="1" x14ac:dyDescent="0.15">
      <c r="A2" s="44"/>
      <c r="B2" s="685"/>
      <c r="C2" s="41" t="s">
        <v>92</v>
      </c>
      <c r="D2" s="41" t="s">
        <v>93</v>
      </c>
      <c r="E2" s="41" t="s">
        <v>94</v>
      </c>
      <c r="F2" s="41" t="s">
        <v>95</v>
      </c>
      <c r="G2" s="41" t="s">
        <v>96</v>
      </c>
      <c r="H2" s="41" t="s">
        <v>97</v>
      </c>
      <c r="I2" s="41" t="s">
        <v>98</v>
      </c>
      <c r="J2" s="41" t="s">
        <v>99</v>
      </c>
      <c r="K2" s="42" t="s">
        <v>100</v>
      </c>
      <c r="L2" s="42" t="s">
        <v>101</v>
      </c>
      <c r="M2" s="42" t="s">
        <v>102</v>
      </c>
      <c r="N2" s="43" t="s">
        <v>103</v>
      </c>
      <c r="O2" s="43" t="s">
        <v>104</v>
      </c>
      <c r="P2" s="43" t="s">
        <v>105</v>
      </c>
      <c r="Q2" s="43" t="s">
        <v>106</v>
      </c>
      <c r="R2" s="43" t="s">
        <v>107</v>
      </c>
      <c r="S2" s="43" t="s">
        <v>108</v>
      </c>
      <c r="T2" s="43" t="s">
        <v>109</v>
      </c>
      <c r="U2" s="43" t="s">
        <v>110</v>
      </c>
      <c r="V2" s="43" t="s">
        <v>111</v>
      </c>
      <c r="W2" s="43" t="s">
        <v>112</v>
      </c>
      <c r="X2" s="43" t="s">
        <v>113</v>
      </c>
      <c r="Y2" s="43" t="s">
        <v>114</v>
      </c>
      <c r="Z2" s="43" t="s">
        <v>115</v>
      </c>
      <c r="AA2" s="43" t="s">
        <v>116</v>
      </c>
      <c r="AB2" s="42" t="s">
        <v>153</v>
      </c>
      <c r="AC2" s="42" t="s">
        <v>118</v>
      </c>
      <c r="AD2" s="42" t="s">
        <v>154</v>
      </c>
      <c r="AE2" s="44" t="s">
        <v>120</v>
      </c>
      <c r="AF2" s="44" t="s">
        <v>121</v>
      </c>
      <c r="AG2" s="44" t="s">
        <v>122</v>
      </c>
    </row>
    <row r="3" spans="1:33" s="687" customFormat="1" x14ac:dyDescent="0.15">
      <c r="A3" s="686" t="s">
        <v>123</v>
      </c>
      <c r="T3" s="280" t="s">
        <v>124</v>
      </c>
      <c r="U3" s="280" t="s">
        <v>124</v>
      </c>
    </row>
    <row r="4" spans="1:33" s="687" customFormat="1" x14ac:dyDescent="0.15">
      <c r="A4" s="689" t="s">
        <v>125</v>
      </c>
      <c r="B4" s="689"/>
    </row>
    <row r="5" spans="1:33" s="687" customFormat="1" x14ac:dyDescent="0.15">
      <c r="B5" s="687" t="s">
        <v>126</v>
      </c>
      <c r="C5" s="36" t="s">
        <v>152</v>
      </c>
      <c r="D5" s="36" t="s">
        <v>152</v>
      </c>
      <c r="E5" s="36" t="s">
        <v>152</v>
      </c>
      <c r="F5" s="36" t="s">
        <v>152</v>
      </c>
      <c r="G5" s="36" t="s">
        <v>152</v>
      </c>
      <c r="H5" s="36" t="s">
        <v>152</v>
      </c>
      <c r="I5" s="36" t="s">
        <v>152</v>
      </c>
      <c r="J5" s="36" t="s">
        <v>152</v>
      </c>
      <c r="K5" s="36" t="s">
        <v>152</v>
      </c>
      <c r="L5" s="36" t="s">
        <v>152</v>
      </c>
      <c r="M5" s="36" t="s">
        <v>152</v>
      </c>
      <c r="N5" s="36" t="s">
        <v>152</v>
      </c>
      <c r="O5" s="36" t="s">
        <v>152</v>
      </c>
      <c r="P5" s="36" t="s">
        <v>152</v>
      </c>
      <c r="Q5" s="36" t="s">
        <v>152</v>
      </c>
      <c r="R5" s="36" t="s">
        <v>152</v>
      </c>
      <c r="S5" s="36" t="s">
        <v>152</v>
      </c>
      <c r="T5" s="36" t="s">
        <v>152</v>
      </c>
      <c r="U5" s="36" t="s">
        <v>152</v>
      </c>
      <c r="V5" s="36" t="s">
        <v>152</v>
      </c>
      <c r="W5" s="36" t="s">
        <v>152</v>
      </c>
      <c r="X5" s="36" t="s">
        <v>152</v>
      </c>
      <c r="Y5" s="36" t="s">
        <v>152</v>
      </c>
      <c r="Z5" s="36" t="s">
        <v>152</v>
      </c>
      <c r="AA5" s="36" t="s">
        <v>152</v>
      </c>
      <c r="AB5" s="36" t="s">
        <v>152</v>
      </c>
      <c r="AC5" s="36" t="s">
        <v>152</v>
      </c>
      <c r="AD5" s="36" t="s">
        <v>152</v>
      </c>
      <c r="AE5" s="36" t="s">
        <v>152</v>
      </c>
      <c r="AF5" s="36" t="s">
        <v>152</v>
      </c>
      <c r="AG5" s="36" t="s">
        <v>152</v>
      </c>
    </row>
    <row r="6" spans="1:33" s="687" customFormat="1" x14ac:dyDescent="0.15">
      <c r="B6" s="687" t="s">
        <v>127</v>
      </c>
      <c r="C6" s="36" t="s">
        <v>152</v>
      </c>
      <c r="D6" s="36" t="s">
        <v>152</v>
      </c>
      <c r="E6" s="36" t="s">
        <v>152</v>
      </c>
      <c r="F6" s="36" t="s">
        <v>152</v>
      </c>
      <c r="G6" s="36" t="s">
        <v>152</v>
      </c>
      <c r="H6" s="36" t="s">
        <v>152</v>
      </c>
      <c r="I6" s="36" t="s">
        <v>152</v>
      </c>
      <c r="J6" s="36" t="s">
        <v>152</v>
      </c>
      <c r="K6" s="36" t="s">
        <v>152</v>
      </c>
      <c r="L6" s="36" t="s">
        <v>152</v>
      </c>
      <c r="M6" s="36" t="s">
        <v>152</v>
      </c>
      <c r="N6" s="36" t="s">
        <v>152</v>
      </c>
      <c r="O6" s="36" t="s">
        <v>152</v>
      </c>
      <c r="P6" s="36" t="s">
        <v>152</v>
      </c>
      <c r="Q6" s="36" t="s">
        <v>152</v>
      </c>
      <c r="R6" s="36" t="s">
        <v>152</v>
      </c>
      <c r="S6" s="36" t="s">
        <v>152</v>
      </c>
      <c r="T6" s="36" t="s">
        <v>152</v>
      </c>
      <c r="U6" s="36" t="s">
        <v>152</v>
      </c>
      <c r="V6" s="36" t="s">
        <v>152</v>
      </c>
      <c r="W6" s="36" t="s">
        <v>152</v>
      </c>
      <c r="X6" s="36" t="s">
        <v>152</v>
      </c>
      <c r="Y6" s="36" t="s">
        <v>152</v>
      </c>
      <c r="Z6" s="36" t="s">
        <v>152</v>
      </c>
      <c r="AA6" s="36" t="s">
        <v>152</v>
      </c>
      <c r="AB6" s="36" t="s">
        <v>152</v>
      </c>
      <c r="AC6" s="36" t="s">
        <v>152</v>
      </c>
      <c r="AD6" s="36" t="s">
        <v>152</v>
      </c>
      <c r="AE6" s="36" t="s">
        <v>152</v>
      </c>
      <c r="AF6" s="36" t="s">
        <v>152</v>
      </c>
      <c r="AG6" s="36" t="s">
        <v>152</v>
      </c>
    </row>
    <row r="7" spans="1:33" s="687" customFormat="1" x14ac:dyDescent="0.15">
      <c r="B7" s="687" t="s">
        <v>128</v>
      </c>
      <c r="C7" s="36" t="s">
        <v>152</v>
      </c>
      <c r="D7" s="36" t="s">
        <v>152</v>
      </c>
      <c r="E7" s="36" t="s">
        <v>152</v>
      </c>
      <c r="F7" s="36" t="s">
        <v>152</v>
      </c>
      <c r="G7" s="36" t="s">
        <v>152</v>
      </c>
      <c r="H7" s="36" t="s">
        <v>152</v>
      </c>
      <c r="I7" s="36" t="s">
        <v>152</v>
      </c>
      <c r="J7" s="36" t="s">
        <v>152</v>
      </c>
      <c r="K7" s="36" t="s">
        <v>152</v>
      </c>
      <c r="L7" s="36" t="s">
        <v>152</v>
      </c>
      <c r="M7" s="36" t="s">
        <v>152</v>
      </c>
      <c r="N7" s="36" t="s">
        <v>152</v>
      </c>
      <c r="O7" s="36" t="s">
        <v>152</v>
      </c>
      <c r="P7" s="36" t="s">
        <v>152</v>
      </c>
      <c r="Q7" s="36" t="s">
        <v>152</v>
      </c>
      <c r="R7" s="36" t="s">
        <v>152</v>
      </c>
      <c r="S7" s="36" t="s">
        <v>152</v>
      </c>
      <c r="T7" s="36" t="s">
        <v>152</v>
      </c>
      <c r="U7" s="36" t="s">
        <v>152</v>
      </c>
      <c r="V7" s="36" t="s">
        <v>152</v>
      </c>
      <c r="W7" s="36" t="s">
        <v>152</v>
      </c>
      <c r="X7" s="36" t="s">
        <v>152</v>
      </c>
      <c r="Y7" s="36" t="s">
        <v>152</v>
      </c>
      <c r="Z7" s="36" t="s">
        <v>152</v>
      </c>
      <c r="AA7" s="36" t="s">
        <v>152</v>
      </c>
      <c r="AB7" s="36" t="s">
        <v>152</v>
      </c>
      <c r="AC7" s="36" t="s">
        <v>152</v>
      </c>
      <c r="AD7" s="36" t="s">
        <v>152</v>
      </c>
      <c r="AE7" s="36" t="s">
        <v>152</v>
      </c>
      <c r="AF7" s="36" t="s">
        <v>152</v>
      </c>
      <c r="AG7" s="36" t="s">
        <v>152</v>
      </c>
    </row>
    <row r="8" spans="1:33" s="687" customFormat="1" x14ac:dyDescent="0.15">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row>
    <row r="9" spans="1:33" s="687" customFormat="1" x14ac:dyDescent="0.15">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row>
    <row r="10" spans="1:33" s="687" customFormat="1" ht="13.5" customHeight="1" x14ac:dyDescent="0.15">
      <c r="A10" s="692"/>
      <c r="B10" s="687" t="s">
        <v>131</v>
      </c>
      <c r="C10" s="690">
        <v>92.017694742963684</v>
      </c>
      <c r="D10" s="690">
        <v>111.02160207118727</v>
      </c>
      <c r="E10" s="690">
        <v>118.48109198306673</v>
      </c>
      <c r="F10" s="690">
        <v>131.93271484820204</v>
      </c>
      <c r="G10" s="690">
        <v>130.62782311793907</v>
      </c>
      <c r="H10" s="690">
        <v>130.71149603818648</v>
      </c>
      <c r="I10" s="690">
        <v>130.45820755017587</v>
      </c>
      <c r="J10" s="690">
        <v>133.9935057320713</v>
      </c>
      <c r="K10" s="690">
        <v>156.43976997092867</v>
      </c>
      <c r="L10" s="690">
        <v>155.04525186126344</v>
      </c>
      <c r="M10" s="690">
        <v>174.38626476789204</v>
      </c>
      <c r="N10" s="690">
        <v>207.47437588627275</v>
      </c>
      <c r="O10" s="690">
        <v>250.29969186882983</v>
      </c>
      <c r="P10" s="690">
        <v>284.2996120585143</v>
      </c>
      <c r="Q10" s="690">
        <v>298.51393639242968</v>
      </c>
      <c r="R10" s="690">
        <v>307.83275461401422</v>
      </c>
      <c r="S10" s="690">
        <v>311.55326693263879</v>
      </c>
      <c r="T10" s="690">
        <v>315.19360333712888</v>
      </c>
      <c r="U10" s="690">
        <v>386.01239086726292</v>
      </c>
      <c r="V10" s="690">
        <v>912.5739730516666</v>
      </c>
      <c r="W10" s="690">
        <v>1190.697882345881</v>
      </c>
      <c r="X10" s="690">
        <v>1226.2688047714819</v>
      </c>
      <c r="Y10" s="690">
        <v>1535.1883453475534</v>
      </c>
      <c r="Z10" s="690">
        <v>1698.3021903638139</v>
      </c>
      <c r="AA10" s="690">
        <v>1861.2532460141902</v>
      </c>
      <c r="AB10" s="690">
        <v>2044.7971803507162</v>
      </c>
      <c r="AC10" s="690">
        <v>1926.1816445235286</v>
      </c>
      <c r="AD10" s="690">
        <v>1827.3831166508107</v>
      </c>
      <c r="AE10" s="690">
        <v>1824.3554769834118</v>
      </c>
      <c r="AF10" s="691">
        <v>1721.8166210862826</v>
      </c>
      <c r="AG10" s="691">
        <v>1670.1366811690418</v>
      </c>
    </row>
    <row r="11" spans="1:33" s="687" customFormat="1" x14ac:dyDescent="0.15">
      <c r="A11" s="689"/>
      <c r="B11" s="689" t="s">
        <v>132</v>
      </c>
      <c r="C11" s="47">
        <v>92.017694742963684</v>
      </c>
      <c r="D11" s="47">
        <v>111.02160207118727</v>
      </c>
      <c r="E11" s="47">
        <v>118.48109198306673</v>
      </c>
      <c r="F11" s="47">
        <v>131.93271484820204</v>
      </c>
      <c r="G11" s="47">
        <v>130.62782311793907</v>
      </c>
      <c r="H11" s="47">
        <v>130.71149603818648</v>
      </c>
      <c r="I11" s="47">
        <v>130.45820755017587</v>
      </c>
      <c r="J11" s="47">
        <v>133.9935057320713</v>
      </c>
      <c r="K11" s="47">
        <v>156.43976997092867</v>
      </c>
      <c r="L11" s="47">
        <v>155.04525186126344</v>
      </c>
      <c r="M11" s="47">
        <v>174.38626476789204</v>
      </c>
      <c r="N11" s="47">
        <v>207.47437588627275</v>
      </c>
      <c r="O11" s="47">
        <v>250.29969186882983</v>
      </c>
      <c r="P11" s="47">
        <v>284.2996120585143</v>
      </c>
      <c r="Q11" s="47">
        <v>298.51393639242968</v>
      </c>
      <c r="R11" s="47">
        <v>307.83275461401422</v>
      </c>
      <c r="S11" s="47">
        <v>311.55326693263879</v>
      </c>
      <c r="T11" s="47">
        <v>315.19360333712888</v>
      </c>
      <c r="U11" s="47">
        <v>386.01239086726292</v>
      </c>
      <c r="V11" s="47">
        <v>912.5739730516666</v>
      </c>
      <c r="W11" s="47">
        <v>1190.697882345881</v>
      </c>
      <c r="X11" s="47">
        <v>1226.2688047714819</v>
      </c>
      <c r="Y11" s="47">
        <v>1535.1883453475534</v>
      </c>
      <c r="Z11" s="47">
        <v>1698.3021903638139</v>
      </c>
      <c r="AA11" s="47">
        <v>1861.2532460141902</v>
      </c>
      <c r="AB11" s="47">
        <v>2044.7971803507162</v>
      </c>
      <c r="AC11" s="47">
        <v>1926.1816445235286</v>
      </c>
      <c r="AD11" s="47">
        <v>1827.3831166508107</v>
      </c>
      <c r="AE11" s="47">
        <v>1824.3554769834118</v>
      </c>
      <c r="AF11" s="47">
        <v>1721.8166210862826</v>
      </c>
      <c r="AG11" s="47">
        <v>1670.1366811690418</v>
      </c>
    </row>
    <row r="12" spans="1:33" s="687" customFormat="1" x14ac:dyDescent="0.15">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F12" s="690"/>
      <c r="AG12" s="690"/>
    </row>
    <row r="13" spans="1:33" s="687" customFormat="1" x14ac:dyDescent="0.15">
      <c r="B13" s="687" t="s">
        <v>134</v>
      </c>
      <c r="C13" s="690">
        <v>255.37140775057381</v>
      </c>
      <c r="D13" s="690">
        <v>240.12036126284858</v>
      </c>
      <c r="E13" s="690">
        <v>277.15651243763358</v>
      </c>
      <c r="F13" s="690">
        <v>317.42407941176458</v>
      </c>
      <c r="G13" s="690">
        <v>333.1327175303644</v>
      </c>
      <c r="H13" s="690">
        <v>319.82008907480321</v>
      </c>
      <c r="I13" s="690">
        <v>309.00403171119825</v>
      </c>
      <c r="J13" s="690">
        <v>324.83598234214338</v>
      </c>
      <c r="K13" s="690">
        <v>328.14098741066857</v>
      </c>
      <c r="L13" s="690">
        <v>330.28229457983196</v>
      </c>
      <c r="M13" s="690">
        <v>349.65533530577244</v>
      </c>
      <c r="N13" s="690">
        <v>383.01738596766802</v>
      </c>
      <c r="O13" s="690">
        <v>474.91982792474715</v>
      </c>
      <c r="P13" s="690">
        <v>558.37919197538565</v>
      </c>
      <c r="Q13" s="690">
        <v>551.98903863703015</v>
      </c>
      <c r="R13" s="690">
        <v>502.05275583781383</v>
      </c>
      <c r="S13" s="690">
        <v>474.73486952815966</v>
      </c>
      <c r="T13" s="690">
        <v>369.25712195989729</v>
      </c>
      <c r="U13" s="690">
        <v>243.91769890822536</v>
      </c>
      <c r="V13" s="690">
        <v>197.73949403789589</v>
      </c>
      <c r="W13" s="690">
        <v>216.5475378544765</v>
      </c>
      <c r="X13" s="690">
        <v>225.64348818746674</v>
      </c>
      <c r="Y13" s="690">
        <v>241.33291810325204</v>
      </c>
      <c r="Z13" s="690">
        <v>282.47942429610782</v>
      </c>
      <c r="AA13" s="690">
        <v>281.77799714558455</v>
      </c>
      <c r="AB13" s="690">
        <v>258.64821824689278</v>
      </c>
      <c r="AC13" s="690">
        <v>216.56276944029466</v>
      </c>
      <c r="AD13" s="690">
        <v>150.87304529376061</v>
      </c>
      <c r="AE13" s="36" t="s">
        <v>152</v>
      </c>
      <c r="AF13" s="36" t="s">
        <v>152</v>
      </c>
      <c r="AG13" s="36" t="s">
        <v>152</v>
      </c>
    </row>
    <row r="14" spans="1:33" s="687" customFormat="1" x14ac:dyDescent="0.15">
      <c r="B14" s="693" t="s">
        <v>135</v>
      </c>
      <c r="C14" s="690">
        <v>5152.1663683327897</v>
      </c>
      <c r="D14" s="690">
        <v>5341.2822704839064</v>
      </c>
      <c r="E14" s="690">
        <v>5248.3960889845193</v>
      </c>
      <c r="F14" s="690">
        <v>6596.2661610826126</v>
      </c>
      <c r="G14" s="690">
        <v>7076.9521157591307</v>
      </c>
      <c r="H14" s="690">
        <v>7580.5645796886538</v>
      </c>
      <c r="I14" s="690">
        <v>7762.5957172212175</v>
      </c>
      <c r="J14" s="690">
        <v>7526.9658822680867</v>
      </c>
      <c r="K14" s="690">
        <v>7635.3429354628943</v>
      </c>
      <c r="L14" s="690">
        <v>7573.7863557671844</v>
      </c>
      <c r="M14" s="690">
        <v>7506.4001026612195</v>
      </c>
      <c r="N14" s="690">
        <v>7772.6533354550984</v>
      </c>
      <c r="O14" s="690">
        <v>8764.9960433240067</v>
      </c>
      <c r="P14" s="690">
        <v>9770.5773992379454</v>
      </c>
      <c r="Q14" s="690">
        <v>10368.106216196869</v>
      </c>
      <c r="R14" s="690">
        <v>10449.110969427849</v>
      </c>
      <c r="S14" s="690">
        <v>10488.279989500867</v>
      </c>
      <c r="T14" s="690">
        <v>10899.763496220228</v>
      </c>
      <c r="U14" s="690">
        <v>11646.560912340989</v>
      </c>
      <c r="V14" s="690">
        <v>13124.909548722218</v>
      </c>
      <c r="W14" s="690">
        <v>13847.279797769354</v>
      </c>
      <c r="X14" s="690">
        <v>13348.34581408023</v>
      </c>
      <c r="Y14" s="36" t="s">
        <v>152</v>
      </c>
      <c r="Z14" s="36" t="s">
        <v>152</v>
      </c>
      <c r="AA14" s="36" t="s">
        <v>152</v>
      </c>
      <c r="AB14" s="36" t="s">
        <v>152</v>
      </c>
      <c r="AC14" s="36" t="s">
        <v>152</v>
      </c>
      <c r="AD14" s="36" t="s">
        <v>152</v>
      </c>
      <c r="AE14" s="36" t="s">
        <v>152</v>
      </c>
      <c r="AF14" s="36" t="s">
        <v>152</v>
      </c>
      <c r="AG14" s="36" t="s">
        <v>152</v>
      </c>
    </row>
    <row r="15" spans="1:33" s="687" customFormat="1" x14ac:dyDescent="0.15">
      <c r="B15" s="693" t="s">
        <v>136</v>
      </c>
      <c r="C15" s="36" t="s">
        <v>152</v>
      </c>
      <c r="D15" s="36" t="s">
        <v>152</v>
      </c>
      <c r="E15" s="690">
        <v>211.54476771762489</v>
      </c>
      <c r="F15" s="690">
        <v>1291.3226608188631</v>
      </c>
      <c r="G15" s="690">
        <v>4501.996544916251</v>
      </c>
      <c r="H15" s="690">
        <v>5299.1658287787659</v>
      </c>
      <c r="I15" s="690">
        <v>6045.1608169937153</v>
      </c>
      <c r="J15" s="690">
        <v>6576.3859103706418</v>
      </c>
      <c r="K15" s="690">
        <v>7157.0488483592508</v>
      </c>
      <c r="L15" s="690">
        <v>7876.6464597814702</v>
      </c>
      <c r="M15" s="690">
        <v>8122.5672044663406</v>
      </c>
      <c r="N15" s="690">
        <v>8759.9125908731621</v>
      </c>
      <c r="O15" s="690">
        <v>10344.015579665756</v>
      </c>
      <c r="P15" s="690">
        <v>11867.597770394395</v>
      </c>
      <c r="Q15" s="690">
        <v>13071.199769847501</v>
      </c>
      <c r="R15" s="690">
        <v>13649.571303224657</v>
      </c>
      <c r="S15" s="690">
        <v>13744.685800791109</v>
      </c>
      <c r="T15" s="690">
        <v>15874.104983371682</v>
      </c>
      <c r="U15" s="690">
        <v>17186.680843305916</v>
      </c>
      <c r="V15" s="690">
        <v>18860.002804974709</v>
      </c>
      <c r="W15" s="690">
        <v>19575.03273882849</v>
      </c>
      <c r="X15" s="690">
        <v>18944.208842373002</v>
      </c>
      <c r="Y15" s="690">
        <v>30407.896918402021</v>
      </c>
      <c r="Z15" s="690">
        <v>30347.79347694289</v>
      </c>
      <c r="AA15" s="690">
        <v>29065.235375833443</v>
      </c>
      <c r="AB15" s="690">
        <v>29081.563957533352</v>
      </c>
      <c r="AC15" s="690">
        <v>29142.653325673098</v>
      </c>
      <c r="AD15" s="690">
        <v>28634.487290599118</v>
      </c>
      <c r="AE15" s="690">
        <v>28066.201182634264</v>
      </c>
      <c r="AF15" s="691">
        <v>27636.640920724458</v>
      </c>
      <c r="AG15" s="691">
        <v>27338.452513944052</v>
      </c>
    </row>
    <row r="16" spans="1:33" s="687" customFormat="1" x14ac:dyDescent="0.15">
      <c r="B16" s="693" t="s">
        <v>137</v>
      </c>
      <c r="C16" s="36" t="s">
        <v>152</v>
      </c>
      <c r="D16" s="36" t="s">
        <v>152</v>
      </c>
      <c r="E16" s="36" t="s">
        <v>152</v>
      </c>
      <c r="F16" s="36" t="s">
        <v>152</v>
      </c>
      <c r="G16" s="36" t="s">
        <v>152</v>
      </c>
      <c r="H16" s="36" t="s">
        <v>152</v>
      </c>
      <c r="I16" s="36" t="s">
        <v>152</v>
      </c>
      <c r="J16" s="36" t="s">
        <v>152</v>
      </c>
      <c r="K16" s="36" t="s">
        <v>152</v>
      </c>
      <c r="L16" s="36" t="s">
        <v>152</v>
      </c>
      <c r="M16" s="36" t="s">
        <v>152</v>
      </c>
      <c r="N16" s="36" t="s">
        <v>152</v>
      </c>
      <c r="O16" s="36" t="s">
        <v>152</v>
      </c>
      <c r="P16" s="36" t="s">
        <v>152</v>
      </c>
      <c r="Q16" s="36" t="s">
        <v>152</v>
      </c>
      <c r="R16" s="36" t="s">
        <v>152</v>
      </c>
      <c r="S16" s="36" t="s">
        <v>152</v>
      </c>
      <c r="T16" s="36" t="s">
        <v>152</v>
      </c>
      <c r="U16" s="36" t="s">
        <v>152</v>
      </c>
      <c r="V16" s="36" t="s">
        <v>152</v>
      </c>
      <c r="W16" s="36" t="s">
        <v>152</v>
      </c>
      <c r="X16" s="36" t="s">
        <v>152</v>
      </c>
      <c r="Y16" s="36" t="s">
        <v>152</v>
      </c>
      <c r="Z16" s="36" t="s">
        <v>152</v>
      </c>
      <c r="AA16" s="36" t="s">
        <v>152</v>
      </c>
      <c r="AB16" s="36" t="s">
        <v>152</v>
      </c>
      <c r="AC16" s="36" t="s">
        <v>152</v>
      </c>
      <c r="AD16" s="36" t="s">
        <v>152</v>
      </c>
      <c r="AE16" s="36" t="s">
        <v>152</v>
      </c>
      <c r="AF16" s="36" t="s">
        <v>152</v>
      </c>
      <c r="AG16" s="36" t="s">
        <v>152</v>
      </c>
    </row>
    <row r="17" spans="1:33" s="687" customFormat="1" x14ac:dyDescent="0.15">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v>2683.7908360907286</v>
      </c>
      <c r="T17" s="36">
        <v>3843.2217621794521</v>
      </c>
      <c r="U17" s="36">
        <v>5200.8600878939023</v>
      </c>
      <c r="V17" s="36">
        <v>6857.1239360506142</v>
      </c>
      <c r="W17" s="36">
        <v>8259.9751781624018</v>
      </c>
      <c r="X17" s="36">
        <v>8605.6810102810905</v>
      </c>
      <c r="Y17" s="36">
        <v>8571.416904719923</v>
      </c>
      <c r="Z17" s="36">
        <v>9007.6475707740537</v>
      </c>
      <c r="AA17" s="36">
        <v>9129.6530172605362</v>
      </c>
      <c r="AB17" s="36">
        <v>9656.0842024661852</v>
      </c>
      <c r="AC17" s="36">
        <v>10401.025396258809</v>
      </c>
      <c r="AD17" s="36">
        <v>10869.538337457689</v>
      </c>
      <c r="AE17" s="36">
        <v>11068.506080204756</v>
      </c>
      <c r="AF17" s="36">
        <v>11353.099436247436</v>
      </c>
      <c r="AG17" s="36">
        <v>11623.961964843103</v>
      </c>
    </row>
    <row r="18" spans="1:33" s="687" customFormat="1" x14ac:dyDescent="0.15">
      <c r="A18" s="689"/>
      <c r="B18" s="689" t="s">
        <v>139</v>
      </c>
      <c r="C18" s="47">
        <v>5407.5377760833635</v>
      </c>
      <c r="D18" s="47">
        <v>5581.4026317467551</v>
      </c>
      <c r="E18" s="47">
        <v>5737.0973691397785</v>
      </c>
      <c r="F18" s="47">
        <v>8205.0129013132409</v>
      </c>
      <c r="G18" s="47">
        <v>11912.081378205745</v>
      </c>
      <c r="H18" s="47">
        <v>13199.550497542223</v>
      </c>
      <c r="I18" s="47">
        <v>14116.760565926132</v>
      </c>
      <c r="J18" s="47">
        <v>14428.187774980872</v>
      </c>
      <c r="K18" s="47">
        <v>15120.532771232814</v>
      </c>
      <c r="L18" s="47">
        <v>15780.715110128487</v>
      </c>
      <c r="M18" s="47">
        <v>15978.622642433333</v>
      </c>
      <c r="N18" s="47">
        <v>16915.58331229593</v>
      </c>
      <c r="O18" s="47">
        <v>19583.931450914512</v>
      </c>
      <c r="P18" s="47">
        <v>22196.554361607727</v>
      </c>
      <c r="Q18" s="47">
        <v>23991.2950246814</v>
      </c>
      <c r="R18" s="47">
        <v>24600.735028490322</v>
      </c>
      <c r="S18" s="47">
        <v>27391.491495910861</v>
      </c>
      <c r="T18" s="47">
        <v>30986.34736373126</v>
      </c>
      <c r="U18" s="47">
        <v>34278.01954244903</v>
      </c>
      <c r="V18" s="47">
        <v>39039.775783785437</v>
      </c>
      <c r="W18" s="47">
        <v>41898.835252614721</v>
      </c>
      <c r="X18" s="47">
        <v>41123.879154921793</v>
      </c>
      <c r="Y18" s="47">
        <v>39220.646741225195</v>
      </c>
      <c r="Z18" s="47">
        <v>39637.920472013051</v>
      </c>
      <c r="AA18" s="47">
        <v>38476.666390239567</v>
      </c>
      <c r="AB18" s="47">
        <v>38996.296378246429</v>
      </c>
      <c r="AC18" s="47">
        <v>39760.241491372202</v>
      </c>
      <c r="AD18" s="47">
        <v>39654.898673350566</v>
      </c>
      <c r="AE18" s="47">
        <v>39134.707262839016</v>
      </c>
      <c r="AF18" s="47">
        <v>38989.740356971895</v>
      </c>
      <c r="AG18" s="47">
        <v>38962.414478787156</v>
      </c>
    </row>
    <row r="19" spans="1:33" s="687" customFormat="1" x14ac:dyDescent="0.15">
      <c r="A19" s="689"/>
      <c r="B19" s="689"/>
      <c r="C19" s="47"/>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row>
    <row r="20" spans="1:33" s="687" customFormat="1" x14ac:dyDescent="0.15">
      <c r="A20" s="689" t="s">
        <v>140</v>
      </c>
      <c r="C20" s="690">
        <v>50.227984691230496</v>
      </c>
      <c r="D20" s="690">
        <v>93.25860857230488</v>
      </c>
      <c r="E20" s="690">
        <v>120.5532574753404</v>
      </c>
      <c r="F20" s="690">
        <v>106.38884210858386</v>
      </c>
      <c r="G20" s="690">
        <v>105.92942226438265</v>
      </c>
      <c r="H20" s="690">
        <v>100.86990242396509</v>
      </c>
      <c r="I20" s="690">
        <v>97.309623574466073</v>
      </c>
      <c r="J20" s="690">
        <v>128.75263416438924</v>
      </c>
      <c r="K20" s="690">
        <v>124.84230877626635</v>
      </c>
      <c r="L20" s="690">
        <v>129.19026320538339</v>
      </c>
      <c r="M20" s="690">
        <v>146.91997220146342</v>
      </c>
      <c r="N20" s="690">
        <v>156.29530832978736</v>
      </c>
      <c r="O20" s="690">
        <v>162.24945214077906</v>
      </c>
      <c r="P20" s="690">
        <v>164.51471335991022</v>
      </c>
      <c r="Q20" s="690">
        <v>157.9749611878128</v>
      </c>
      <c r="R20" s="690">
        <v>150.38995709556679</v>
      </c>
      <c r="S20" s="690">
        <v>146.37915790671511</v>
      </c>
      <c r="T20" s="690">
        <v>139.8368800559914</v>
      </c>
      <c r="U20" s="690">
        <v>137.64726537606057</v>
      </c>
      <c r="V20" s="690">
        <v>138.87875104041356</v>
      </c>
      <c r="W20" s="690">
        <v>130.72648001365323</v>
      </c>
      <c r="X20" s="690">
        <v>119.46871756962929</v>
      </c>
      <c r="Y20" s="690">
        <v>115.69548940845712</v>
      </c>
      <c r="Z20" s="690">
        <v>115.36804658053556</v>
      </c>
      <c r="AA20" s="690">
        <v>113.11695898522208</v>
      </c>
      <c r="AB20" s="690">
        <v>112.3008731169764</v>
      </c>
      <c r="AC20" s="690">
        <v>110.87990810836015</v>
      </c>
      <c r="AD20" s="690">
        <v>108.56317226915468</v>
      </c>
      <c r="AE20" s="690">
        <v>122.05726588267152</v>
      </c>
      <c r="AF20" s="691">
        <v>119.88497816996991</v>
      </c>
      <c r="AG20" s="691">
        <v>123.664</v>
      </c>
    </row>
    <row r="21" spans="1:33" s="687" customFormat="1" x14ac:dyDescent="0.15">
      <c r="A21" s="689" t="s">
        <v>141</v>
      </c>
      <c r="B21" s="689"/>
      <c r="C21" s="36" t="s">
        <v>152</v>
      </c>
      <c r="D21" s="36" t="s">
        <v>152</v>
      </c>
      <c r="E21" s="36" t="s">
        <v>152</v>
      </c>
      <c r="F21" s="36" t="s">
        <v>152</v>
      </c>
      <c r="G21" s="36" t="s">
        <v>152</v>
      </c>
      <c r="H21" s="36" t="s">
        <v>152</v>
      </c>
      <c r="I21" s="36" t="s">
        <v>152</v>
      </c>
      <c r="J21" s="690">
        <v>361.84051214599299</v>
      </c>
      <c r="K21" s="690">
        <v>853.75345286813831</v>
      </c>
      <c r="L21" s="690">
        <v>982.19590422378292</v>
      </c>
      <c r="M21" s="690">
        <v>977.82892548295069</v>
      </c>
      <c r="N21" s="690">
        <v>1051.8328173937991</v>
      </c>
      <c r="O21" s="690">
        <v>1189.7660016874179</v>
      </c>
      <c r="P21" s="690">
        <v>1298.2401229979644</v>
      </c>
      <c r="Q21" s="690">
        <v>1402.3648919468205</v>
      </c>
      <c r="R21" s="690">
        <v>1476.0426036334386</v>
      </c>
      <c r="S21" s="690">
        <v>1544.5093171938972</v>
      </c>
      <c r="T21" s="690">
        <v>1578.3149619469284</v>
      </c>
      <c r="U21" s="690">
        <v>2172.606632285067</v>
      </c>
      <c r="V21" s="690">
        <v>2899.2971147812727</v>
      </c>
      <c r="W21" s="690">
        <v>2783.3024710551958</v>
      </c>
      <c r="X21" s="690">
        <v>2088.6534051453941</v>
      </c>
      <c r="Y21" s="690">
        <v>1868.763451135482</v>
      </c>
      <c r="Z21" s="690">
        <v>1846.7851376005008</v>
      </c>
      <c r="AA21" s="690">
        <v>1773.0285203771286</v>
      </c>
      <c r="AB21" s="690">
        <v>1687.3922052004702</v>
      </c>
      <c r="AC21" s="690">
        <v>1552.8207093959752</v>
      </c>
      <c r="AD21" s="690">
        <v>1384.5417114066572</v>
      </c>
      <c r="AE21" s="690">
        <v>1246.7107073876866</v>
      </c>
      <c r="AF21" s="691">
        <v>1129.5528027118755</v>
      </c>
      <c r="AG21" s="691">
        <v>1029.2507972069607</v>
      </c>
    </row>
    <row r="22" spans="1:33" s="687" customFormat="1" x14ac:dyDescent="0.15">
      <c r="A22" s="689" t="s">
        <v>142</v>
      </c>
      <c r="C22" s="47">
        <v>5549.7834555175577</v>
      </c>
      <c r="D22" s="47">
        <v>5785.6828423902471</v>
      </c>
      <c r="E22" s="47">
        <v>5976.1317185981861</v>
      </c>
      <c r="F22" s="47">
        <v>8443.3344582700265</v>
      </c>
      <c r="G22" s="47">
        <v>12148.638623588065</v>
      </c>
      <c r="H22" s="47">
        <v>13431.131896004374</v>
      </c>
      <c r="I22" s="47">
        <v>14344.528397050775</v>
      </c>
      <c r="J22" s="47">
        <v>15052.774427023325</v>
      </c>
      <c r="K22" s="47">
        <v>16255.568302848147</v>
      </c>
      <c r="L22" s="47">
        <v>17047.146529418915</v>
      </c>
      <c r="M22" s="47">
        <v>17277.757804885641</v>
      </c>
      <c r="N22" s="47">
        <v>18331.185813905788</v>
      </c>
      <c r="O22" s="47">
        <v>21186.246596611538</v>
      </c>
      <c r="P22" s="47">
        <v>23943.608810024118</v>
      </c>
      <c r="Q22" s="47">
        <v>25850.148814208464</v>
      </c>
      <c r="R22" s="47">
        <v>26535.000343833341</v>
      </c>
      <c r="S22" s="47">
        <v>29393.933237944111</v>
      </c>
      <c r="T22" s="47">
        <v>33019.692809071305</v>
      </c>
      <c r="U22" s="47">
        <v>36974.285830977416</v>
      </c>
      <c r="V22" s="47">
        <v>42990.525622658788</v>
      </c>
      <c r="W22" s="47">
        <v>46003.562086029451</v>
      </c>
      <c r="X22" s="47">
        <v>44558.2700824083</v>
      </c>
      <c r="Y22" s="47">
        <v>42740.294027116688</v>
      </c>
      <c r="Z22" s="47">
        <v>43298.375846557901</v>
      </c>
      <c r="AA22" s="47">
        <v>42224.065115616104</v>
      </c>
      <c r="AB22" s="47">
        <v>42840.786636914592</v>
      </c>
      <c r="AC22" s="47">
        <v>43350.123753400068</v>
      </c>
      <c r="AD22" s="47">
        <v>42975.386673677189</v>
      </c>
      <c r="AE22" s="47">
        <v>42327.830713092786</v>
      </c>
      <c r="AF22" s="47">
        <v>41960.994758940025</v>
      </c>
      <c r="AG22" s="47">
        <v>41785.465957163149</v>
      </c>
    </row>
    <row r="23" spans="1:33" s="687" customFormat="1" x14ac:dyDescent="0.15">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F23" s="690"/>
      <c r="AG23" s="690"/>
    </row>
    <row r="24" spans="1:33" s="687" customFormat="1" x14ac:dyDescent="0.15">
      <c r="A24" s="687" t="s">
        <v>143</v>
      </c>
      <c r="B24" s="689"/>
      <c r="C24" s="680">
        <v>181.89730066672817</v>
      </c>
      <c r="D24" s="680">
        <v>180.42246191631935</v>
      </c>
      <c r="E24" s="680">
        <v>193.92069467073804</v>
      </c>
      <c r="F24" s="680">
        <v>179.19500528735219</v>
      </c>
      <c r="G24" s="680">
        <v>161.40693432314501</v>
      </c>
      <c r="H24" s="680">
        <v>121.61289922415045</v>
      </c>
      <c r="I24" s="680">
        <v>127.45671626445996</v>
      </c>
      <c r="J24" s="680">
        <v>136.63100404209044</v>
      </c>
      <c r="K24" s="680">
        <v>146.32518667861254</v>
      </c>
      <c r="L24" s="680">
        <v>161.17589968682574</v>
      </c>
      <c r="M24" s="680">
        <v>175.87917879595744</v>
      </c>
      <c r="N24" s="680">
        <v>187.80672532525708</v>
      </c>
      <c r="O24" s="680">
        <v>208.018064998147</v>
      </c>
      <c r="P24" s="680">
        <v>216.83918570729719</v>
      </c>
      <c r="Q24" s="680">
        <v>232.09874447489739</v>
      </c>
      <c r="R24" s="680">
        <v>236.53962794980797</v>
      </c>
      <c r="S24" s="680">
        <v>248.65569694843495</v>
      </c>
      <c r="T24" s="680">
        <v>191.98941605207497</v>
      </c>
      <c r="U24" s="680">
        <v>126.01783531607622</v>
      </c>
      <c r="V24" s="680">
        <v>147.90087302168646</v>
      </c>
      <c r="W24" s="680">
        <v>145.64436678461655</v>
      </c>
      <c r="X24" s="680">
        <v>168.39586300789958</v>
      </c>
      <c r="Y24" s="680">
        <v>202.44902947866947</v>
      </c>
      <c r="Z24" s="680">
        <v>241.41192991880544</v>
      </c>
      <c r="AA24" s="680">
        <v>287.13344221099703</v>
      </c>
      <c r="AB24" s="680">
        <v>324.80325138622891</v>
      </c>
      <c r="AC24" s="680">
        <v>328.23693509785397</v>
      </c>
      <c r="AD24" s="680">
        <v>349.09071075245078</v>
      </c>
      <c r="AE24" s="680">
        <v>352.87038185824815</v>
      </c>
      <c r="AF24" s="691">
        <v>363.33325323750853</v>
      </c>
      <c r="AG24" s="691">
        <v>356.97183533403245</v>
      </c>
    </row>
    <row r="25" spans="1:33" s="687" customFormat="1" x14ac:dyDescent="0.15">
      <c r="A25" s="687" t="s">
        <v>144</v>
      </c>
      <c r="C25" s="680">
        <v>2495.9740179016949</v>
      </c>
      <c r="D25" s="680">
        <v>2770.2840455702058</v>
      </c>
      <c r="E25" s="680">
        <v>3007.9505311133903</v>
      </c>
      <c r="F25" s="680">
        <v>3392.1256256055358</v>
      </c>
      <c r="G25" s="680">
        <v>3748.9873558704448</v>
      </c>
      <c r="H25" s="680">
        <v>4071.731057151987</v>
      </c>
      <c r="I25" s="680">
        <v>4570.6781383046518</v>
      </c>
      <c r="J25" s="680">
        <v>5172.833687850467</v>
      </c>
      <c r="K25" s="680">
        <v>5615.8017506134956</v>
      </c>
      <c r="L25" s="680">
        <v>6064.8924642857146</v>
      </c>
      <c r="M25" s="680">
        <v>6224.0889268292685</v>
      </c>
      <c r="N25" s="680">
        <v>6164.2028608695646</v>
      </c>
      <c r="O25" s="680">
        <v>5919.67941400778</v>
      </c>
      <c r="P25" s="680">
        <v>6172.5825344813111</v>
      </c>
      <c r="Q25" s="680">
        <v>6593.1472363847379</v>
      </c>
      <c r="R25" s="680">
        <v>7062.8646748406636</v>
      </c>
      <c r="S25" s="680">
        <v>7564.2746971733841</v>
      </c>
      <c r="T25" s="680">
        <v>8072.8811944246145</v>
      </c>
      <c r="U25" s="680">
        <v>8509.2345322948895</v>
      </c>
      <c r="V25" s="680">
        <v>9314.4877509208272</v>
      </c>
      <c r="W25" s="680">
        <v>9876.7254658146048</v>
      </c>
      <c r="X25" s="680">
        <v>10256.818097868114</v>
      </c>
      <c r="Y25" s="680">
        <v>10596.983744397237</v>
      </c>
      <c r="Z25" s="680">
        <v>10808.378448867303</v>
      </c>
      <c r="AA25" s="680">
        <v>11035.985031908098</v>
      </c>
      <c r="AB25" s="680">
        <v>11281.080281444774</v>
      </c>
      <c r="AC25" s="680">
        <v>11801.406379667935</v>
      </c>
      <c r="AD25" s="680">
        <v>12336.569341171404</v>
      </c>
      <c r="AE25" s="680">
        <v>12760.908947032734</v>
      </c>
      <c r="AF25" s="691">
        <v>13183.456817280741</v>
      </c>
      <c r="AG25" s="691">
        <v>13437.315359325547</v>
      </c>
    </row>
    <row r="26" spans="1:33" s="687" customFormat="1" x14ac:dyDescent="0.15">
      <c r="A26" s="687" t="s">
        <v>145</v>
      </c>
      <c r="C26" s="680">
        <v>891.58825057331694</v>
      </c>
      <c r="D26" s="680">
        <v>1025.0069573241035</v>
      </c>
      <c r="E26" s="680">
        <v>1155.4128777206915</v>
      </c>
      <c r="F26" s="680">
        <v>1312.2607751623423</v>
      </c>
      <c r="G26" s="680">
        <v>1457.7989087733401</v>
      </c>
      <c r="H26" s="680">
        <v>1584.1494578262368</v>
      </c>
      <c r="I26" s="680">
        <v>1796.2704050987884</v>
      </c>
      <c r="J26" s="680">
        <v>2057.4587608722736</v>
      </c>
      <c r="K26" s="680">
        <v>2369.6290576687111</v>
      </c>
      <c r="L26" s="680">
        <v>2715.8688033613439</v>
      </c>
      <c r="M26" s="680">
        <v>2791.1310876292673</v>
      </c>
      <c r="N26" s="680">
        <v>2873.3166697476163</v>
      </c>
      <c r="O26" s="680">
        <v>2992.1089464284037</v>
      </c>
      <c r="P26" s="680">
        <v>3138.8105542415078</v>
      </c>
      <c r="Q26" s="680">
        <v>3655.4654140368966</v>
      </c>
      <c r="R26" s="680">
        <v>4205.0145521508475</v>
      </c>
      <c r="S26" s="680">
        <v>4822.7646924302217</v>
      </c>
      <c r="T26" s="680">
        <v>5509.9533652703431</v>
      </c>
      <c r="U26" s="680">
        <v>5509.5782080171266</v>
      </c>
      <c r="V26" s="680">
        <v>5316.9589880552267</v>
      </c>
      <c r="W26" s="680">
        <v>5360.7757505062764</v>
      </c>
      <c r="X26" s="680">
        <v>5275.4254713281662</v>
      </c>
      <c r="Y26" s="680">
        <v>5015.3790687052542</v>
      </c>
      <c r="Z26" s="680">
        <v>4776.0594306430685</v>
      </c>
      <c r="AA26" s="680">
        <v>4518.5725662443956</v>
      </c>
      <c r="AB26" s="680">
        <v>4309.2729802798949</v>
      </c>
      <c r="AC26" s="680">
        <v>4362.8719226772546</v>
      </c>
      <c r="AD26" s="680">
        <v>4455.0229605662526</v>
      </c>
      <c r="AE26" s="680">
        <v>4480.2676593802635</v>
      </c>
      <c r="AF26" s="691">
        <v>4450.6310104843596</v>
      </c>
      <c r="AG26" s="691">
        <v>4214.5070999999998</v>
      </c>
    </row>
    <row r="27" spans="1:33" s="687" customFormat="1" x14ac:dyDescent="0.15">
      <c r="A27" s="689" t="s">
        <v>146</v>
      </c>
      <c r="B27" s="689"/>
      <c r="C27" s="18">
        <v>9119.2430246592976</v>
      </c>
      <c r="D27" s="18">
        <v>9761.3963072008755</v>
      </c>
      <c r="E27" s="18">
        <v>10333.415822103007</v>
      </c>
      <c r="F27" s="18">
        <v>13326.915864325258</v>
      </c>
      <c r="G27" s="18">
        <v>17516.831822554996</v>
      </c>
      <c r="H27" s="18">
        <v>19208.625310206746</v>
      </c>
      <c r="I27" s="18">
        <v>20838.933656718677</v>
      </c>
      <c r="J27" s="18">
        <v>22419.697879788153</v>
      </c>
      <c r="K27" s="18">
        <v>24387.324297808966</v>
      </c>
      <c r="L27" s="18">
        <v>25989.083696752801</v>
      </c>
      <c r="M27" s="18">
        <v>26468.856998140134</v>
      </c>
      <c r="N27" s="18">
        <v>27556.512069848224</v>
      </c>
      <c r="O27" s="18">
        <v>30306.053022045871</v>
      </c>
      <c r="P27" s="18">
        <v>33471.84108445423</v>
      </c>
      <c r="Q27" s="18">
        <v>36330.860209104998</v>
      </c>
      <c r="R27" s="18">
        <v>38039.41919877466</v>
      </c>
      <c r="S27" s="18">
        <v>42029.628324496152</v>
      </c>
      <c r="T27" s="18">
        <v>46794.516784818334</v>
      </c>
      <c r="U27" s="18">
        <v>51119.116406605506</v>
      </c>
      <c r="V27" s="18">
        <v>57769.873234656523</v>
      </c>
      <c r="W27" s="18">
        <v>61386.70766913495</v>
      </c>
      <c r="X27" s="18">
        <v>60258.909514612475</v>
      </c>
      <c r="Y27" s="18">
        <v>58555.105869697843</v>
      </c>
      <c r="Z27" s="18">
        <v>59124.225655987073</v>
      </c>
      <c r="AA27" s="18">
        <v>58065.756155979594</v>
      </c>
      <c r="AB27" s="18">
        <v>58755.943150025487</v>
      </c>
      <c r="AC27" s="18">
        <v>59842.638990843108</v>
      </c>
      <c r="AD27" s="18">
        <v>60116.069686167291</v>
      </c>
      <c r="AE27" s="18">
        <v>59921.877701364036</v>
      </c>
      <c r="AF27" s="18">
        <v>59958.415839942631</v>
      </c>
      <c r="AG27" s="18">
        <v>59794.260251822736</v>
      </c>
    </row>
    <row r="28" spans="1:33" s="687" customFormat="1" x14ac:dyDescent="0.15">
      <c r="A28" s="689" t="s">
        <v>124</v>
      </c>
      <c r="B28" s="689"/>
      <c r="C28" s="680"/>
      <c r="D28" s="680"/>
      <c r="E28" s="680"/>
      <c r="F28" s="680"/>
      <c r="G28" s="680"/>
      <c r="H28" s="680"/>
      <c r="I28" s="680"/>
      <c r="J28" s="680"/>
      <c r="K28" s="680"/>
      <c r="L28" s="680"/>
      <c r="M28" s="680"/>
      <c r="N28" s="680"/>
      <c r="O28" s="680"/>
      <c r="P28" s="680"/>
      <c r="Q28" s="680"/>
      <c r="R28" s="680"/>
      <c r="S28" s="680"/>
      <c r="T28" s="680"/>
      <c r="U28" s="680"/>
      <c r="V28" s="680"/>
      <c r="W28" s="680"/>
      <c r="X28" s="680"/>
      <c r="Y28" s="680"/>
      <c r="Z28" s="680"/>
      <c r="AA28" s="680"/>
      <c r="AB28" s="680"/>
      <c r="AC28" s="680"/>
      <c r="AD28" s="680"/>
      <c r="AF28" s="690"/>
      <c r="AG28" s="690"/>
    </row>
    <row r="29" spans="1:33" s="687" customFormat="1" x14ac:dyDescent="0.15">
      <c r="A29" s="694" t="s">
        <v>147</v>
      </c>
      <c r="B29" s="695"/>
      <c r="C29" s="36" t="s">
        <v>152</v>
      </c>
      <c r="D29" s="36" t="s">
        <v>152</v>
      </c>
      <c r="E29" s="36" t="s">
        <v>152</v>
      </c>
      <c r="F29" s="36" t="s">
        <v>152</v>
      </c>
      <c r="G29" s="36" t="s">
        <v>152</v>
      </c>
      <c r="H29" s="680">
        <v>1442.6361789781695</v>
      </c>
      <c r="I29" s="680">
        <v>1808.0664218277093</v>
      </c>
      <c r="J29" s="680">
        <v>1998.9491393018989</v>
      </c>
      <c r="K29" s="680">
        <v>2168.8683513513729</v>
      </c>
      <c r="L29" s="680">
        <v>1832.7012749940561</v>
      </c>
      <c r="M29" s="680">
        <v>1989.1628467105461</v>
      </c>
      <c r="N29" s="680">
        <v>2383.2663599956172</v>
      </c>
      <c r="O29" s="680">
        <v>3222.3650550525695</v>
      </c>
      <c r="P29" s="680">
        <v>3425.1257289614505</v>
      </c>
      <c r="Q29" s="680">
        <v>4250.9938003508223</v>
      </c>
      <c r="R29" s="680">
        <v>4401.8934942975175</v>
      </c>
      <c r="S29" s="680">
        <v>4344.0886596901128</v>
      </c>
      <c r="T29" s="680">
        <v>3924.7241059505068</v>
      </c>
      <c r="U29" s="680">
        <v>1997.8538997145711</v>
      </c>
      <c r="V29" s="680">
        <v>1461.1786015843336</v>
      </c>
      <c r="W29" s="680">
        <v>1258.790767135338</v>
      </c>
      <c r="X29" s="680">
        <v>1169.8023861758072</v>
      </c>
      <c r="Y29" s="680">
        <v>1398.3734384696461</v>
      </c>
      <c r="Z29" s="680">
        <v>1487.5658195074623</v>
      </c>
      <c r="AA29" s="680">
        <v>1498.371993570898</v>
      </c>
      <c r="AB29" s="680">
        <v>1560.9660940776403</v>
      </c>
      <c r="AC29" s="680">
        <v>1532.9144105796913</v>
      </c>
      <c r="AD29" s="680">
        <v>1360.7533145806128</v>
      </c>
      <c r="AE29" s="680">
        <v>1462.256846802358</v>
      </c>
      <c r="AF29" s="37">
        <v>1579.855912542977</v>
      </c>
      <c r="AG29" s="37">
        <v>1326.5125499999995</v>
      </c>
    </row>
    <row r="30" spans="1:33" s="687" customFormat="1" x14ac:dyDescent="0.15">
      <c r="A30" s="694"/>
      <c r="B30" s="695"/>
      <c r="C30" s="680"/>
      <c r="D30" s="680"/>
      <c r="E30" s="680"/>
      <c r="F30" s="680"/>
      <c r="G30" s="680"/>
      <c r="H30" s="680"/>
      <c r="I30" s="680"/>
      <c r="J30" s="680"/>
      <c r="K30" s="680"/>
      <c r="L30" s="680"/>
      <c r="M30" s="680"/>
      <c r="N30" s="680"/>
      <c r="O30" s="680"/>
      <c r="P30" s="680"/>
      <c r="Q30" s="680"/>
      <c r="R30" s="680"/>
      <c r="S30" s="680"/>
      <c r="T30" s="680"/>
      <c r="U30" s="680"/>
      <c r="V30" s="680"/>
      <c r="W30" s="680"/>
      <c r="X30" s="680"/>
      <c r="Y30" s="680"/>
      <c r="Z30" s="680"/>
      <c r="AA30" s="680"/>
      <c r="AB30" s="680"/>
      <c r="AC30" s="680"/>
      <c r="AD30" s="680"/>
      <c r="AE30" s="680"/>
      <c r="AF30" s="37"/>
      <c r="AG30" s="37"/>
    </row>
    <row r="31" spans="1:33" s="687" customFormat="1" x14ac:dyDescent="0.15">
      <c r="A31" s="696" t="s">
        <v>148</v>
      </c>
      <c r="B31" s="697"/>
      <c r="C31" s="51">
        <v>9119.2430246592976</v>
      </c>
      <c r="D31" s="51">
        <v>9761.3963072008755</v>
      </c>
      <c r="E31" s="51">
        <v>10333.415822103007</v>
      </c>
      <c r="F31" s="51">
        <v>13326.915864325258</v>
      </c>
      <c r="G31" s="51">
        <v>17516.831822554996</v>
      </c>
      <c r="H31" s="51">
        <v>20651.261489184915</v>
      </c>
      <c r="I31" s="51">
        <v>22647.000078546385</v>
      </c>
      <c r="J31" s="51">
        <v>24418.647019090051</v>
      </c>
      <c r="K31" s="51">
        <v>26556.192649160337</v>
      </c>
      <c r="L31" s="51">
        <v>27821.784971746856</v>
      </c>
      <c r="M31" s="51">
        <v>28458.019844850682</v>
      </c>
      <c r="N31" s="51">
        <v>29939.778429843842</v>
      </c>
      <c r="O31" s="51">
        <v>33528.418077098439</v>
      </c>
      <c r="P31" s="51">
        <v>36896.966813415682</v>
      </c>
      <c r="Q31" s="51">
        <v>40581.854009455819</v>
      </c>
      <c r="R31" s="51">
        <v>42441.312693072177</v>
      </c>
      <c r="S31" s="51">
        <v>46373.716984186263</v>
      </c>
      <c r="T31" s="51">
        <v>50719.240890768844</v>
      </c>
      <c r="U31" s="51">
        <v>53116.970306320072</v>
      </c>
      <c r="V31" s="51">
        <v>59231.051836240862</v>
      </c>
      <c r="W31" s="51">
        <v>62645.498436270289</v>
      </c>
      <c r="X31" s="51">
        <v>61428.711900788279</v>
      </c>
      <c r="Y31" s="51">
        <v>59953.479308167487</v>
      </c>
      <c r="Z31" s="51">
        <v>60611.791475494538</v>
      </c>
      <c r="AA31" s="51">
        <v>59564.128149550495</v>
      </c>
      <c r="AB31" s="51">
        <v>60316.909244103124</v>
      </c>
      <c r="AC31" s="51">
        <v>61375.553401422803</v>
      </c>
      <c r="AD31" s="51">
        <v>61476.823000747907</v>
      </c>
      <c r="AE31" s="51">
        <v>61384.134548166396</v>
      </c>
      <c r="AF31" s="51">
        <v>61538.271752485605</v>
      </c>
      <c r="AG31" s="51">
        <v>61120.772801822735</v>
      </c>
    </row>
    <row r="32" spans="1:33" s="45" customFormat="1" x14ac:dyDescent="0.15">
      <c r="A32" s="48" t="s">
        <v>124</v>
      </c>
      <c r="B32" s="49"/>
      <c r="T32" s="45" t="s">
        <v>124</v>
      </c>
      <c r="AF32" s="46"/>
      <c r="AG32" s="46"/>
    </row>
    <row r="33" spans="1:33" ht="45" customHeight="1" x14ac:dyDescent="0.2">
      <c r="A33" s="851" t="s">
        <v>762</v>
      </c>
      <c r="B33" s="854"/>
      <c r="C33" s="854"/>
      <c r="D33" s="854"/>
      <c r="E33" s="854"/>
      <c r="F33" s="854"/>
      <c r="G33" s="854"/>
      <c r="H33" s="854"/>
      <c r="I33" s="854"/>
      <c r="J33" s="854"/>
      <c r="K33" s="854"/>
      <c r="L33" s="854"/>
      <c r="W33" s="23"/>
      <c r="X33" s="23"/>
      <c r="Y33" s="23"/>
      <c r="Z33" s="23"/>
      <c r="AA33" s="23"/>
      <c r="AB33" s="23"/>
      <c r="AC33" s="23"/>
      <c r="AD33" s="23"/>
      <c r="AE33" s="23"/>
      <c r="AF33" s="23"/>
      <c r="AG33" s="23"/>
    </row>
    <row r="34" spans="1:33" ht="31.5" customHeight="1" x14ac:dyDescent="0.15">
      <c r="A34" s="35" t="s">
        <v>150</v>
      </c>
      <c r="B34" s="20"/>
      <c r="C34" s="20"/>
      <c r="D34" s="20"/>
      <c r="E34" s="20"/>
      <c r="F34" s="20"/>
      <c r="G34" s="20"/>
      <c r="H34" s="20"/>
      <c r="I34" s="20"/>
      <c r="J34" s="20"/>
      <c r="K34" s="20"/>
      <c r="L34" s="20"/>
      <c r="W34" s="23"/>
      <c r="X34" s="23"/>
      <c r="Y34" s="23"/>
      <c r="Z34" s="23"/>
      <c r="AA34" s="23"/>
      <c r="AB34" s="23"/>
      <c r="AC34" s="23"/>
      <c r="AD34" s="23"/>
      <c r="AE34" s="23"/>
      <c r="AF34" s="23"/>
      <c r="AG34" s="23"/>
    </row>
    <row r="35" spans="1:33" ht="38.25" customHeight="1" x14ac:dyDescent="0.15">
      <c r="A35" s="35" t="s">
        <v>151</v>
      </c>
      <c r="B35" s="20"/>
      <c r="C35" s="20"/>
      <c r="D35" s="20"/>
      <c r="E35" s="20"/>
      <c r="F35" s="20"/>
      <c r="G35" s="20"/>
      <c r="H35" s="20"/>
      <c r="I35" s="20"/>
      <c r="J35" s="20"/>
      <c r="K35" s="20"/>
      <c r="L35" s="20"/>
    </row>
  </sheetData>
  <mergeCells count="1">
    <mergeCell ref="A33:L33"/>
  </mergeCells>
  <pageMargins left="0.75" right="0.75" top="1" bottom="1" header="0.5" footer="0.5"/>
  <pageSetup orientation="portrait" horizontalDpi="4294967292" verticalDpi="4294967292"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49FD-6B92-4C6B-8337-FA4ED2AB368B}">
  <dimension ref="A1:H35"/>
  <sheetViews>
    <sheetView zoomScale="90" zoomScaleNormal="90" workbookViewId="0"/>
  </sheetViews>
  <sheetFormatPr baseColWidth="10" defaultColWidth="8.6640625" defaultRowHeight="13" x14ac:dyDescent="0.15"/>
  <cols>
    <col min="1" max="1" width="31.1640625" style="352" customWidth="1"/>
    <col min="2" max="2" width="25.33203125" style="352" bestFit="1" customWidth="1"/>
    <col min="3" max="3" width="11.5" style="352" customWidth="1"/>
    <col min="4" max="4" width="8.5" style="352" customWidth="1"/>
    <col min="5" max="16384" width="8.6640625" style="352"/>
  </cols>
  <sheetData>
    <row r="1" spans="1:8" ht="33.5" customHeight="1" x14ac:dyDescent="0.15">
      <c r="A1" s="850" t="s">
        <v>849</v>
      </c>
      <c r="B1" s="351"/>
      <c r="C1" s="351"/>
      <c r="D1" s="351"/>
      <c r="E1" s="351"/>
      <c r="F1" s="351"/>
    </row>
    <row r="2" spans="1:8" ht="42" x14ac:dyDescent="0.15">
      <c r="A2" s="353"/>
      <c r="B2" s="353"/>
      <c r="C2" s="354" t="s">
        <v>600</v>
      </c>
      <c r="D2" s="354" t="s">
        <v>601</v>
      </c>
      <c r="E2" s="354" t="s">
        <v>602</v>
      </c>
      <c r="F2" s="354" t="s">
        <v>603</v>
      </c>
    </row>
    <row r="3" spans="1:8" x14ac:dyDescent="0.15">
      <c r="A3" s="352" t="s">
        <v>604</v>
      </c>
      <c r="B3" s="352" t="s">
        <v>605</v>
      </c>
      <c r="C3" s="355">
        <v>1.2834000000000002E-2</v>
      </c>
      <c r="D3" s="355">
        <v>1.6982000000000001E-2</v>
      </c>
      <c r="E3" s="355">
        <v>3.0159999999999996E-3</v>
      </c>
      <c r="F3" s="355">
        <v>3.2832E-2</v>
      </c>
      <c r="G3" s="356"/>
      <c r="H3" s="356"/>
    </row>
    <row r="4" spans="1:8" x14ac:dyDescent="0.15">
      <c r="C4" s="355"/>
      <c r="D4" s="355"/>
      <c r="E4" s="355"/>
      <c r="F4" s="355"/>
      <c r="G4" s="356"/>
      <c r="H4" s="356"/>
    </row>
    <row r="5" spans="1:8" x14ac:dyDescent="0.15">
      <c r="B5" s="352" t="s">
        <v>606</v>
      </c>
      <c r="C5" s="355">
        <v>1.3108999999999999E-2</v>
      </c>
      <c r="D5" s="355">
        <v>3.7730000000000003E-3</v>
      </c>
      <c r="E5" s="355">
        <v>0</v>
      </c>
      <c r="F5" s="355">
        <v>1.6882000000000001E-2</v>
      </c>
      <c r="G5" s="356"/>
      <c r="H5" s="356"/>
    </row>
    <row r="6" spans="1:8" x14ac:dyDescent="0.15">
      <c r="B6" s="352" t="s">
        <v>607</v>
      </c>
      <c r="C6" s="355">
        <v>8.0089999999999988E-3</v>
      </c>
      <c r="D6" s="355">
        <v>8.3730000000000002E-3</v>
      </c>
      <c r="E6" s="355">
        <v>0</v>
      </c>
      <c r="F6" s="355">
        <v>1.6382000000000001E-2</v>
      </c>
      <c r="G6" s="356"/>
      <c r="H6" s="356"/>
    </row>
    <row r="7" spans="1:8" x14ac:dyDescent="0.15">
      <c r="B7" s="352" t="s">
        <v>608</v>
      </c>
      <c r="C7" s="355">
        <v>2.0957E-2</v>
      </c>
      <c r="D7" s="355">
        <v>2.7608000000000001E-2</v>
      </c>
      <c r="E7" s="355">
        <v>2.1549999999999998E-3</v>
      </c>
      <c r="F7" s="355">
        <v>5.0719999999999994E-2</v>
      </c>
      <c r="G7" s="356"/>
      <c r="H7" s="356"/>
    </row>
    <row r="8" spans="1:8" x14ac:dyDescent="0.15">
      <c r="B8" s="352" t="s">
        <v>609</v>
      </c>
      <c r="C8" s="355">
        <v>5.0609999999999995E-3</v>
      </c>
      <c r="D8" s="355">
        <v>4.4364999999999995E-2</v>
      </c>
      <c r="E8" s="355">
        <v>1.8177000000000002E-2</v>
      </c>
      <c r="F8" s="355">
        <v>6.7602999999999996E-2</v>
      </c>
      <c r="G8" s="356"/>
      <c r="H8" s="356"/>
    </row>
    <row r="9" spans="1:8" x14ac:dyDescent="0.15">
      <c r="C9" s="355"/>
      <c r="D9" s="355"/>
      <c r="E9" s="355"/>
      <c r="F9" s="355"/>
      <c r="G9" s="356"/>
      <c r="H9" s="356"/>
    </row>
    <row r="10" spans="1:8" x14ac:dyDescent="0.15">
      <c r="A10" s="352" t="s">
        <v>610</v>
      </c>
      <c r="B10" s="352" t="s">
        <v>605</v>
      </c>
      <c r="C10" s="355">
        <v>4.8693E-2</v>
      </c>
      <c r="D10" s="355">
        <v>7.6309000000000002E-2</v>
      </c>
      <c r="E10" s="355">
        <v>4.8605000000000002E-2</v>
      </c>
      <c r="F10" s="355">
        <v>0.17360700000000001</v>
      </c>
      <c r="G10" s="356"/>
      <c r="H10" s="356"/>
    </row>
    <row r="11" spans="1:8" x14ac:dyDescent="0.15">
      <c r="C11" s="355"/>
      <c r="D11" s="355"/>
      <c r="E11" s="355"/>
      <c r="F11" s="355"/>
      <c r="G11" s="356"/>
      <c r="H11" s="356"/>
    </row>
    <row r="12" spans="1:8" x14ac:dyDescent="0.15">
      <c r="B12" s="352" t="s">
        <v>611</v>
      </c>
      <c r="C12" s="355">
        <v>6.4475000000000005E-2</v>
      </c>
      <c r="D12" s="355">
        <v>4.7916E-2</v>
      </c>
      <c r="E12" s="355">
        <v>1.3533E-2</v>
      </c>
      <c r="F12" s="355">
        <v>0.12592400000000001</v>
      </c>
      <c r="G12" s="356"/>
      <c r="H12" s="356"/>
    </row>
    <row r="13" spans="1:8" x14ac:dyDescent="0.15">
      <c r="B13" s="352" t="s">
        <v>612</v>
      </c>
      <c r="C13" s="355">
        <v>6.6111000000000003E-2</v>
      </c>
      <c r="D13" s="355">
        <v>7.4392E-2</v>
      </c>
      <c r="E13" s="355">
        <v>3.5992999999999997E-2</v>
      </c>
      <c r="F13" s="355">
        <v>0.17649599999999999</v>
      </c>
      <c r="G13" s="356"/>
      <c r="H13" s="356"/>
    </row>
    <row r="14" spans="1:8" x14ac:dyDescent="0.15">
      <c r="B14" s="352" t="s">
        <v>613</v>
      </c>
      <c r="C14" s="355">
        <v>4.2371999999999993E-2</v>
      </c>
      <c r="D14" s="355">
        <v>9.1504999999999989E-2</v>
      </c>
      <c r="E14" s="355">
        <v>6.5617999999999996E-2</v>
      </c>
      <c r="F14" s="355">
        <v>0.19949499999999998</v>
      </c>
      <c r="G14" s="356"/>
      <c r="H14" s="356"/>
    </row>
    <row r="15" spans="1:8" x14ac:dyDescent="0.15">
      <c r="B15" s="352" t="s">
        <v>614</v>
      </c>
      <c r="C15" s="355">
        <v>3.0398999999999999E-2</v>
      </c>
      <c r="D15" s="355">
        <v>8.5044999999999996E-2</v>
      </c>
      <c r="E15" s="355">
        <v>6.8196000000000007E-2</v>
      </c>
      <c r="F15" s="355">
        <v>0.18364</v>
      </c>
      <c r="G15" s="356"/>
      <c r="H15" s="356"/>
    </row>
    <row r="16" spans="1:8" x14ac:dyDescent="0.15">
      <c r="C16" s="355"/>
      <c r="D16" s="355"/>
      <c r="E16" s="355"/>
      <c r="F16" s="355"/>
      <c r="G16" s="356"/>
      <c r="H16" s="356"/>
    </row>
    <row r="17" spans="1:8" x14ac:dyDescent="0.15">
      <c r="A17" s="352" t="s">
        <v>615</v>
      </c>
      <c r="B17" s="352" t="s">
        <v>605</v>
      </c>
      <c r="C17" s="355">
        <v>3.5339999999999996E-2</v>
      </c>
      <c r="D17" s="355">
        <v>9.0086999999999987E-2</v>
      </c>
      <c r="E17" s="355">
        <v>0.10137499999999999</v>
      </c>
      <c r="F17" s="355">
        <v>0.22680199999999998</v>
      </c>
      <c r="G17" s="356"/>
      <c r="H17" s="356"/>
    </row>
    <row r="18" spans="1:8" x14ac:dyDescent="0.15">
      <c r="C18" s="355"/>
      <c r="D18" s="355"/>
      <c r="E18" s="355"/>
      <c r="F18" s="355"/>
      <c r="G18" s="356"/>
      <c r="H18" s="356"/>
    </row>
    <row r="19" spans="1:8" x14ac:dyDescent="0.15">
      <c r="A19" s="356"/>
      <c r="B19" s="352" t="s">
        <v>616</v>
      </c>
      <c r="C19" s="355">
        <v>6.8065000000000001E-2</v>
      </c>
      <c r="D19" s="355">
        <v>0.108248</v>
      </c>
      <c r="E19" s="355">
        <v>4.462E-2</v>
      </c>
      <c r="F19" s="355">
        <v>0.22093299999999999</v>
      </c>
      <c r="G19" s="356"/>
      <c r="H19" s="356"/>
    </row>
    <row r="20" spans="1:8" x14ac:dyDescent="0.15">
      <c r="A20" s="356"/>
      <c r="B20" s="352" t="s">
        <v>617</v>
      </c>
      <c r="C20" s="355">
        <v>5.9442000000000002E-2</v>
      </c>
      <c r="D20" s="355">
        <v>0.10256800000000001</v>
      </c>
      <c r="E20" s="355">
        <v>0.10913</v>
      </c>
      <c r="F20" s="355">
        <v>0.27114000000000005</v>
      </c>
      <c r="G20" s="356"/>
      <c r="H20" s="356"/>
    </row>
    <row r="21" spans="1:8" x14ac:dyDescent="0.15">
      <c r="A21" s="356"/>
      <c r="B21" s="352" t="s">
        <v>618</v>
      </c>
      <c r="C21" s="355">
        <v>2.0812000000000001E-2</v>
      </c>
      <c r="D21" s="355">
        <v>0.116143</v>
      </c>
      <c r="E21" s="355">
        <v>0.119464</v>
      </c>
      <c r="F21" s="355">
        <v>0.25641900000000001</v>
      </c>
      <c r="G21" s="356"/>
      <c r="H21" s="356"/>
    </row>
    <row r="22" spans="1:8" x14ac:dyDescent="0.15">
      <c r="A22" s="356"/>
      <c r="B22" s="352" t="s">
        <v>619</v>
      </c>
      <c r="C22" s="355">
        <v>1.4614E-2</v>
      </c>
      <c r="D22" s="355">
        <v>5.8816E-2</v>
      </c>
      <c r="E22" s="355">
        <v>0.11719099999999999</v>
      </c>
      <c r="F22" s="355">
        <v>0.19062099999999998</v>
      </c>
      <c r="G22" s="356"/>
      <c r="H22" s="356"/>
    </row>
    <row r="23" spans="1:8" x14ac:dyDescent="0.15">
      <c r="C23" s="355"/>
      <c r="D23" s="355"/>
      <c r="E23" s="355"/>
      <c r="F23" s="355"/>
      <c r="G23" s="356"/>
      <c r="H23" s="356"/>
    </row>
    <row r="24" spans="1:8" x14ac:dyDescent="0.15">
      <c r="A24" s="352" t="s">
        <v>620</v>
      </c>
      <c r="B24" s="352" t="s">
        <v>605</v>
      </c>
      <c r="C24" s="355">
        <v>0.13283699999999998</v>
      </c>
      <c r="D24" s="355">
        <v>0.124512</v>
      </c>
      <c r="E24" s="355">
        <v>5.8147999999999998E-2</v>
      </c>
      <c r="F24" s="355">
        <v>0.31549699999999997</v>
      </c>
      <c r="G24" s="356"/>
      <c r="H24" s="356"/>
    </row>
    <row r="25" spans="1:8" x14ac:dyDescent="0.15">
      <c r="C25" s="355"/>
      <c r="D25" s="355"/>
      <c r="E25" s="355"/>
      <c r="F25" s="355"/>
      <c r="G25" s="356"/>
      <c r="H25" s="356"/>
    </row>
    <row r="26" spans="1:8" x14ac:dyDescent="0.15">
      <c r="A26" s="356"/>
      <c r="B26" s="352" t="s">
        <v>621</v>
      </c>
      <c r="C26" s="355">
        <v>0.119979</v>
      </c>
      <c r="D26" s="355">
        <v>7.3829000000000006E-2</v>
      </c>
      <c r="E26" s="355">
        <v>2.5897999999999997E-2</v>
      </c>
      <c r="F26" s="355">
        <v>0.21970600000000001</v>
      </c>
      <c r="G26" s="356"/>
      <c r="H26" s="356"/>
    </row>
    <row r="27" spans="1:8" x14ac:dyDescent="0.15">
      <c r="A27" s="356"/>
      <c r="B27" s="352" t="s">
        <v>622</v>
      </c>
      <c r="C27" s="355">
        <v>0.179012</v>
      </c>
      <c r="D27" s="355">
        <v>0.160773</v>
      </c>
      <c r="E27" s="355">
        <v>7.8297999999999993E-2</v>
      </c>
      <c r="F27" s="355">
        <v>0.41808299999999998</v>
      </c>
      <c r="G27" s="356"/>
      <c r="H27" s="356"/>
    </row>
    <row r="28" spans="1:8" x14ac:dyDescent="0.15">
      <c r="A28" s="356"/>
      <c r="B28" s="352" t="s">
        <v>548</v>
      </c>
      <c r="C28" s="355">
        <v>0.13819900000000002</v>
      </c>
      <c r="D28" s="355">
        <v>0.20560400000000001</v>
      </c>
      <c r="E28" s="355">
        <v>9.4785000000000008E-2</v>
      </c>
      <c r="F28" s="355">
        <v>0.43858800000000003</v>
      </c>
      <c r="G28" s="356"/>
      <c r="H28" s="356"/>
    </row>
    <row r="29" spans="1:8" x14ac:dyDescent="0.15">
      <c r="A29" s="357"/>
      <c r="B29" s="351" t="s">
        <v>623</v>
      </c>
      <c r="C29" s="358">
        <v>6.6585999999999992E-2</v>
      </c>
      <c r="D29" s="358">
        <v>0.18995200000000001</v>
      </c>
      <c r="E29" s="358">
        <v>0.13366800000000001</v>
      </c>
      <c r="F29" s="358">
        <v>0.390206</v>
      </c>
      <c r="G29" s="356"/>
      <c r="H29" s="356"/>
    </row>
    <row r="31" spans="1:8" ht="43.5" customHeight="1" x14ac:dyDescent="0.2">
      <c r="A31" s="924" t="s">
        <v>624</v>
      </c>
      <c r="B31" s="854"/>
      <c r="C31" s="854"/>
      <c r="D31" s="854"/>
      <c r="E31" s="854"/>
      <c r="F31" s="854"/>
    </row>
    <row r="32" spans="1:8" ht="14" x14ac:dyDescent="0.2">
      <c r="A32" s="359"/>
    </row>
    <row r="33" spans="1:1" ht="14" x14ac:dyDescent="0.2">
      <c r="A33" s="359" t="s">
        <v>625</v>
      </c>
    </row>
    <row r="35" spans="1:1" ht="14" x14ac:dyDescent="0.2">
      <c r="A35" s="331" t="s">
        <v>553</v>
      </c>
    </row>
  </sheetData>
  <mergeCells count="1">
    <mergeCell ref="A31:F31"/>
  </mergeCells>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87CE-2E80-4E04-B1A6-BD19C8E85324}">
  <dimension ref="A1:I38"/>
  <sheetViews>
    <sheetView zoomScale="90" zoomScaleNormal="90" workbookViewId="0">
      <selection sqref="A1:E1"/>
    </sheetView>
  </sheetViews>
  <sheetFormatPr baseColWidth="10" defaultColWidth="9.1640625" defaultRowHeight="13" x14ac:dyDescent="0.15"/>
  <cols>
    <col min="1" max="1" width="23.5" style="360" customWidth="1"/>
    <col min="2" max="2" width="16.5" style="373" customWidth="1"/>
    <col min="3" max="3" width="5.1640625" style="373" customWidth="1"/>
    <col min="4" max="4" width="23.5" style="360" customWidth="1"/>
    <col min="5" max="5" width="17.5" style="373" customWidth="1"/>
    <col min="6" max="6" width="9.1640625" style="360"/>
    <col min="7" max="7" width="31.83203125" style="360" customWidth="1"/>
    <col min="8" max="8" width="15.6640625" style="360" bestFit="1" customWidth="1"/>
    <col min="9" max="9" width="15.5" style="360" bestFit="1" customWidth="1"/>
    <col min="10" max="16384" width="9.1640625" style="360"/>
  </cols>
  <sheetData>
    <row r="1" spans="1:9" ht="45" customHeight="1" x14ac:dyDescent="0.15">
      <c r="A1" s="925" t="s">
        <v>850</v>
      </c>
      <c r="B1" s="925"/>
      <c r="C1" s="925"/>
      <c r="D1" s="925"/>
      <c r="E1" s="925"/>
      <c r="H1" s="361"/>
    </row>
    <row r="2" spans="1:9" x14ac:dyDescent="0.15">
      <c r="A2" s="362"/>
      <c r="B2" s="362"/>
      <c r="C2" s="363"/>
      <c r="D2" s="362"/>
      <c r="E2" s="362"/>
      <c r="G2" s="364" t="s">
        <v>626</v>
      </c>
    </row>
    <row r="3" spans="1:9" ht="34.5" customHeight="1" x14ac:dyDescent="0.15">
      <c r="A3" s="365" t="s">
        <v>341</v>
      </c>
      <c r="B3" s="366" t="s">
        <v>627</v>
      </c>
      <c r="C3" s="367"/>
      <c r="D3" s="368" t="s">
        <v>298</v>
      </c>
      <c r="E3" s="369" t="s">
        <v>627</v>
      </c>
      <c r="G3" s="370"/>
      <c r="H3" s="371" t="s">
        <v>341</v>
      </c>
      <c r="I3" s="371" t="s">
        <v>298</v>
      </c>
    </row>
    <row r="4" spans="1:9" x14ac:dyDescent="0.15">
      <c r="A4" s="360" t="s">
        <v>628</v>
      </c>
      <c r="B4" s="372">
        <v>14400</v>
      </c>
      <c r="D4" s="360" t="s">
        <v>629</v>
      </c>
      <c r="E4" s="372">
        <v>9760</v>
      </c>
      <c r="G4" s="360" t="s">
        <v>630</v>
      </c>
      <c r="H4" s="374">
        <v>0.17</v>
      </c>
      <c r="I4" s="374">
        <v>0.34</v>
      </c>
    </row>
    <row r="5" spans="1:9" x14ac:dyDescent="0.15">
      <c r="B5" s="372"/>
      <c r="E5" s="372"/>
      <c r="G5" s="360" t="s">
        <v>631</v>
      </c>
      <c r="H5" s="374">
        <v>0.83</v>
      </c>
      <c r="I5" s="374">
        <v>0.66</v>
      </c>
    </row>
    <row r="6" spans="1:9" x14ac:dyDescent="0.15">
      <c r="A6" s="360" t="s">
        <v>632</v>
      </c>
      <c r="B6" s="372">
        <v>17590</v>
      </c>
      <c r="D6" s="360" t="s">
        <v>633</v>
      </c>
      <c r="E6" s="372">
        <v>12030</v>
      </c>
      <c r="G6" s="360" t="s">
        <v>634</v>
      </c>
      <c r="H6" s="375"/>
      <c r="I6" s="375"/>
    </row>
    <row r="7" spans="1:9" x14ac:dyDescent="0.15">
      <c r="A7" s="360" t="s">
        <v>635</v>
      </c>
      <c r="B7" s="372">
        <v>13530</v>
      </c>
      <c r="D7" s="360" t="s">
        <v>636</v>
      </c>
      <c r="E7" s="372">
        <v>8260</v>
      </c>
      <c r="G7" s="376" t="s">
        <v>565</v>
      </c>
      <c r="H7" s="374">
        <v>0.26</v>
      </c>
      <c r="I7" s="374">
        <v>0.35</v>
      </c>
    </row>
    <row r="8" spans="1:9" x14ac:dyDescent="0.15">
      <c r="B8" s="372"/>
      <c r="E8" s="372"/>
      <c r="G8" s="376" t="s">
        <v>566</v>
      </c>
      <c r="H8" s="374">
        <v>0.21</v>
      </c>
      <c r="I8" s="374">
        <v>0.28999999999999998</v>
      </c>
    </row>
    <row r="9" spans="1:9" x14ac:dyDescent="0.15">
      <c r="A9" s="360" t="s">
        <v>637</v>
      </c>
      <c r="B9" s="372">
        <v>14790</v>
      </c>
      <c r="D9" s="360" t="s">
        <v>638</v>
      </c>
      <c r="E9" s="372">
        <v>9360</v>
      </c>
      <c r="G9" s="376" t="s">
        <v>567</v>
      </c>
      <c r="H9" s="374">
        <v>0.25</v>
      </c>
      <c r="I9" s="374">
        <v>0.23</v>
      </c>
    </row>
    <row r="10" spans="1:9" x14ac:dyDescent="0.15">
      <c r="A10" s="360" t="s">
        <v>639</v>
      </c>
      <c r="B10" s="372">
        <v>14760</v>
      </c>
      <c r="D10" s="360" t="s">
        <v>640</v>
      </c>
      <c r="E10" s="372">
        <v>8290</v>
      </c>
      <c r="G10" s="376" t="s">
        <v>568</v>
      </c>
      <c r="H10" s="374">
        <v>0.28000000000000003</v>
      </c>
      <c r="I10" s="374">
        <v>0.12</v>
      </c>
    </row>
    <row r="11" spans="1:9" x14ac:dyDescent="0.15">
      <c r="A11" s="360" t="s">
        <v>641</v>
      </c>
      <c r="B11" s="372">
        <v>11650</v>
      </c>
      <c r="D11" s="360" t="s">
        <v>642</v>
      </c>
      <c r="E11" s="372">
        <v>5290</v>
      </c>
      <c r="G11" s="377" t="s">
        <v>643</v>
      </c>
      <c r="H11" s="374">
        <v>0.19</v>
      </c>
      <c r="I11" s="375" t="s">
        <v>644</v>
      </c>
    </row>
    <row r="12" spans="1:9" x14ac:dyDescent="0.15">
      <c r="A12" s="360" t="s">
        <v>645</v>
      </c>
      <c r="B12" s="372">
        <v>11670</v>
      </c>
      <c r="D12" s="360" t="s">
        <v>646</v>
      </c>
      <c r="E12" s="372">
        <v>5900</v>
      </c>
      <c r="G12" s="378" t="s">
        <v>438</v>
      </c>
      <c r="H12" s="379">
        <v>0.09</v>
      </c>
      <c r="I12" s="380" t="s">
        <v>644</v>
      </c>
    </row>
    <row r="13" spans="1:9" x14ac:dyDescent="0.15">
      <c r="A13" s="360" t="s">
        <v>647</v>
      </c>
      <c r="B13" s="372">
        <v>9500</v>
      </c>
      <c r="E13" s="372"/>
    </row>
    <row r="14" spans="1:9" x14ac:dyDescent="0.15">
      <c r="A14" s="362"/>
      <c r="B14" s="381"/>
      <c r="C14" s="363"/>
      <c r="D14" s="362"/>
      <c r="E14" s="381"/>
    </row>
    <row r="15" spans="1:9" ht="28" x14ac:dyDescent="0.15">
      <c r="A15" s="368" t="s">
        <v>341</v>
      </c>
      <c r="B15" s="382" t="s">
        <v>648</v>
      </c>
      <c r="C15" s="367"/>
      <c r="D15" s="368" t="s">
        <v>298</v>
      </c>
      <c r="E15" s="382" t="s">
        <v>648</v>
      </c>
    </row>
    <row r="16" spans="1:9" x14ac:dyDescent="0.15">
      <c r="A16" s="360" t="s">
        <v>649</v>
      </c>
      <c r="B16" s="372">
        <v>6170</v>
      </c>
      <c r="D16" s="360" t="s">
        <v>650</v>
      </c>
      <c r="E16" s="372">
        <v>3600</v>
      </c>
    </row>
    <row r="17" spans="1:5" x14ac:dyDescent="0.15">
      <c r="B17" s="372"/>
      <c r="E17" s="372"/>
    </row>
    <row r="18" spans="1:5" x14ac:dyDescent="0.15">
      <c r="A18" s="360" t="s">
        <v>651</v>
      </c>
      <c r="B18" s="372">
        <v>4100</v>
      </c>
      <c r="D18" s="360" t="s">
        <v>651</v>
      </c>
      <c r="E18" s="372">
        <v>1130</v>
      </c>
    </row>
    <row r="19" spans="1:5" x14ac:dyDescent="0.15">
      <c r="A19" s="360" t="s">
        <v>652</v>
      </c>
      <c r="B19" s="372">
        <v>6210</v>
      </c>
      <c r="D19" s="360" t="s">
        <v>653</v>
      </c>
      <c r="E19" s="372">
        <v>3730</v>
      </c>
    </row>
    <row r="20" spans="1:5" x14ac:dyDescent="0.15">
      <c r="B20" s="372"/>
      <c r="E20" s="372"/>
    </row>
    <row r="21" spans="1:5" x14ac:dyDescent="0.15">
      <c r="A21" s="360" t="s">
        <v>654</v>
      </c>
      <c r="B21" s="372">
        <v>3720</v>
      </c>
      <c r="D21" s="360" t="s">
        <v>655</v>
      </c>
      <c r="E21" s="372"/>
    </row>
    <row r="22" spans="1:5" x14ac:dyDescent="0.15">
      <c r="A22" s="360" t="s">
        <v>656</v>
      </c>
      <c r="B22" s="372">
        <v>4160</v>
      </c>
      <c r="D22" s="360" t="s">
        <v>657</v>
      </c>
      <c r="E22" s="372">
        <v>3130</v>
      </c>
    </row>
    <row r="23" spans="1:5" x14ac:dyDescent="0.15">
      <c r="A23" s="360" t="s">
        <v>658</v>
      </c>
      <c r="B23" s="372">
        <v>5530</v>
      </c>
      <c r="D23" s="360" t="s">
        <v>613</v>
      </c>
      <c r="E23" s="372">
        <v>3350</v>
      </c>
    </row>
    <row r="24" spans="1:5" x14ac:dyDescent="0.15">
      <c r="A24" s="360" t="s">
        <v>659</v>
      </c>
      <c r="B24" s="372">
        <v>5950</v>
      </c>
      <c r="D24" s="360" t="s">
        <v>619</v>
      </c>
      <c r="E24" s="372">
        <v>4410</v>
      </c>
    </row>
    <row r="25" spans="1:5" x14ac:dyDescent="0.15">
      <c r="A25" s="383" t="s">
        <v>660</v>
      </c>
      <c r="B25" s="381">
        <v>7860</v>
      </c>
      <c r="C25" s="363"/>
      <c r="D25" s="362"/>
      <c r="E25" s="381"/>
    </row>
    <row r="27" spans="1:5" ht="71" customHeight="1" x14ac:dyDescent="0.2">
      <c r="A27" s="926" t="s">
        <v>661</v>
      </c>
      <c r="B27" s="854"/>
      <c r="C27" s="854"/>
      <c r="D27" s="854"/>
      <c r="E27" s="854"/>
    </row>
    <row r="28" spans="1:5" ht="14" x14ac:dyDescent="0.2">
      <c r="A28" s="384"/>
      <c r="B28" s="360"/>
      <c r="C28" s="360"/>
    </row>
    <row r="29" spans="1:5" ht="14" x14ac:dyDescent="0.2">
      <c r="A29" s="384" t="s">
        <v>599</v>
      </c>
      <c r="B29" s="360"/>
      <c r="C29" s="360"/>
    </row>
    <row r="30" spans="1:5" ht="14" x14ac:dyDescent="0.2">
      <c r="A30" s="384"/>
      <c r="B30" s="360"/>
      <c r="C30" s="360"/>
    </row>
    <row r="31" spans="1:5" ht="14" x14ac:dyDescent="0.2">
      <c r="A31" s="331" t="s">
        <v>553</v>
      </c>
      <c r="B31" s="360"/>
      <c r="C31" s="360"/>
    </row>
    <row r="32" spans="1:5" x14ac:dyDescent="0.15">
      <c r="B32" s="360"/>
      <c r="C32" s="360"/>
    </row>
    <row r="33" spans="2:3" x14ac:dyDescent="0.15">
      <c r="B33" s="360"/>
      <c r="C33" s="360"/>
    </row>
    <row r="34" spans="2:3" x14ac:dyDescent="0.15">
      <c r="B34" s="360"/>
      <c r="C34" s="360"/>
    </row>
    <row r="35" spans="2:3" x14ac:dyDescent="0.15">
      <c r="B35" s="360"/>
      <c r="C35" s="360"/>
    </row>
    <row r="36" spans="2:3" x14ac:dyDescent="0.15">
      <c r="B36" s="360"/>
      <c r="C36" s="360"/>
    </row>
    <row r="37" spans="2:3" x14ac:dyDescent="0.15">
      <c r="B37" s="360"/>
      <c r="C37" s="360"/>
    </row>
    <row r="38" spans="2:3" x14ac:dyDescent="0.15">
      <c r="B38" s="360"/>
      <c r="C38" s="360"/>
    </row>
  </sheetData>
  <mergeCells count="2">
    <mergeCell ref="A1:E1"/>
    <mergeCell ref="A27:E27"/>
  </mergeCells>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3F574-6AD5-4E6E-95AB-498A84D0FD76}">
  <dimension ref="A1:I31"/>
  <sheetViews>
    <sheetView zoomScale="90" zoomScaleNormal="90" workbookViewId="0">
      <selection sqref="A1:E1"/>
    </sheetView>
  </sheetViews>
  <sheetFormatPr baseColWidth="10" defaultColWidth="9.1640625" defaultRowHeight="13" x14ac:dyDescent="0.15"/>
  <cols>
    <col min="1" max="1" width="25" style="360" customWidth="1"/>
    <col min="2" max="2" width="18.6640625" style="360" customWidth="1"/>
    <col min="3" max="3" width="6.5" style="360" customWidth="1"/>
    <col min="4" max="4" width="24.1640625" style="360" customWidth="1"/>
    <col min="5" max="5" width="16.33203125" style="373" customWidth="1"/>
    <col min="6" max="6" width="9.1640625" style="360"/>
    <col min="7" max="7" width="34.5" style="360" customWidth="1"/>
    <col min="8" max="8" width="17.83203125" style="360" customWidth="1"/>
    <col min="9" max="9" width="15.5" style="360" customWidth="1"/>
    <col min="10" max="16384" width="9.1640625" style="360"/>
  </cols>
  <sheetData>
    <row r="1" spans="1:9" ht="46.5" customHeight="1" x14ac:dyDescent="0.15">
      <c r="A1" s="925" t="s">
        <v>851</v>
      </c>
      <c r="B1" s="925"/>
      <c r="C1" s="925"/>
      <c r="D1" s="925"/>
      <c r="E1" s="925"/>
      <c r="H1" s="361"/>
    </row>
    <row r="2" spans="1:9" x14ac:dyDescent="0.15">
      <c r="A2" s="362"/>
      <c r="B2" s="362"/>
      <c r="C2" s="362"/>
      <c r="D2" s="362"/>
      <c r="E2" s="363"/>
      <c r="G2" s="364" t="s">
        <v>626</v>
      </c>
    </row>
    <row r="3" spans="1:9" ht="38.25" customHeight="1" x14ac:dyDescent="0.15">
      <c r="A3" s="385" t="s">
        <v>347</v>
      </c>
      <c r="B3" s="366" t="s">
        <v>627</v>
      </c>
      <c r="C3" s="386"/>
      <c r="D3" s="387" t="s">
        <v>348</v>
      </c>
      <c r="E3" s="382" t="s">
        <v>627</v>
      </c>
      <c r="G3" s="370"/>
      <c r="H3" s="388" t="s">
        <v>347</v>
      </c>
      <c r="I3" s="388" t="s">
        <v>348</v>
      </c>
    </row>
    <row r="4" spans="1:9" x14ac:dyDescent="0.15">
      <c r="A4" s="360" t="s">
        <v>662</v>
      </c>
      <c r="B4" s="372">
        <v>20770</v>
      </c>
      <c r="D4" s="360" t="s">
        <v>663</v>
      </c>
      <c r="E4" s="372">
        <v>25850</v>
      </c>
      <c r="G4" s="360" t="s">
        <v>630</v>
      </c>
      <c r="H4" s="374">
        <v>0.2</v>
      </c>
      <c r="I4" s="374">
        <v>0.75</v>
      </c>
    </row>
    <row r="5" spans="1:9" x14ac:dyDescent="0.15">
      <c r="B5" s="375"/>
      <c r="E5" s="372"/>
      <c r="G5" s="360" t="s">
        <v>631</v>
      </c>
      <c r="H5" s="374">
        <v>0.8</v>
      </c>
      <c r="I5" s="374">
        <v>0.25</v>
      </c>
    </row>
    <row r="6" spans="1:9" x14ac:dyDescent="0.15">
      <c r="A6" s="360" t="s">
        <v>664</v>
      </c>
      <c r="B6" s="372">
        <v>26930</v>
      </c>
      <c r="D6" s="360" t="s">
        <v>665</v>
      </c>
      <c r="E6" s="372">
        <v>25860</v>
      </c>
      <c r="G6" s="360" t="s">
        <v>634</v>
      </c>
      <c r="H6" s="375"/>
      <c r="I6" s="375"/>
    </row>
    <row r="7" spans="1:9" x14ac:dyDescent="0.15">
      <c r="A7" s="360" t="s">
        <v>666</v>
      </c>
      <c r="B7" s="372">
        <v>18980</v>
      </c>
      <c r="D7" s="360" t="s">
        <v>667</v>
      </c>
      <c r="E7" s="372">
        <v>25790</v>
      </c>
      <c r="G7" s="376" t="s">
        <v>565</v>
      </c>
      <c r="H7" s="374">
        <v>0.19</v>
      </c>
      <c r="I7" s="374">
        <v>0.49</v>
      </c>
    </row>
    <row r="8" spans="1:9" x14ac:dyDescent="0.15">
      <c r="B8" s="372"/>
      <c r="E8" s="372"/>
      <c r="G8" s="376" t="s">
        <v>566</v>
      </c>
      <c r="H8" s="374">
        <v>0.2</v>
      </c>
      <c r="I8" s="374">
        <v>0.28000000000000003</v>
      </c>
    </row>
    <row r="9" spans="1:9" x14ac:dyDescent="0.15">
      <c r="A9" s="360" t="s">
        <v>668</v>
      </c>
      <c r="B9" s="372">
        <v>19990</v>
      </c>
      <c r="D9" s="360" t="s">
        <v>669</v>
      </c>
      <c r="E9" s="372">
        <v>27620</v>
      </c>
      <c r="G9" s="376" t="s">
        <v>567</v>
      </c>
      <c r="H9" s="374">
        <v>0.23</v>
      </c>
      <c r="I9" s="374">
        <v>0.14000000000000001</v>
      </c>
    </row>
    <row r="10" spans="1:9" x14ac:dyDescent="0.15">
      <c r="A10" s="360" t="s">
        <v>670</v>
      </c>
      <c r="B10" s="372">
        <v>20240</v>
      </c>
      <c r="D10" s="360" t="s">
        <v>671</v>
      </c>
      <c r="E10" s="372">
        <v>27680</v>
      </c>
      <c r="G10" s="376" t="s">
        <v>568</v>
      </c>
      <c r="H10" s="374">
        <v>0.38</v>
      </c>
      <c r="I10" s="374">
        <v>0.09</v>
      </c>
    </row>
    <row r="11" spans="1:9" x14ac:dyDescent="0.15">
      <c r="A11" s="360" t="s">
        <v>672</v>
      </c>
      <c r="B11" s="372">
        <v>17270</v>
      </c>
      <c r="D11" s="360" t="s">
        <v>673</v>
      </c>
      <c r="E11" s="372">
        <v>18750</v>
      </c>
      <c r="G11" s="377" t="s">
        <v>643</v>
      </c>
      <c r="H11" s="374">
        <v>0.23</v>
      </c>
      <c r="I11" s="375" t="s">
        <v>644</v>
      </c>
    </row>
    <row r="12" spans="1:9" x14ac:dyDescent="0.15">
      <c r="A12" s="360" t="s">
        <v>674</v>
      </c>
      <c r="B12" s="372">
        <v>19170</v>
      </c>
      <c r="D12" s="360" t="s">
        <v>675</v>
      </c>
      <c r="E12" s="372">
        <v>17490</v>
      </c>
      <c r="G12" s="378" t="s">
        <v>438</v>
      </c>
      <c r="H12" s="379">
        <v>0.15</v>
      </c>
      <c r="I12" s="380" t="s">
        <v>644</v>
      </c>
    </row>
    <row r="13" spans="1:9" x14ac:dyDescent="0.15">
      <c r="A13" s="360" t="s">
        <v>676</v>
      </c>
      <c r="B13" s="372">
        <v>15890</v>
      </c>
      <c r="E13" s="372"/>
    </row>
    <row r="14" spans="1:9" x14ac:dyDescent="0.15">
      <c r="A14" s="362"/>
      <c r="B14" s="389"/>
      <c r="C14" s="362"/>
      <c r="D14" s="362"/>
      <c r="E14" s="389"/>
    </row>
    <row r="15" spans="1:9" ht="28" x14ac:dyDescent="0.15">
      <c r="A15" s="385" t="s">
        <v>347</v>
      </c>
      <c r="B15" s="382" t="s">
        <v>648</v>
      </c>
      <c r="C15" s="367"/>
      <c r="D15" s="387" t="s">
        <v>348</v>
      </c>
      <c r="E15" s="382" t="s">
        <v>648</v>
      </c>
    </row>
    <row r="16" spans="1:9" x14ac:dyDescent="0.15">
      <c r="A16" s="360" t="s">
        <v>677</v>
      </c>
      <c r="B16" s="372">
        <v>13490</v>
      </c>
      <c r="D16" s="360" t="s">
        <v>678</v>
      </c>
      <c r="E16" s="372">
        <v>4360</v>
      </c>
    </row>
    <row r="17" spans="1:5" x14ac:dyDescent="0.15">
      <c r="B17" s="372"/>
      <c r="E17" s="372"/>
    </row>
    <row r="18" spans="1:5" x14ac:dyDescent="0.15">
      <c r="A18" s="360" t="s">
        <v>679</v>
      </c>
      <c r="B18" s="372">
        <v>4780</v>
      </c>
      <c r="D18" s="360" t="s">
        <v>651</v>
      </c>
      <c r="E18" s="372">
        <v>3870</v>
      </c>
    </row>
    <row r="19" spans="1:5" x14ac:dyDescent="0.15">
      <c r="A19" s="360" t="s">
        <v>680</v>
      </c>
      <c r="B19" s="372">
        <v>13760</v>
      </c>
      <c r="D19" s="360" t="s">
        <v>681</v>
      </c>
      <c r="E19" s="372">
        <v>4930</v>
      </c>
    </row>
    <row r="20" spans="1:5" x14ac:dyDescent="0.15">
      <c r="B20" s="375"/>
      <c r="E20" s="372"/>
    </row>
    <row r="21" spans="1:5" x14ac:dyDescent="0.15">
      <c r="A21" s="360" t="s">
        <v>655</v>
      </c>
      <c r="B21" s="372"/>
      <c r="D21" s="360" t="s">
        <v>655</v>
      </c>
      <c r="E21" s="372"/>
    </row>
    <row r="22" spans="1:5" x14ac:dyDescent="0.15">
      <c r="A22" s="360" t="s">
        <v>682</v>
      </c>
      <c r="B22" s="372">
        <v>14410</v>
      </c>
      <c r="D22" s="360" t="s">
        <v>682</v>
      </c>
      <c r="E22" s="372">
        <v>1470</v>
      </c>
    </row>
    <row r="23" spans="1:5" x14ac:dyDescent="0.15">
      <c r="A23" s="360" t="s">
        <v>683</v>
      </c>
      <c r="B23" s="372">
        <v>10290</v>
      </c>
      <c r="D23" s="360" t="s">
        <v>684</v>
      </c>
      <c r="E23" s="372">
        <v>8350</v>
      </c>
    </row>
    <row r="24" spans="1:5" x14ac:dyDescent="0.15">
      <c r="A24" s="360" t="s">
        <v>659</v>
      </c>
      <c r="B24" s="372">
        <v>12900</v>
      </c>
      <c r="D24" s="360" t="s">
        <v>685</v>
      </c>
      <c r="E24" s="372">
        <v>4430</v>
      </c>
    </row>
    <row r="25" spans="1:5" x14ac:dyDescent="0.15">
      <c r="A25" s="362" t="s">
        <v>686</v>
      </c>
      <c r="B25" s="381">
        <v>15370</v>
      </c>
      <c r="C25" s="362"/>
      <c r="D25" s="362"/>
      <c r="E25" s="381"/>
    </row>
    <row r="27" spans="1:5" ht="59.25" customHeight="1" x14ac:dyDescent="0.2">
      <c r="A27" s="926" t="s">
        <v>687</v>
      </c>
      <c r="B27" s="854"/>
      <c r="C27" s="854"/>
      <c r="D27" s="854"/>
      <c r="E27" s="854"/>
    </row>
    <row r="28" spans="1:5" ht="14" x14ac:dyDescent="0.2">
      <c r="A28" s="384"/>
    </row>
    <row r="29" spans="1:5" ht="14" x14ac:dyDescent="0.2">
      <c r="A29" s="384" t="s">
        <v>599</v>
      </c>
    </row>
    <row r="30" spans="1:5" ht="14" x14ac:dyDescent="0.2">
      <c r="A30" s="384"/>
    </row>
    <row r="31" spans="1:5" ht="14" x14ac:dyDescent="0.2">
      <c r="A31" s="331" t="s">
        <v>553</v>
      </c>
    </row>
  </sheetData>
  <mergeCells count="2">
    <mergeCell ref="A1:E1"/>
    <mergeCell ref="A27:E27"/>
  </mergeCells>
  <pageMargins left="0.7" right="0.7" top="0.75" bottom="0.75" header="0.3" footer="0.3"/>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0E37-873B-45C7-86E5-CAFFB1F7C42E}">
  <dimension ref="A1:G31"/>
  <sheetViews>
    <sheetView zoomScale="90" zoomScaleNormal="90" workbookViewId="0">
      <selection activeCell="Q28" sqref="Q28"/>
    </sheetView>
  </sheetViews>
  <sheetFormatPr baseColWidth="10" defaultColWidth="8.6640625" defaultRowHeight="13" x14ac:dyDescent="0.15"/>
  <cols>
    <col min="1" max="1" width="15.1640625" style="352" customWidth="1"/>
    <col min="2" max="2" width="29.33203125" style="352" customWidth="1"/>
    <col min="3" max="16384" width="8.6640625" style="352"/>
  </cols>
  <sheetData>
    <row r="1" spans="1:7" ht="53.5" customHeight="1" x14ac:dyDescent="0.15">
      <c r="A1" s="911" t="s">
        <v>852</v>
      </c>
      <c r="B1" s="911"/>
      <c r="C1" s="911"/>
      <c r="D1" s="911"/>
      <c r="E1" s="911"/>
    </row>
    <row r="2" spans="1:7" ht="42" x14ac:dyDescent="0.15">
      <c r="A2" s="353"/>
      <c r="B2" s="353"/>
      <c r="C2" s="354" t="s">
        <v>364</v>
      </c>
      <c r="D2" s="354" t="s">
        <v>365</v>
      </c>
      <c r="E2" s="354" t="s">
        <v>688</v>
      </c>
      <c r="G2" s="390"/>
    </row>
    <row r="3" spans="1:7" x14ac:dyDescent="0.15">
      <c r="A3" s="352" t="s">
        <v>689</v>
      </c>
      <c r="B3" s="163" t="s">
        <v>690</v>
      </c>
      <c r="C3" s="391">
        <v>4620</v>
      </c>
      <c r="D3" s="391">
        <v>3710</v>
      </c>
      <c r="E3" s="391">
        <v>8330</v>
      </c>
    </row>
    <row r="4" spans="1:7" x14ac:dyDescent="0.15">
      <c r="B4" s="163"/>
      <c r="C4" s="391"/>
      <c r="D4" s="391"/>
      <c r="E4" s="391"/>
    </row>
    <row r="5" spans="1:7" x14ac:dyDescent="0.15">
      <c r="B5" s="163" t="s">
        <v>691</v>
      </c>
      <c r="C5" s="391">
        <v>10910</v>
      </c>
      <c r="D5" s="391">
        <v>8150</v>
      </c>
      <c r="E5" s="391">
        <v>19060</v>
      </c>
    </row>
    <row r="6" spans="1:7" x14ac:dyDescent="0.15">
      <c r="B6" s="163" t="s">
        <v>692</v>
      </c>
      <c r="C6" s="391">
        <v>17970</v>
      </c>
      <c r="D6" s="391">
        <v>6570</v>
      </c>
      <c r="E6" s="391">
        <v>24540</v>
      </c>
    </row>
    <row r="7" spans="1:7" x14ac:dyDescent="0.15">
      <c r="B7" s="163" t="s">
        <v>693</v>
      </c>
      <c r="C7" s="391">
        <v>16160</v>
      </c>
      <c r="D7" s="391">
        <v>9630</v>
      </c>
      <c r="E7" s="391">
        <v>25790</v>
      </c>
    </row>
    <row r="8" spans="1:7" x14ac:dyDescent="0.15">
      <c r="B8" s="163" t="s">
        <v>694</v>
      </c>
      <c r="C8" s="391">
        <v>13320</v>
      </c>
      <c r="D8" s="391">
        <v>8790</v>
      </c>
      <c r="E8" s="391">
        <v>22110</v>
      </c>
    </row>
    <row r="9" spans="1:7" x14ac:dyDescent="0.15">
      <c r="B9" s="163" t="s">
        <v>695</v>
      </c>
      <c r="C9" s="391">
        <v>5520</v>
      </c>
      <c r="D9" s="391">
        <v>7910</v>
      </c>
      <c r="E9" s="391">
        <v>13430</v>
      </c>
    </row>
    <row r="10" spans="1:7" x14ac:dyDescent="0.15">
      <c r="B10" s="163" t="s">
        <v>124</v>
      </c>
      <c r="C10" s="391"/>
      <c r="D10" s="391"/>
      <c r="E10" s="391"/>
    </row>
    <row r="11" spans="1:7" x14ac:dyDescent="0.15">
      <c r="A11" s="352" t="s">
        <v>696</v>
      </c>
      <c r="B11" s="163" t="s">
        <v>697</v>
      </c>
      <c r="C11" s="391">
        <v>990</v>
      </c>
      <c r="D11" s="391">
        <v>2520</v>
      </c>
      <c r="E11" s="391">
        <v>3510</v>
      </c>
    </row>
    <row r="12" spans="1:7" x14ac:dyDescent="0.15">
      <c r="B12" s="163"/>
      <c r="C12" s="391"/>
      <c r="D12" s="391"/>
      <c r="E12" s="391"/>
    </row>
    <row r="13" spans="1:7" x14ac:dyDescent="0.15">
      <c r="B13" s="163" t="s">
        <v>635</v>
      </c>
      <c r="C13" s="391">
        <v>3780</v>
      </c>
      <c r="D13" s="391">
        <v>10260</v>
      </c>
      <c r="E13" s="391">
        <v>14040</v>
      </c>
    </row>
    <row r="14" spans="1:7" x14ac:dyDescent="0.15">
      <c r="B14" s="163" t="s">
        <v>698</v>
      </c>
      <c r="C14" s="391">
        <v>5160</v>
      </c>
      <c r="D14" s="391">
        <v>7390</v>
      </c>
      <c r="E14" s="391">
        <v>12550</v>
      </c>
    </row>
    <row r="15" spans="1:7" x14ac:dyDescent="0.15">
      <c r="B15" s="163" t="s">
        <v>693</v>
      </c>
      <c r="C15" s="391">
        <v>3940</v>
      </c>
      <c r="D15" s="391">
        <v>10880</v>
      </c>
      <c r="E15" s="391">
        <v>14820</v>
      </c>
    </row>
    <row r="16" spans="1:7" x14ac:dyDescent="0.15">
      <c r="B16" s="163" t="s">
        <v>699</v>
      </c>
      <c r="C16" s="391">
        <v>3610</v>
      </c>
      <c r="D16" s="391">
        <v>11940</v>
      </c>
      <c r="E16" s="391">
        <v>15550</v>
      </c>
    </row>
    <row r="17" spans="1:5" x14ac:dyDescent="0.15">
      <c r="B17" s="163" t="s">
        <v>700</v>
      </c>
      <c r="C17" s="391">
        <v>3010</v>
      </c>
      <c r="D17" s="391">
        <v>10400</v>
      </c>
      <c r="E17" s="391">
        <v>13410</v>
      </c>
    </row>
    <row r="18" spans="1:5" x14ac:dyDescent="0.15">
      <c r="B18" s="163" t="s">
        <v>124</v>
      </c>
      <c r="C18" s="391"/>
      <c r="D18" s="391"/>
      <c r="E18" s="391"/>
    </row>
    <row r="19" spans="1:5" x14ac:dyDescent="0.15">
      <c r="A19" s="352" t="s">
        <v>701</v>
      </c>
      <c r="B19" s="163" t="s">
        <v>702</v>
      </c>
      <c r="C19" s="391">
        <v>2300</v>
      </c>
      <c r="D19" s="391">
        <v>3490</v>
      </c>
      <c r="E19" s="391">
        <v>5790</v>
      </c>
    </row>
    <row r="20" spans="1:5" x14ac:dyDescent="0.15">
      <c r="B20" s="163"/>
      <c r="C20" s="391"/>
      <c r="D20" s="391"/>
      <c r="E20" s="391"/>
    </row>
    <row r="21" spans="1:5" x14ac:dyDescent="0.15">
      <c r="B21" s="163" t="s">
        <v>703</v>
      </c>
      <c r="C21" s="391">
        <v>7770</v>
      </c>
      <c r="D21" s="391">
        <v>8810</v>
      </c>
      <c r="E21" s="391">
        <v>16580</v>
      </c>
    </row>
    <row r="22" spans="1:5" x14ac:dyDescent="0.15">
      <c r="B22" s="163" t="s">
        <v>704</v>
      </c>
      <c r="C22" s="391">
        <v>10580</v>
      </c>
      <c r="D22" s="391">
        <v>5500</v>
      </c>
      <c r="E22" s="391">
        <v>16080</v>
      </c>
    </row>
    <row r="23" spans="1:5" x14ac:dyDescent="0.15">
      <c r="B23" s="163" t="s">
        <v>705</v>
      </c>
      <c r="C23" s="391">
        <v>9000</v>
      </c>
      <c r="D23" s="391">
        <v>9230</v>
      </c>
      <c r="E23" s="391">
        <v>18230</v>
      </c>
    </row>
    <row r="24" spans="1:5" x14ac:dyDescent="0.15">
      <c r="B24" s="163" t="s">
        <v>706</v>
      </c>
      <c r="C24" s="391">
        <v>8970</v>
      </c>
      <c r="D24" s="391">
        <v>10300</v>
      </c>
      <c r="E24" s="391">
        <v>19270</v>
      </c>
    </row>
    <row r="25" spans="1:5" x14ac:dyDescent="0.15">
      <c r="A25" s="351"/>
      <c r="B25" s="162" t="s">
        <v>707</v>
      </c>
      <c r="C25" s="392">
        <v>4270</v>
      </c>
      <c r="D25" s="392">
        <v>9400</v>
      </c>
      <c r="E25" s="392">
        <v>13670</v>
      </c>
    </row>
    <row r="27" spans="1:5" ht="48.5" customHeight="1" x14ac:dyDescent="0.2">
      <c r="A27" s="924" t="s">
        <v>708</v>
      </c>
      <c r="B27" s="854"/>
      <c r="C27" s="854"/>
      <c r="D27" s="854"/>
      <c r="E27" s="854"/>
    </row>
    <row r="28" spans="1:5" ht="14" x14ac:dyDescent="0.2">
      <c r="A28" s="359"/>
    </row>
    <row r="29" spans="1:5" ht="14" x14ac:dyDescent="0.2">
      <c r="A29" s="359" t="s">
        <v>599</v>
      </c>
    </row>
    <row r="30" spans="1:5" ht="14" x14ac:dyDescent="0.2">
      <c r="A30" s="359"/>
    </row>
    <row r="31" spans="1:5" ht="14" x14ac:dyDescent="0.2">
      <c r="A31" s="331" t="s">
        <v>553</v>
      </c>
    </row>
  </sheetData>
  <mergeCells count="2">
    <mergeCell ref="A1:E1"/>
    <mergeCell ref="A27:E27"/>
  </mergeCells>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F1928-7329-496F-8C63-D51F8FAED79A}">
  <dimension ref="A1:L23"/>
  <sheetViews>
    <sheetView zoomScale="90" zoomScaleNormal="90" workbookViewId="0">
      <selection sqref="A1:E1"/>
    </sheetView>
  </sheetViews>
  <sheetFormatPr baseColWidth="10" defaultColWidth="8.6640625" defaultRowHeight="13" x14ac:dyDescent="0.15"/>
  <cols>
    <col min="1" max="1" width="22.5" style="352" customWidth="1"/>
    <col min="2" max="2" width="25.33203125" style="352" customWidth="1"/>
    <col min="3" max="3" width="10.6640625" style="352" customWidth="1"/>
    <col min="4" max="4" width="12.5" style="352" customWidth="1"/>
    <col min="5" max="5" width="13" style="352" customWidth="1"/>
    <col min="6" max="6" width="7.33203125" style="352" customWidth="1"/>
    <col min="7" max="7" width="20.5" style="352" bestFit="1" customWidth="1"/>
    <col min="8" max="8" width="8.6640625" style="352"/>
    <col min="9" max="9" width="8.5" style="352" bestFit="1" customWidth="1"/>
    <col min="10" max="10" width="10.6640625" style="352" bestFit="1" customWidth="1"/>
    <col min="11" max="11" width="7.6640625" style="352" bestFit="1" customWidth="1"/>
    <col min="12" max="12" width="11.5" style="352" bestFit="1" customWidth="1"/>
    <col min="13" max="16384" width="8.6640625" style="352"/>
  </cols>
  <sheetData>
    <row r="1" spans="1:12" ht="57.75" customHeight="1" x14ac:dyDescent="0.15">
      <c r="A1" s="927" t="s">
        <v>853</v>
      </c>
      <c r="B1" s="928"/>
      <c r="C1" s="928"/>
      <c r="D1" s="928"/>
      <c r="E1" s="928"/>
      <c r="G1" s="929" t="s">
        <v>709</v>
      </c>
      <c r="H1" s="929"/>
      <c r="I1" s="929"/>
      <c r="J1" s="929"/>
      <c r="K1" s="929"/>
      <c r="L1" s="929"/>
    </row>
    <row r="2" spans="1:12" ht="28" x14ac:dyDescent="0.15">
      <c r="A2" s="354"/>
      <c r="B2" s="353"/>
      <c r="C2" s="393" t="s">
        <v>364</v>
      </c>
      <c r="D2" s="393" t="s">
        <v>365</v>
      </c>
      <c r="E2" s="393" t="s">
        <v>688</v>
      </c>
      <c r="F2" s="394"/>
      <c r="G2" s="395"/>
      <c r="H2" s="930" t="s">
        <v>347</v>
      </c>
      <c r="I2" s="930"/>
      <c r="J2" s="930"/>
      <c r="K2" s="930" t="s">
        <v>341</v>
      </c>
      <c r="L2" s="930"/>
    </row>
    <row r="3" spans="1:12" x14ac:dyDescent="0.15">
      <c r="A3" s="352" t="s">
        <v>710</v>
      </c>
      <c r="B3" s="352" t="s">
        <v>711</v>
      </c>
      <c r="C3" s="396">
        <v>660</v>
      </c>
      <c r="D3" s="396">
        <v>580</v>
      </c>
      <c r="E3" s="396">
        <v>1240</v>
      </c>
      <c r="F3" s="356"/>
      <c r="G3" s="397"/>
      <c r="H3" s="398" t="s">
        <v>712</v>
      </c>
      <c r="I3" s="398" t="s">
        <v>713</v>
      </c>
      <c r="J3" s="399" t="s">
        <v>714</v>
      </c>
      <c r="K3" s="400" t="s">
        <v>715</v>
      </c>
      <c r="L3" s="400" t="s">
        <v>716</v>
      </c>
    </row>
    <row r="4" spans="1:12" x14ac:dyDescent="0.15">
      <c r="C4" s="396"/>
      <c r="D4" s="396"/>
      <c r="E4" s="396"/>
      <c r="F4" s="356"/>
      <c r="G4" s="352" t="s">
        <v>717</v>
      </c>
      <c r="H4" s="401">
        <v>0.21310881380855803</v>
      </c>
      <c r="I4" s="401">
        <v>0.2153297940406699</v>
      </c>
      <c r="J4" s="402">
        <v>0.26346924030166596</v>
      </c>
      <c r="K4" s="355">
        <v>0.13279788659892117</v>
      </c>
      <c r="L4" s="355">
        <v>0.20991000812571717</v>
      </c>
    </row>
    <row r="5" spans="1:12" x14ac:dyDescent="0.15">
      <c r="B5" s="352" t="s">
        <v>718</v>
      </c>
      <c r="C5" s="396">
        <v>800</v>
      </c>
      <c r="D5" s="396">
        <v>1130</v>
      </c>
      <c r="E5" s="396">
        <v>1930</v>
      </c>
      <c r="F5" s="356"/>
      <c r="H5" s="355"/>
      <c r="I5" s="355"/>
      <c r="J5" s="403"/>
      <c r="K5" s="355"/>
      <c r="L5" s="355"/>
    </row>
    <row r="6" spans="1:12" x14ac:dyDescent="0.15">
      <c r="B6" s="352" t="s">
        <v>719</v>
      </c>
      <c r="C6" s="396">
        <v>1180</v>
      </c>
      <c r="D6" s="396">
        <v>820</v>
      </c>
      <c r="E6" s="396">
        <v>2000</v>
      </c>
      <c r="F6" s="356"/>
      <c r="G6" s="352" t="s">
        <v>631</v>
      </c>
      <c r="H6" s="355">
        <v>0.44349014388817626</v>
      </c>
      <c r="I6" s="355">
        <v>0.46509580067176143</v>
      </c>
      <c r="J6" s="403">
        <v>0.46991182388233382</v>
      </c>
      <c r="K6" s="355">
        <v>0.18835606091752538</v>
      </c>
      <c r="L6" s="355">
        <v>0.23962427608504022</v>
      </c>
    </row>
    <row r="7" spans="1:12" x14ac:dyDescent="0.15">
      <c r="B7" s="352" t="s">
        <v>720</v>
      </c>
      <c r="C7" s="396">
        <v>1190</v>
      </c>
      <c r="D7" s="396">
        <v>1100</v>
      </c>
      <c r="E7" s="396">
        <v>2290</v>
      </c>
      <c r="F7" s="356"/>
      <c r="G7" s="352" t="s">
        <v>721</v>
      </c>
      <c r="H7" s="355">
        <v>0.62422132576059008</v>
      </c>
      <c r="I7" s="355">
        <v>0.46381786095096267</v>
      </c>
      <c r="J7" s="403">
        <v>0.54514514071316944</v>
      </c>
      <c r="K7" s="355">
        <v>0.20626793454281112</v>
      </c>
      <c r="L7" s="355">
        <v>0.31899480425409599</v>
      </c>
    </row>
    <row r="8" spans="1:12" x14ac:dyDescent="0.15">
      <c r="B8" s="352" t="s">
        <v>706</v>
      </c>
      <c r="C8" s="396">
        <v>600</v>
      </c>
      <c r="D8" s="396">
        <v>1420</v>
      </c>
      <c r="E8" s="396">
        <v>2020</v>
      </c>
      <c r="F8" s="356"/>
      <c r="G8" s="352" t="s">
        <v>722</v>
      </c>
      <c r="H8" s="355">
        <v>0.60620491061799797</v>
      </c>
      <c r="I8" s="355">
        <v>0.50086928578705714</v>
      </c>
      <c r="J8" s="403">
        <v>0.55919304212207377</v>
      </c>
      <c r="K8" s="355">
        <v>0.22687053639744784</v>
      </c>
      <c r="L8" s="355">
        <v>0.29730597069584486</v>
      </c>
    </row>
    <row r="9" spans="1:12" x14ac:dyDescent="0.15">
      <c r="B9" s="352" t="s">
        <v>723</v>
      </c>
      <c r="C9" s="396">
        <v>240</v>
      </c>
      <c r="D9" s="396">
        <v>1220</v>
      </c>
      <c r="E9" s="396">
        <v>1460</v>
      </c>
      <c r="F9" s="356"/>
      <c r="G9" s="352" t="s">
        <v>724</v>
      </c>
      <c r="H9" s="355">
        <v>0.5098395644539061</v>
      </c>
      <c r="I9" s="355">
        <v>0.5312120828216601</v>
      </c>
      <c r="J9" s="403">
        <v>0.51751134923943887</v>
      </c>
      <c r="K9" s="355">
        <v>0.19695293992502977</v>
      </c>
      <c r="L9" s="355">
        <v>0.26155777749796211</v>
      </c>
    </row>
    <row r="10" spans="1:12" x14ac:dyDescent="0.15">
      <c r="C10" s="396"/>
      <c r="D10" s="396"/>
      <c r="E10" s="396"/>
      <c r="F10" s="356"/>
      <c r="G10" s="351" t="s">
        <v>725</v>
      </c>
      <c r="H10" s="358">
        <v>0.30220842655202268</v>
      </c>
      <c r="I10" s="358">
        <v>0.40491439070416085</v>
      </c>
      <c r="J10" s="404">
        <v>0.34915095791080952</v>
      </c>
      <c r="K10" s="358">
        <v>0.13194162072600354</v>
      </c>
      <c r="L10" s="358">
        <v>0.18752202995370981</v>
      </c>
    </row>
    <row r="11" spans="1:12" x14ac:dyDescent="0.15">
      <c r="A11" s="352" t="s">
        <v>726</v>
      </c>
      <c r="B11" s="352" t="s">
        <v>727</v>
      </c>
      <c r="C11" s="396">
        <v>590</v>
      </c>
      <c r="D11" s="396">
        <v>3250</v>
      </c>
      <c r="E11" s="396">
        <v>3840</v>
      </c>
      <c r="F11" s="356"/>
      <c r="G11" s="356"/>
      <c r="H11" s="356"/>
    </row>
    <row r="12" spans="1:12" x14ac:dyDescent="0.15">
      <c r="C12" s="396"/>
      <c r="D12" s="396"/>
      <c r="E12" s="396"/>
      <c r="F12" s="356"/>
    </row>
    <row r="13" spans="1:12" x14ac:dyDescent="0.15">
      <c r="B13" s="352" t="s">
        <v>728</v>
      </c>
      <c r="C13" s="396">
        <v>1100</v>
      </c>
      <c r="D13" s="396">
        <v>4280</v>
      </c>
      <c r="E13" s="396">
        <v>5380</v>
      </c>
      <c r="F13" s="356"/>
      <c r="G13" s="356"/>
    </row>
    <row r="14" spans="1:12" x14ac:dyDescent="0.15">
      <c r="B14" s="352" t="s">
        <v>692</v>
      </c>
      <c r="C14" s="396">
        <v>1540</v>
      </c>
      <c r="D14" s="396">
        <v>4550</v>
      </c>
      <c r="E14" s="396">
        <v>6090</v>
      </c>
      <c r="F14" s="405"/>
      <c r="G14" s="356"/>
    </row>
    <row r="15" spans="1:12" x14ac:dyDescent="0.15">
      <c r="B15" s="352" t="s">
        <v>729</v>
      </c>
      <c r="C15" s="396">
        <v>2700</v>
      </c>
      <c r="D15" s="396">
        <v>3590</v>
      </c>
      <c r="E15" s="396">
        <v>6290</v>
      </c>
      <c r="F15" s="405"/>
      <c r="G15" s="356"/>
    </row>
    <row r="16" spans="1:12" x14ac:dyDescent="0.15">
      <c r="B16" s="352" t="s">
        <v>730</v>
      </c>
      <c r="C16" s="396">
        <v>730</v>
      </c>
      <c r="D16" s="396">
        <v>4980</v>
      </c>
      <c r="E16" s="396">
        <v>5710</v>
      </c>
      <c r="F16" s="405"/>
      <c r="G16" s="356"/>
    </row>
    <row r="17" spans="1:7" x14ac:dyDescent="0.15">
      <c r="A17" s="351"/>
      <c r="B17" s="351" t="s">
        <v>731</v>
      </c>
      <c r="C17" s="406">
        <v>580</v>
      </c>
      <c r="D17" s="406">
        <v>4030</v>
      </c>
      <c r="E17" s="406">
        <v>4610</v>
      </c>
      <c r="F17" s="405"/>
      <c r="G17" s="356"/>
    </row>
    <row r="19" spans="1:7" ht="41.5" customHeight="1" x14ac:dyDescent="0.2">
      <c r="A19" s="924" t="s">
        <v>708</v>
      </c>
      <c r="B19" s="854"/>
      <c r="C19" s="854"/>
      <c r="D19" s="854"/>
      <c r="E19" s="854"/>
    </row>
    <row r="20" spans="1:7" ht="14" x14ac:dyDescent="0.2">
      <c r="A20" s="359"/>
    </row>
    <row r="21" spans="1:7" ht="14" x14ac:dyDescent="0.2">
      <c r="A21" s="359" t="s">
        <v>599</v>
      </c>
    </row>
    <row r="22" spans="1:7" ht="14" x14ac:dyDescent="0.2">
      <c r="A22" s="359"/>
    </row>
    <row r="23" spans="1:7" ht="14" x14ac:dyDescent="0.2">
      <c r="A23" s="331" t="s">
        <v>553</v>
      </c>
    </row>
  </sheetData>
  <mergeCells count="5">
    <mergeCell ref="A1:E1"/>
    <mergeCell ref="G1:L1"/>
    <mergeCell ref="H2:J2"/>
    <mergeCell ref="K2:L2"/>
    <mergeCell ref="A19:E19"/>
  </mergeCells>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19169-CEA0-4942-80EE-517E52033637}">
  <dimension ref="A1:I27"/>
  <sheetViews>
    <sheetView zoomScale="90" zoomScaleNormal="90" workbookViewId="0">
      <selection activeCell="G16" sqref="G16"/>
    </sheetView>
  </sheetViews>
  <sheetFormatPr baseColWidth="10" defaultColWidth="12.83203125" defaultRowHeight="12" x14ac:dyDescent="0.15"/>
  <cols>
    <col min="1" max="1" width="33.5" style="407" bestFit="1" customWidth="1"/>
    <col min="2" max="2" width="10" style="407" customWidth="1"/>
    <col min="3" max="3" width="7.5" style="407" customWidth="1"/>
    <col min="4" max="4" width="10" style="407" customWidth="1"/>
    <col min="5" max="5" width="9.6640625" style="407" customWidth="1"/>
    <col min="6" max="6" width="12.1640625" style="407" customWidth="1"/>
    <col min="7" max="7" width="10.5" style="407" customWidth="1"/>
    <col min="8" max="16384" width="12.83203125" style="407"/>
  </cols>
  <sheetData>
    <row r="1" spans="1:9" ht="47.25" customHeight="1" x14ac:dyDescent="0.15">
      <c r="A1" s="931" t="s">
        <v>732</v>
      </c>
      <c r="B1" s="931"/>
      <c r="C1" s="931"/>
      <c r="D1" s="931"/>
      <c r="E1" s="931"/>
      <c r="F1" s="931"/>
      <c r="G1" s="931"/>
      <c r="H1" s="931"/>
    </row>
    <row r="2" spans="1:9" ht="28" x14ac:dyDescent="0.15">
      <c r="A2" s="408" t="s">
        <v>733</v>
      </c>
      <c r="B2" s="409" t="s">
        <v>539</v>
      </c>
      <c r="C2" s="409" t="s">
        <v>540</v>
      </c>
      <c r="D2" s="409" t="s">
        <v>444</v>
      </c>
      <c r="E2" s="409" t="s">
        <v>541</v>
      </c>
      <c r="F2" s="409" t="s">
        <v>542</v>
      </c>
      <c r="G2" s="409" t="s">
        <v>543</v>
      </c>
      <c r="H2" s="409" t="s">
        <v>544</v>
      </c>
      <c r="I2" s="410"/>
    </row>
    <row r="3" spans="1:9" ht="13" x14ac:dyDescent="0.15">
      <c r="A3" s="410" t="s">
        <v>734</v>
      </c>
      <c r="B3" s="411">
        <v>0.13123799999999999</v>
      </c>
      <c r="C3" s="411">
        <v>7.0153999999999994E-2</v>
      </c>
      <c r="D3" s="411">
        <v>8.1257999999999997E-2</v>
      </c>
      <c r="E3" s="411">
        <v>0.108975</v>
      </c>
      <c r="F3" s="411">
        <v>0.13730700000000001</v>
      </c>
      <c r="G3" s="411">
        <v>0.15208199999999999</v>
      </c>
      <c r="H3" s="411">
        <v>0.31898599999999999</v>
      </c>
      <c r="I3" s="410"/>
    </row>
    <row r="4" spans="1:9" ht="13" x14ac:dyDescent="0.15">
      <c r="A4" s="410" t="s">
        <v>735</v>
      </c>
      <c r="B4" s="411">
        <v>0.27898000000000001</v>
      </c>
      <c r="C4" s="411">
        <v>9.182499999999999E-2</v>
      </c>
      <c r="D4" s="411">
        <v>0.12100799999999999</v>
      </c>
      <c r="E4" s="411">
        <v>0.188777</v>
      </c>
      <c r="F4" s="411">
        <v>0.12060999999999999</v>
      </c>
      <c r="G4" s="411">
        <v>8.2278000000000004E-2</v>
      </c>
      <c r="H4" s="411">
        <v>0.116523</v>
      </c>
      <c r="I4" s="410"/>
    </row>
    <row r="5" spans="1:9" ht="13" x14ac:dyDescent="0.15">
      <c r="A5" s="410" t="s">
        <v>736</v>
      </c>
      <c r="B5" s="411">
        <v>0.311029</v>
      </c>
      <c r="C5" s="411">
        <v>0.11375299999999999</v>
      </c>
      <c r="D5" s="411">
        <v>0.14005699999999999</v>
      </c>
      <c r="E5" s="411">
        <v>0.17995899999999998</v>
      </c>
      <c r="F5" s="411">
        <v>0.118391</v>
      </c>
      <c r="G5" s="411">
        <v>6.2671000000000004E-2</v>
      </c>
      <c r="H5" s="411">
        <v>7.4139999999999998E-2</v>
      </c>
      <c r="I5" s="410"/>
    </row>
    <row r="6" spans="1:9" ht="13" x14ac:dyDescent="0.15">
      <c r="A6" s="410"/>
      <c r="B6" s="412"/>
      <c r="C6" s="412"/>
      <c r="D6" s="412"/>
      <c r="E6" s="412"/>
      <c r="F6" s="412"/>
      <c r="G6" s="412"/>
      <c r="H6" s="412"/>
      <c r="I6" s="410"/>
    </row>
    <row r="7" spans="1:9" ht="13" x14ac:dyDescent="0.15">
      <c r="A7" s="413" t="s">
        <v>580</v>
      </c>
      <c r="B7" s="414">
        <v>0.28708699999999998</v>
      </c>
      <c r="C7" s="414">
        <v>0.107753</v>
      </c>
      <c r="D7" s="414">
        <v>0.128746</v>
      </c>
      <c r="E7" s="414">
        <v>0.17282699999999998</v>
      </c>
      <c r="F7" s="414">
        <v>0.118896</v>
      </c>
      <c r="G7" s="414">
        <v>7.6235999999999998E-2</v>
      </c>
      <c r="H7" s="414">
        <v>0.108455</v>
      </c>
      <c r="I7" s="410"/>
    </row>
    <row r="8" spans="1:9" ht="13" x14ac:dyDescent="0.15">
      <c r="A8" s="410"/>
      <c r="B8" s="415"/>
      <c r="C8" s="415"/>
      <c r="D8" s="415"/>
      <c r="E8" s="415"/>
      <c r="F8" s="415"/>
      <c r="G8" s="415"/>
      <c r="H8" s="410"/>
      <c r="I8" s="410"/>
    </row>
    <row r="9" spans="1:9" ht="28" x14ac:dyDescent="0.15">
      <c r="A9" s="408" t="s">
        <v>737</v>
      </c>
      <c r="B9" s="409" t="s">
        <v>539</v>
      </c>
      <c r="C9" s="409" t="s">
        <v>540</v>
      </c>
      <c r="D9" s="409" t="s">
        <v>444</v>
      </c>
      <c r="E9" s="409" t="s">
        <v>541</v>
      </c>
      <c r="F9" s="409" t="s">
        <v>542</v>
      </c>
      <c r="G9" s="409" t="s">
        <v>738</v>
      </c>
      <c r="H9" s="410"/>
      <c r="I9" s="410"/>
    </row>
    <row r="10" spans="1:9" ht="13" x14ac:dyDescent="0.15">
      <c r="A10" s="410" t="s">
        <v>739</v>
      </c>
      <c r="B10" s="411">
        <v>0.118344</v>
      </c>
      <c r="C10" s="411">
        <v>0.122058</v>
      </c>
      <c r="D10" s="411">
        <v>0.185309</v>
      </c>
      <c r="E10" s="411">
        <v>0.24609899999999998</v>
      </c>
      <c r="F10" s="411">
        <v>0.17154699999999998</v>
      </c>
      <c r="G10" s="411">
        <v>0.156642</v>
      </c>
      <c r="H10" s="410"/>
      <c r="I10" s="410"/>
    </row>
    <row r="11" spans="1:9" ht="13" x14ac:dyDescent="0.15">
      <c r="A11" s="410" t="s">
        <v>740</v>
      </c>
      <c r="B11" s="411">
        <v>0.585538</v>
      </c>
      <c r="C11" s="411">
        <v>0.17829200000000001</v>
      </c>
      <c r="D11" s="411">
        <v>0.115312</v>
      </c>
      <c r="E11" s="411">
        <v>6.8836000000000008E-2</v>
      </c>
      <c r="F11" s="411">
        <v>2.6259000000000001E-2</v>
      </c>
      <c r="G11" s="411">
        <v>2.5762999999999998E-2</v>
      </c>
      <c r="H11" s="410"/>
      <c r="I11" s="410"/>
    </row>
    <row r="12" spans="1:9" ht="13" x14ac:dyDescent="0.15">
      <c r="A12" s="410"/>
      <c r="B12" s="412"/>
      <c r="C12" s="412"/>
      <c r="D12" s="412"/>
      <c r="E12" s="412"/>
      <c r="F12" s="412"/>
      <c r="G12" s="412"/>
      <c r="H12" s="410"/>
      <c r="I12" s="410"/>
    </row>
    <row r="13" spans="1:9" ht="13" x14ac:dyDescent="0.15">
      <c r="A13" s="413" t="s">
        <v>580</v>
      </c>
      <c r="B13" s="414">
        <v>0.50783800000000001</v>
      </c>
      <c r="C13" s="414">
        <v>0.17059999999999997</v>
      </c>
      <c r="D13" s="414">
        <v>0.13000400000000001</v>
      </c>
      <c r="E13" s="414">
        <v>9.6156000000000005E-2</v>
      </c>
      <c r="F13" s="414">
        <v>4.9321999999999998E-2</v>
      </c>
      <c r="G13" s="414">
        <v>4.6079999999999996E-2</v>
      </c>
      <c r="H13" s="410"/>
      <c r="I13" s="410"/>
    </row>
    <row r="14" spans="1:9" ht="13" x14ac:dyDescent="0.15">
      <c r="A14" s="410"/>
      <c r="B14" s="410"/>
      <c r="C14" s="410"/>
      <c r="D14" s="410"/>
      <c r="E14" s="410"/>
      <c r="F14" s="410"/>
      <c r="G14" s="410"/>
      <c r="H14" s="410"/>
      <c r="I14" s="410"/>
    </row>
    <row r="15" spans="1:9" ht="28" x14ac:dyDescent="0.15">
      <c r="A15" s="408" t="s">
        <v>741</v>
      </c>
      <c r="B15" s="409" t="s">
        <v>539</v>
      </c>
      <c r="C15" s="409" t="s">
        <v>540</v>
      </c>
      <c r="D15" s="409" t="s">
        <v>444</v>
      </c>
      <c r="E15" s="409" t="s">
        <v>541</v>
      </c>
      <c r="F15" s="409" t="s">
        <v>742</v>
      </c>
      <c r="G15" s="410"/>
      <c r="H15" s="410"/>
      <c r="I15" s="410"/>
    </row>
    <row r="16" spans="1:9" ht="13" x14ac:dyDescent="0.15">
      <c r="A16" s="410" t="s">
        <v>743</v>
      </c>
      <c r="B16" s="411">
        <v>0.14574600000000001</v>
      </c>
      <c r="C16" s="411">
        <v>0.38455100000000003</v>
      </c>
      <c r="D16" s="411">
        <v>0.29904599999999998</v>
      </c>
      <c r="E16" s="411">
        <v>0.10333100000000001</v>
      </c>
      <c r="F16" s="411">
        <v>6.7324999999999996E-2</v>
      </c>
      <c r="G16" s="415"/>
      <c r="H16" s="410"/>
      <c r="I16" s="410"/>
    </row>
    <row r="17" spans="1:9" ht="13" x14ac:dyDescent="0.15">
      <c r="A17" s="410" t="s">
        <v>744</v>
      </c>
      <c r="B17" s="411">
        <v>0.16930599999999998</v>
      </c>
      <c r="C17" s="411">
        <v>0.34393600000000002</v>
      </c>
      <c r="D17" s="411">
        <v>0.28674700000000003</v>
      </c>
      <c r="E17" s="411">
        <v>0.109011</v>
      </c>
      <c r="F17" s="411">
        <v>9.1000999999999999E-2</v>
      </c>
      <c r="G17" s="415"/>
      <c r="H17" s="410"/>
      <c r="I17" s="410"/>
    </row>
    <row r="18" spans="1:9" ht="13" x14ac:dyDescent="0.15">
      <c r="A18" s="410" t="s">
        <v>745</v>
      </c>
      <c r="B18" s="411">
        <v>0.17274599999999998</v>
      </c>
      <c r="C18" s="411">
        <v>0.317112</v>
      </c>
      <c r="D18" s="411">
        <v>0.29429899999999998</v>
      </c>
      <c r="E18" s="411">
        <v>0.139567</v>
      </c>
      <c r="F18" s="411">
        <v>7.6276999999999998E-2</v>
      </c>
      <c r="G18" s="415"/>
      <c r="H18" s="410"/>
      <c r="I18" s="410"/>
    </row>
    <row r="19" spans="1:9" ht="13" x14ac:dyDescent="0.15">
      <c r="A19" s="410" t="s">
        <v>746</v>
      </c>
      <c r="B19" s="411">
        <v>0.69113200000000008</v>
      </c>
      <c r="C19" s="411">
        <v>0.18923799999999999</v>
      </c>
      <c r="D19" s="411">
        <v>6.4268000000000006E-2</v>
      </c>
      <c r="E19" s="411">
        <v>2.6349000000000001E-2</v>
      </c>
      <c r="F19" s="411">
        <v>2.9014000000000002E-2</v>
      </c>
      <c r="G19" s="410"/>
      <c r="H19" s="410"/>
      <c r="I19" s="410"/>
    </row>
    <row r="20" spans="1:9" ht="13" x14ac:dyDescent="0.15">
      <c r="A20" s="410" t="s">
        <v>747</v>
      </c>
      <c r="B20" s="411">
        <v>0.52108699999999997</v>
      </c>
      <c r="C20" s="411">
        <v>0.219865</v>
      </c>
      <c r="D20" s="411">
        <v>0.110891</v>
      </c>
      <c r="E20" s="411">
        <v>7.0487000000000008E-2</v>
      </c>
      <c r="F20" s="411">
        <v>7.7670000000000003E-2</v>
      </c>
      <c r="G20" s="415"/>
      <c r="H20" s="410"/>
      <c r="I20" s="410"/>
    </row>
    <row r="21" spans="1:9" ht="13" x14ac:dyDescent="0.15">
      <c r="A21" s="410"/>
      <c r="B21" s="412"/>
      <c r="C21" s="412"/>
      <c r="D21" s="412"/>
      <c r="E21" s="412"/>
      <c r="F21" s="412"/>
      <c r="G21" s="415"/>
      <c r="H21" s="410"/>
      <c r="I21" s="410"/>
    </row>
    <row r="22" spans="1:9" ht="13" x14ac:dyDescent="0.15">
      <c r="A22" s="413" t="s">
        <v>580</v>
      </c>
      <c r="B22" s="414">
        <v>0.33058700000000002</v>
      </c>
      <c r="C22" s="414">
        <v>0.29698000000000002</v>
      </c>
      <c r="D22" s="414">
        <v>0.207283</v>
      </c>
      <c r="E22" s="414">
        <v>8.886200000000001E-2</v>
      </c>
      <c r="F22" s="414">
        <v>7.6288999999999996E-2</v>
      </c>
      <c r="G22" s="415"/>
      <c r="H22" s="410"/>
      <c r="I22" s="410"/>
    </row>
    <row r="23" spans="1:9" x14ac:dyDescent="0.15">
      <c r="G23" s="416"/>
    </row>
    <row r="24" spans="1:9" ht="84.75" customHeight="1" x14ac:dyDescent="0.15">
      <c r="A24" s="932" t="s">
        <v>748</v>
      </c>
      <c r="B24" s="932"/>
      <c r="C24" s="932"/>
      <c r="D24" s="932"/>
      <c r="E24" s="932"/>
      <c r="F24" s="932"/>
    </row>
    <row r="25" spans="1:9" ht="26.25" customHeight="1" x14ac:dyDescent="0.15">
      <c r="A25" s="407" t="s">
        <v>552</v>
      </c>
    </row>
    <row r="27" spans="1:9" x14ac:dyDescent="0.15">
      <c r="A27" s="417" t="s">
        <v>749</v>
      </c>
    </row>
  </sheetData>
  <mergeCells count="2">
    <mergeCell ref="A1:H1"/>
    <mergeCell ref="A24:F2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4A260-80E1-4398-9672-5114284589FE}">
  <sheetPr>
    <tabColor theme="5" tint="0.39997558519241921"/>
  </sheetPr>
  <dimension ref="A1:BA48"/>
  <sheetViews>
    <sheetView topLeftCell="E1" zoomScale="80" zoomScaleNormal="80" workbookViewId="0">
      <selection activeCell="Y18" sqref="Y18"/>
    </sheetView>
  </sheetViews>
  <sheetFormatPr baseColWidth="10" defaultColWidth="11.5" defaultRowHeight="13" x14ac:dyDescent="0.15"/>
  <cols>
    <col min="1" max="1" width="21.83203125" style="45" customWidth="1"/>
    <col min="2" max="2" width="53.6640625" style="45" bestFit="1" customWidth="1"/>
    <col min="3" max="4" width="13.5" style="45" customWidth="1"/>
    <col min="5" max="39" width="11.5" style="45" customWidth="1"/>
    <col min="40" max="40" width="9.5" style="45" customWidth="1"/>
    <col min="41" max="42" width="11.5" style="45" customWidth="1"/>
    <col min="43" max="43" width="12.5" style="45" bestFit="1" customWidth="1"/>
    <col min="44" max="44" width="12.33203125" style="45" bestFit="1" customWidth="1"/>
    <col min="45" max="46" width="11.5" style="45" customWidth="1"/>
    <col min="47" max="47" width="11.83203125" style="45" customWidth="1"/>
    <col min="48" max="48" width="11.1640625" style="45" customWidth="1"/>
    <col min="49" max="49" width="10.5" style="45" customWidth="1"/>
    <col min="50" max="50" width="12.33203125" style="45" customWidth="1"/>
    <col min="51" max="51" width="10.6640625" style="45" customWidth="1"/>
    <col min="52" max="52" width="11.5" style="45" customWidth="1"/>
    <col min="53" max="16384" width="11.5" style="45"/>
  </cols>
  <sheetData>
    <row r="1" spans="1:53" ht="42.75" customHeight="1" x14ac:dyDescent="0.15">
      <c r="A1" s="52" t="s">
        <v>159</v>
      </c>
      <c r="B1" s="49"/>
    </row>
    <row r="2" spans="1:53" s="687" customFormat="1" ht="34.5" customHeight="1" x14ac:dyDescent="0.15">
      <c r="A2" s="44"/>
      <c r="B2" s="685"/>
      <c r="C2" s="41" t="s">
        <v>72</v>
      </c>
      <c r="D2" s="41" t="s">
        <v>73</v>
      </c>
      <c r="E2" s="41" t="s">
        <v>74</v>
      </c>
      <c r="F2" s="41" t="s">
        <v>75</v>
      </c>
      <c r="G2" s="41" t="s">
        <v>76</v>
      </c>
      <c r="H2" s="41" t="s">
        <v>77</v>
      </c>
      <c r="I2" s="41" t="s">
        <v>78</v>
      </c>
      <c r="J2" s="41" t="s">
        <v>79</v>
      </c>
      <c r="K2" s="41" t="s">
        <v>80</v>
      </c>
      <c r="L2" s="41" t="s">
        <v>81</v>
      </c>
      <c r="M2" s="41" t="s">
        <v>82</v>
      </c>
      <c r="N2" s="41" t="s">
        <v>83</v>
      </c>
      <c r="O2" s="41" t="s">
        <v>84</v>
      </c>
      <c r="P2" s="41" t="s">
        <v>85</v>
      </c>
      <c r="Q2" s="41" t="s">
        <v>86</v>
      </c>
      <c r="R2" s="41" t="s">
        <v>87</v>
      </c>
      <c r="S2" s="41" t="s">
        <v>88</v>
      </c>
      <c r="T2" s="41" t="s">
        <v>89</v>
      </c>
      <c r="U2" s="41" t="s">
        <v>90</v>
      </c>
      <c r="V2" s="41" t="s">
        <v>91</v>
      </c>
      <c r="W2" s="41" t="s">
        <v>92</v>
      </c>
      <c r="X2" s="41" t="s">
        <v>93</v>
      </c>
      <c r="Y2" s="41" t="s">
        <v>94</v>
      </c>
      <c r="Z2" s="41" t="s">
        <v>95</v>
      </c>
      <c r="AA2" s="41" t="s">
        <v>96</v>
      </c>
      <c r="AB2" s="41" t="s">
        <v>97</v>
      </c>
      <c r="AC2" s="41" t="s">
        <v>98</v>
      </c>
      <c r="AD2" s="41" t="s">
        <v>99</v>
      </c>
      <c r="AE2" s="42" t="s">
        <v>100</v>
      </c>
      <c r="AF2" s="42" t="s">
        <v>101</v>
      </c>
      <c r="AG2" s="42" t="s">
        <v>102</v>
      </c>
      <c r="AH2" s="43" t="s">
        <v>103</v>
      </c>
      <c r="AI2" s="43" t="s">
        <v>104</v>
      </c>
      <c r="AJ2" s="43" t="s">
        <v>105</v>
      </c>
      <c r="AK2" s="43" t="s">
        <v>106</v>
      </c>
      <c r="AL2" s="43" t="s">
        <v>107</v>
      </c>
      <c r="AM2" s="43" t="s">
        <v>108</v>
      </c>
      <c r="AN2" s="43" t="s">
        <v>109</v>
      </c>
      <c r="AO2" s="43" t="s">
        <v>110</v>
      </c>
      <c r="AP2" s="43" t="s">
        <v>111</v>
      </c>
      <c r="AQ2" s="43" t="s">
        <v>112</v>
      </c>
      <c r="AR2" s="43" t="s">
        <v>113</v>
      </c>
      <c r="AS2" s="43" t="s">
        <v>114</v>
      </c>
      <c r="AT2" s="43" t="s">
        <v>115</v>
      </c>
      <c r="AU2" s="43" t="s">
        <v>116</v>
      </c>
      <c r="AV2" s="42" t="s">
        <v>117</v>
      </c>
      <c r="AW2" s="42" t="s">
        <v>118</v>
      </c>
      <c r="AX2" s="42" t="s">
        <v>154</v>
      </c>
      <c r="AY2" s="42" t="s">
        <v>120</v>
      </c>
      <c r="AZ2" s="42" t="s">
        <v>121</v>
      </c>
      <c r="BA2" s="42" t="s">
        <v>122</v>
      </c>
    </row>
    <row r="3" spans="1:53" s="687" customFormat="1" x14ac:dyDescent="0.15">
      <c r="A3" s="686" t="s">
        <v>123</v>
      </c>
      <c r="AN3" s="280" t="s">
        <v>124</v>
      </c>
      <c r="AO3" s="280" t="s">
        <v>124</v>
      </c>
    </row>
    <row r="4" spans="1:53" s="687" customFormat="1" x14ac:dyDescent="0.15">
      <c r="A4" s="689" t="s">
        <v>125</v>
      </c>
      <c r="B4" s="689"/>
    </row>
    <row r="5" spans="1:53" s="687" customFormat="1" x14ac:dyDescent="0.15">
      <c r="B5" s="687" t="s">
        <v>126</v>
      </c>
      <c r="C5" s="36" t="s">
        <v>152</v>
      </c>
      <c r="D5" s="36" t="s">
        <v>152</v>
      </c>
      <c r="E5" s="36" t="s">
        <v>152</v>
      </c>
      <c r="F5" s="690">
        <v>47.588999999999999</v>
      </c>
      <c r="G5" s="690">
        <v>358.35300000000001</v>
      </c>
      <c r="H5" s="690">
        <v>925.99800000000005</v>
      </c>
      <c r="I5" s="690">
        <v>1475.444</v>
      </c>
      <c r="J5" s="690">
        <v>1524.34</v>
      </c>
      <c r="K5" s="690">
        <v>1540.895</v>
      </c>
      <c r="L5" s="690">
        <v>2357.2220000000002</v>
      </c>
      <c r="M5" s="690">
        <v>2387.1170000000002</v>
      </c>
      <c r="N5" s="690">
        <v>2299.7179999999998</v>
      </c>
      <c r="O5" s="690">
        <v>2420.5169999999998</v>
      </c>
      <c r="P5" s="690">
        <v>2797.0569999999998</v>
      </c>
      <c r="Q5" s="690">
        <v>3052.9990520000001</v>
      </c>
      <c r="R5" s="690">
        <v>3597.3799210000002</v>
      </c>
      <c r="S5" s="690">
        <v>3460.0065509999999</v>
      </c>
      <c r="T5" s="690">
        <v>3754.3294810000002</v>
      </c>
      <c r="U5" s="690">
        <v>4475.6932489999999</v>
      </c>
      <c r="V5" s="690">
        <v>4777.8442320000004</v>
      </c>
      <c r="W5" s="690">
        <v>4935.1910049999997</v>
      </c>
      <c r="X5" s="690">
        <v>5792.7028289999998</v>
      </c>
      <c r="Y5" s="690">
        <v>6175.9023639999996</v>
      </c>
      <c r="Z5" s="690">
        <v>5654.4532650000001</v>
      </c>
      <c r="AA5" s="690">
        <v>5519.4744920000003</v>
      </c>
      <c r="AB5" s="690">
        <v>5471.7077099999997</v>
      </c>
      <c r="AC5" s="690">
        <v>5780.0328879999997</v>
      </c>
      <c r="AD5" s="690">
        <v>6331.091265</v>
      </c>
      <c r="AE5" s="690">
        <v>7232.781489</v>
      </c>
      <c r="AF5" s="690">
        <v>7208.5004909999998</v>
      </c>
      <c r="AG5" s="690">
        <v>7956.3041839999996</v>
      </c>
      <c r="AH5" s="690">
        <v>9975.0923399999992</v>
      </c>
      <c r="AI5" s="690">
        <v>11641.551718000001</v>
      </c>
      <c r="AJ5" s="690">
        <v>12707.897337</v>
      </c>
      <c r="AK5" s="690">
        <v>13149.939759999999</v>
      </c>
      <c r="AL5" s="690">
        <v>12693.127982</v>
      </c>
      <c r="AM5" s="690">
        <v>12817.316257</v>
      </c>
      <c r="AN5" s="690">
        <v>14676.345099</v>
      </c>
      <c r="AO5" s="690">
        <v>18291.082120999999</v>
      </c>
      <c r="AP5" s="690">
        <v>29992.440234000002</v>
      </c>
      <c r="AQ5" s="690">
        <v>35676.927368999997</v>
      </c>
      <c r="AR5" s="690">
        <v>33575.066024</v>
      </c>
      <c r="AS5" s="690">
        <v>32060.935590000001</v>
      </c>
      <c r="AT5" s="690">
        <v>31476.774043000001</v>
      </c>
      <c r="AU5" s="690">
        <v>30626.469238999998</v>
      </c>
      <c r="AV5" s="690">
        <v>28558.923713</v>
      </c>
      <c r="AW5" s="690">
        <v>26893.884227999999</v>
      </c>
      <c r="AX5" s="690">
        <v>28671.733830000001</v>
      </c>
      <c r="AY5" s="690">
        <v>28405.620234170026</v>
      </c>
      <c r="AZ5" s="691">
        <v>28418.701714480048</v>
      </c>
      <c r="BA5" s="691">
        <v>25966.709079540004</v>
      </c>
    </row>
    <row r="6" spans="1:53" s="687" customFormat="1" x14ac:dyDescent="0.15">
      <c r="B6" s="687" t="s">
        <v>127</v>
      </c>
      <c r="C6" s="690">
        <v>164.6</v>
      </c>
      <c r="D6" s="690">
        <v>177.33699999999999</v>
      </c>
      <c r="E6" s="690">
        <v>210.3</v>
      </c>
      <c r="F6" s="690">
        <v>210.3</v>
      </c>
      <c r="G6" s="690">
        <v>210.3</v>
      </c>
      <c r="H6" s="690">
        <v>240.3</v>
      </c>
      <c r="I6" s="690">
        <v>240.09299999999999</v>
      </c>
      <c r="J6" s="690">
        <v>250.09299999999999</v>
      </c>
      <c r="K6" s="690">
        <v>269.96300000000002</v>
      </c>
      <c r="L6" s="690">
        <v>338.42</v>
      </c>
      <c r="M6" s="690">
        <v>368.81099999999998</v>
      </c>
      <c r="N6" s="690">
        <v>366.99</v>
      </c>
      <c r="O6" s="690">
        <v>351.995</v>
      </c>
      <c r="P6" s="690">
        <v>352.99799999999999</v>
      </c>
      <c r="Q6" s="690">
        <v>374.59800000000001</v>
      </c>
      <c r="R6" s="690">
        <v>411.471</v>
      </c>
      <c r="S6" s="690">
        <v>392.995</v>
      </c>
      <c r="T6" s="690">
        <v>411.99700000000001</v>
      </c>
      <c r="U6" s="690">
        <v>408.41399999999999</v>
      </c>
      <c r="V6" s="690">
        <v>436.99900000000002</v>
      </c>
      <c r="W6" s="690">
        <v>457.995</v>
      </c>
      <c r="X6" s="690">
        <v>519.64499999999998</v>
      </c>
      <c r="Y6" s="690">
        <v>579.56100000000004</v>
      </c>
      <c r="Z6" s="690">
        <v>583.28700000000003</v>
      </c>
      <c r="AA6" s="690">
        <v>582.56500000000005</v>
      </c>
      <c r="AB6" s="690">
        <v>582.98</v>
      </c>
      <c r="AC6" s="690">
        <v>583.14499999999998</v>
      </c>
      <c r="AD6" s="690">
        <v>583.20000000000005</v>
      </c>
      <c r="AE6" s="690">
        <v>613.78300000000002</v>
      </c>
      <c r="AF6" s="690">
        <v>618.899</v>
      </c>
      <c r="AG6" s="690">
        <v>620.84199999999998</v>
      </c>
      <c r="AH6" s="690">
        <v>690.63</v>
      </c>
      <c r="AI6" s="690">
        <v>724.70699999999999</v>
      </c>
      <c r="AJ6" s="690">
        <v>759.18899999999996</v>
      </c>
      <c r="AK6" s="690">
        <v>770.18899999999996</v>
      </c>
      <c r="AL6" s="690">
        <v>778.45799999999997</v>
      </c>
      <c r="AM6" s="690">
        <v>770.75</v>
      </c>
      <c r="AN6" s="690">
        <v>770.69</v>
      </c>
      <c r="AO6" s="690">
        <v>757.26800000000003</v>
      </c>
      <c r="AP6" s="690">
        <v>735.70600000000002</v>
      </c>
      <c r="AQ6" s="690">
        <v>757.32500000000005</v>
      </c>
      <c r="AR6" s="690">
        <v>735.70600000000002</v>
      </c>
      <c r="AS6" s="690">
        <v>733.06100000000004</v>
      </c>
      <c r="AT6" s="690">
        <v>732.85799999999995</v>
      </c>
      <c r="AU6" s="690">
        <v>733.13</v>
      </c>
      <c r="AV6" s="690">
        <v>733.13</v>
      </c>
      <c r="AW6" s="690">
        <v>733.12900000000002</v>
      </c>
      <c r="AX6" s="690">
        <v>733.06</v>
      </c>
      <c r="AY6" s="690">
        <v>840</v>
      </c>
      <c r="AZ6" s="691">
        <v>840</v>
      </c>
      <c r="BA6" s="691">
        <v>865</v>
      </c>
    </row>
    <row r="7" spans="1:53" s="687" customFormat="1" x14ac:dyDescent="0.15">
      <c r="B7" s="687" t="s">
        <v>128</v>
      </c>
      <c r="C7" s="36" t="s">
        <v>152</v>
      </c>
      <c r="D7" s="36" t="s">
        <v>152</v>
      </c>
      <c r="E7" s="36" t="s">
        <v>152</v>
      </c>
      <c r="F7" s="36" t="s">
        <v>152</v>
      </c>
      <c r="G7" s="690">
        <v>18.899999999999999</v>
      </c>
      <c r="H7" s="690">
        <v>19.7</v>
      </c>
      <c r="I7" s="690">
        <v>43.7</v>
      </c>
      <c r="J7" s="690">
        <v>59.7</v>
      </c>
      <c r="K7" s="690">
        <v>63.6</v>
      </c>
      <c r="L7" s="690">
        <v>76.400000000000006</v>
      </c>
      <c r="M7" s="690">
        <v>72.330025000000006</v>
      </c>
      <c r="N7" s="690">
        <v>77.731472999999994</v>
      </c>
      <c r="O7" s="690">
        <v>73.855197000000004</v>
      </c>
      <c r="P7" s="690">
        <v>60.122323000000002</v>
      </c>
      <c r="Q7" s="690">
        <v>75.951083999999994</v>
      </c>
      <c r="R7" s="690">
        <v>75.831170999999998</v>
      </c>
      <c r="S7" s="690">
        <v>72.707291999999995</v>
      </c>
      <c r="T7" s="690">
        <v>75.382183999999995</v>
      </c>
      <c r="U7" s="690">
        <v>72.298754000000002</v>
      </c>
      <c r="V7" s="690">
        <v>71.439411000000007</v>
      </c>
      <c r="W7" s="690">
        <v>58.839016000000001</v>
      </c>
      <c r="X7" s="690">
        <v>62.308059999999998</v>
      </c>
      <c r="Y7" s="690">
        <v>71.428815999999998</v>
      </c>
      <c r="Z7" s="690">
        <v>71.876865000000009</v>
      </c>
      <c r="AA7" s="690">
        <v>72.353335999999999</v>
      </c>
      <c r="AB7" s="690">
        <v>64.23719100000001</v>
      </c>
      <c r="AC7" s="690">
        <v>31.817015999999999</v>
      </c>
      <c r="AD7" s="690">
        <v>49.809816999999995</v>
      </c>
      <c r="AE7" s="690">
        <v>24.823816000000001</v>
      </c>
      <c r="AF7" s="690">
        <v>25.059591999999999</v>
      </c>
      <c r="AG7" s="690">
        <v>40</v>
      </c>
      <c r="AH7" s="690">
        <v>55</v>
      </c>
      <c r="AI7" s="690">
        <v>66.423181999999997</v>
      </c>
      <c r="AJ7" s="690">
        <v>66.174529999999962</v>
      </c>
      <c r="AK7" s="690">
        <v>65.635941000000003</v>
      </c>
      <c r="AL7" s="690">
        <v>65.004086482442261</v>
      </c>
      <c r="AM7" s="690">
        <v>64.444271999999998</v>
      </c>
      <c r="AN7" s="690">
        <v>64.72164699999999</v>
      </c>
      <c r="AO7" s="690">
        <v>63.865519999999975</v>
      </c>
      <c r="AP7" s="690">
        <v>63.037040000000005</v>
      </c>
      <c r="AQ7" s="690">
        <v>61.120928999999997</v>
      </c>
      <c r="AR7" s="36" t="s">
        <v>152</v>
      </c>
      <c r="AS7" s="36" t="s">
        <v>152</v>
      </c>
      <c r="AT7" s="36" t="s">
        <v>152</v>
      </c>
      <c r="AU7" s="36" t="s">
        <v>152</v>
      </c>
      <c r="AV7" s="36" t="s">
        <v>152</v>
      </c>
      <c r="AW7" s="36" t="s">
        <v>152</v>
      </c>
      <c r="AX7" s="36" t="s">
        <v>152</v>
      </c>
      <c r="AY7" s="36" t="s">
        <v>152</v>
      </c>
      <c r="AZ7" s="36" t="s">
        <v>152</v>
      </c>
      <c r="BA7" s="36" t="s">
        <v>152</v>
      </c>
    </row>
    <row r="8" spans="1:53" s="687" customFormat="1" x14ac:dyDescent="0.15">
      <c r="B8" s="687"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c r="AH8" s="36" t="s">
        <v>152</v>
      </c>
      <c r="AI8" s="36" t="s">
        <v>152</v>
      </c>
      <c r="AJ8" s="36" t="s">
        <v>152</v>
      </c>
      <c r="AK8" s="36" t="s">
        <v>152</v>
      </c>
      <c r="AL8" s="36" t="s">
        <v>152</v>
      </c>
      <c r="AM8" s="690">
        <v>242</v>
      </c>
      <c r="AN8" s="690">
        <v>308.68902300000002</v>
      </c>
      <c r="AO8" s="690">
        <v>339.58818600000001</v>
      </c>
      <c r="AP8" s="690">
        <v>479</v>
      </c>
      <c r="AQ8" s="690">
        <v>553.34</v>
      </c>
      <c r="AR8" s="36" t="s">
        <v>152</v>
      </c>
      <c r="AS8" s="36" t="s">
        <v>152</v>
      </c>
      <c r="AT8" s="36" t="s">
        <v>152</v>
      </c>
      <c r="AU8" s="36" t="s">
        <v>152</v>
      </c>
      <c r="AV8" s="36" t="s">
        <v>152</v>
      </c>
      <c r="AW8" s="36" t="s">
        <v>152</v>
      </c>
      <c r="AX8" s="36" t="s">
        <v>152</v>
      </c>
      <c r="AY8" s="36" t="s">
        <v>152</v>
      </c>
      <c r="AZ8" s="36" t="s">
        <v>152</v>
      </c>
      <c r="BA8" s="36" t="s">
        <v>152</v>
      </c>
    </row>
    <row r="9" spans="1:53" s="687" customFormat="1" x14ac:dyDescent="0.15">
      <c r="B9" s="687"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c r="AH9" s="36" t="s">
        <v>152</v>
      </c>
      <c r="AI9" s="36" t="s">
        <v>152</v>
      </c>
      <c r="AJ9" s="36" t="s">
        <v>152</v>
      </c>
      <c r="AK9" s="36" t="s">
        <v>152</v>
      </c>
      <c r="AL9" s="36" t="s">
        <v>152</v>
      </c>
      <c r="AM9" s="690">
        <v>205</v>
      </c>
      <c r="AN9" s="690">
        <v>204.86950400000001</v>
      </c>
      <c r="AO9" s="690">
        <v>199.783511</v>
      </c>
      <c r="AP9" s="690">
        <v>359</v>
      </c>
      <c r="AQ9" s="690">
        <v>432.65208100000001</v>
      </c>
      <c r="AR9" s="36" t="s">
        <v>152</v>
      </c>
      <c r="AS9" s="36" t="s">
        <v>152</v>
      </c>
      <c r="AT9" s="36" t="s">
        <v>152</v>
      </c>
      <c r="AU9" s="36" t="s">
        <v>152</v>
      </c>
      <c r="AV9" s="36" t="s">
        <v>152</v>
      </c>
      <c r="AW9" s="36" t="s">
        <v>152</v>
      </c>
      <c r="AX9" s="36" t="s">
        <v>152</v>
      </c>
      <c r="AY9" s="36" t="s">
        <v>152</v>
      </c>
      <c r="AZ9" s="36" t="s">
        <v>152</v>
      </c>
      <c r="BA9" s="36" t="s">
        <v>152</v>
      </c>
    </row>
    <row r="10" spans="1:53" s="687" customFormat="1" ht="13.5" customHeight="1" x14ac:dyDescent="0.15">
      <c r="A10" s="692"/>
      <c r="B10" s="687" t="s">
        <v>131</v>
      </c>
      <c r="C10" s="690">
        <v>1185.4977936499999</v>
      </c>
      <c r="D10" s="690">
        <v>1180.36238585</v>
      </c>
      <c r="E10" s="690">
        <v>1990.8774100999999</v>
      </c>
      <c r="F10" s="690">
        <v>2341.4619367</v>
      </c>
      <c r="G10" s="690">
        <v>3447.7144863499998</v>
      </c>
      <c r="H10" s="690">
        <v>4276.7823109999999</v>
      </c>
      <c r="I10" s="690">
        <v>3098.0421154000001</v>
      </c>
      <c r="J10" s="690">
        <v>2804.4860515999999</v>
      </c>
      <c r="K10" s="690">
        <v>2292.7522645499998</v>
      </c>
      <c r="L10" s="690">
        <v>2343.0400440499998</v>
      </c>
      <c r="M10" s="690">
        <v>1914.8778843999999</v>
      </c>
      <c r="N10" s="690">
        <v>1582.6412854999999</v>
      </c>
      <c r="O10" s="690">
        <v>1621.8198851</v>
      </c>
      <c r="P10" s="690">
        <v>1106.9034420999999</v>
      </c>
      <c r="Q10" s="690">
        <v>987.45794739999997</v>
      </c>
      <c r="R10" s="690">
        <v>881.01427260000003</v>
      </c>
      <c r="S10" s="690">
        <v>872.2156291</v>
      </c>
      <c r="T10" s="690">
        <v>900.98240005999992</v>
      </c>
      <c r="U10" s="690">
        <v>863.50748639999995</v>
      </c>
      <c r="V10" s="690">
        <v>708.04531179999992</v>
      </c>
      <c r="W10" s="690">
        <v>680.36700771000005</v>
      </c>
      <c r="X10" s="690">
        <v>855.42296779999992</v>
      </c>
      <c r="Y10" s="690">
        <v>940.37923000000001</v>
      </c>
      <c r="Z10" s="690">
        <v>1042.0994631999999</v>
      </c>
      <c r="AA10" s="690">
        <v>1023.755628</v>
      </c>
      <c r="AB10" s="690">
        <v>1020.306134</v>
      </c>
      <c r="AC10" s="690">
        <v>1004.869272</v>
      </c>
      <c r="AD10" s="690">
        <v>1013.873992</v>
      </c>
      <c r="AE10" s="690">
        <v>1156.4138780000001</v>
      </c>
      <c r="AF10" s="690">
        <v>1128.6276780000001</v>
      </c>
      <c r="AG10" s="690">
        <v>1310.439048</v>
      </c>
      <c r="AH10" s="690">
        <v>1601.468048</v>
      </c>
      <c r="AI10" s="690">
        <v>1960.1590000000001</v>
      </c>
      <c r="AJ10" s="690">
        <v>2274.36</v>
      </c>
      <c r="AK10" s="690">
        <v>2448.0700000000002</v>
      </c>
      <c r="AL10" s="690">
        <v>2610.0230000000001</v>
      </c>
      <c r="AM10" s="690">
        <v>2726.78</v>
      </c>
      <c r="AN10" s="690">
        <v>2837.2130000000002</v>
      </c>
      <c r="AO10" s="690">
        <v>3439.127</v>
      </c>
      <c r="AP10" s="690">
        <v>7740.76</v>
      </c>
      <c r="AQ10" s="690">
        <v>9829.9280450000006</v>
      </c>
      <c r="AR10" s="690">
        <v>10054.531622459999</v>
      </c>
      <c r="AS10" s="690">
        <v>11667.140394</v>
      </c>
      <c r="AT10" s="690">
        <v>12005.67539011</v>
      </c>
      <c r="AU10" s="690">
        <v>12354.919361</v>
      </c>
      <c r="AV10" s="690">
        <v>12627.164917</v>
      </c>
      <c r="AW10" s="690">
        <v>12044.73547657</v>
      </c>
      <c r="AX10" s="690">
        <v>11670.365942440001</v>
      </c>
      <c r="AY10" s="690">
        <v>11935.604032929999</v>
      </c>
      <c r="AZ10" s="691">
        <v>11468.871911709999</v>
      </c>
      <c r="BA10" s="691">
        <v>11261.87917174</v>
      </c>
    </row>
    <row r="11" spans="1:53" s="687" customFormat="1" x14ac:dyDescent="0.15">
      <c r="A11" s="689"/>
      <c r="B11" s="689" t="s">
        <v>132</v>
      </c>
      <c r="C11" s="690">
        <v>1350.0977936499999</v>
      </c>
      <c r="D11" s="690">
        <v>1357.69938585</v>
      </c>
      <c r="E11" s="690">
        <v>2201.1774101000001</v>
      </c>
      <c r="F11" s="690">
        <v>2599.3509367000001</v>
      </c>
      <c r="G11" s="690">
        <v>4035.2674863499997</v>
      </c>
      <c r="H11" s="690">
        <v>5462.7803110000004</v>
      </c>
      <c r="I11" s="690">
        <v>4857.2791154000006</v>
      </c>
      <c r="J11" s="690">
        <v>4638.6190515999997</v>
      </c>
      <c r="K11" s="690">
        <v>4167.2102645499999</v>
      </c>
      <c r="L11" s="690">
        <v>5115.0820440500001</v>
      </c>
      <c r="M11" s="690">
        <v>4743.1359093999999</v>
      </c>
      <c r="N11" s="690">
        <v>4327.0807584999993</v>
      </c>
      <c r="O11" s="690">
        <v>4468.1870820999993</v>
      </c>
      <c r="P11" s="690">
        <v>4317.0807650999996</v>
      </c>
      <c r="Q11" s="690">
        <v>4491.0060833999996</v>
      </c>
      <c r="R11" s="690">
        <v>4965.6963646000004</v>
      </c>
      <c r="S11" s="690">
        <v>4797.9244720999995</v>
      </c>
      <c r="T11" s="690">
        <v>5142.6910650600003</v>
      </c>
      <c r="U11" s="690">
        <v>5819.9134893999999</v>
      </c>
      <c r="V11" s="690">
        <v>5994.3279548</v>
      </c>
      <c r="W11" s="690">
        <v>6132.3920287099991</v>
      </c>
      <c r="X11" s="690">
        <v>7230.0788568000007</v>
      </c>
      <c r="Y11" s="690">
        <v>7767.2714099999994</v>
      </c>
      <c r="Z11" s="690">
        <v>7351.7165932000007</v>
      </c>
      <c r="AA11" s="690">
        <v>7198.1484559999999</v>
      </c>
      <c r="AB11" s="690">
        <v>7139.2310350000007</v>
      </c>
      <c r="AC11" s="690">
        <v>7399.864176</v>
      </c>
      <c r="AD11" s="690">
        <v>7977.9750739999999</v>
      </c>
      <c r="AE11" s="690">
        <v>9027.8021829999998</v>
      </c>
      <c r="AF11" s="690">
        <v>8981.0867610000005</v>
      </c>
      <c r="AG11" s="690">
        <v>9927.5852319999995</v>
      </c>
      <c r="AH11" s="690">
        <v>12322.190387999999</v>
      </c>
      <c r="AI11" s="690">
        <v>14392.840900000001</v>
      </c>
      <c r="AJ11" s="690">
        <v>15807.620867000001</v>
      </c>
      <c r="AK11" s="690">
        <v>16433.834701</v>
      </c>
      <c r="AL11" s="690">
        <v>16146.613068482442</v>
      </c>
      <c r="AM11" s="690">
        <v>16826.290529000002</v>
      </c>
      <c r="AN11" s="690">
        <v>18862.528273000004</v>
      </c>
      <c r="AO11" s="690">
        <v>23090.714338000002</v>
      </c>
      <c r="AP11" s="690">
        <v>39369.943273999997</v>
      </c>
      <c r="AQ11" s="690">
        <v>47311.293423999989</v>
      </c>
      <c r="AR11" s="690">
        <v>44365.303646460001</v>
      </c>
      <c r="AS11" s="690">
        <v>44461.136984000004</v>
      </c>
      <c r="AT11" s="690">
        <v>44215.30743311</v>
      </c>
      <c r="AU11" s="690">
        <v>43714.518599999996</v>
      </c>
      <c r="AV11" s="690">
        <v>41919.218630000003</v>
      </c>
      <c r="AW11" s="690">
        <v>39671.748704569996</v>
      </c>
      <c r="AX11" s="690">
        <v>41075.159772440005</v>
      </c>
      <c r="AY11" s="690">
        <v>41181.224267100028</v>
      </c>
      <c r="AZ11" s="690">
        <v>40727.573626190046</v>
      </c>
      <c r="BA11" s="690">
        <v>38093.588251280002</v>
      </c>
    </row>
    <row r="12" spans="1:53" s="687" customFormat="1" x14ac:dyDescent="0.15">
      <c r="A12" s="689" t="s">
        <v>133</v>
      </c>
      <c r="B12" s="689"/>
      <c r="C12" s="690"/>
      <c r="D12" s="690"/>
      <c r="E12" s="690"/>
      <c r="F12" s="690"/>
      <c r="G12" s="690"/>
      <c r="H12" s="690"/>
      <c r="I12" s="690"/>
      <c r="J12" s="690"/>
      <c r="K12" s="690"/>
      <c r="L12" s="690"/>
      <c r="M12" s="690"/>
      <c r="N12" s="690"/>
      <c r="O12" s="690"/>
      <c r="P12" s="690"/>
      <c r="Q12" s="690"/>
      <c r="R12" s="690"/>
      <c r="S12" s="690"/>
      <c r="T12" s="690"/>
      <c r="U12" s="690"/>
      <c r="V12" s="690"/>
      <c r="W12" s="690"/>
      <c r="X12" s="690"/>
      <c r="Y12" s="690"/>
      <c r="Z12" s="690"/>
      <c r="AA12" s="690"/>
      <c r="AB12" s="690"/>
      <c r="AC12" s="690"/>
      <c r="AD12" s="690"/>
      <c r="AE12" s="690"/>
      <c r="AF12" s="690"/>
      <c r="AG12" s="690"/>
      <c r="AH12" s="690"/>
      <c r="AI12" s="690"/>
      <c r="AJ12" s="690"/>
      <c r="AK12" s="690"/>
      <c r="AL12" s="690"/>
      <c r="AM12" s="690"/>
      <c r="AN12" s="690"/>
      <c r="AO12" s="690"/>
      <c r="AP12" s="690"/>
      <c r="AQ12" s="690"/>
      <c r="AR12" s="690"/>
      <c r="AS12" s="690"/>
      <c r="AT12" s="690"/>
      <c r="AU12" s="690"/>
      <c r="AV12" s="690"/>
      <c r="AZ12" s="690"/>
      <c r="BA12" s="690"/>
    </row>
    <row r="13" spans="1:53" s="687" customFormat="1" x14ac:dyDescent="0.15">
      <c r="B13" s="687" t="s">
        <v>134</v>
      </c>
      <c r="C13" s="53">
        <v>240.541</v>
      </c>
      <c r="D13" s="53">
        <v>311.96499999999997</v>
      </c>
      <c r="E13" s="53">
        <v>397.74900000000002</v>
      </c>
      <c r="F13" s="53">
        <v>433</v>
      </c>
      <c r="G13" s="53">
        <v>440</v>
      </c>
      <c r="H13" s="53">
        <v>460</v>
      </c>
      <c r="I13" s="53">
        <v>559.48699999999997</v>
      </c>
      <c r="J13" s="53">
        <v>614.86800000000005</v>
      </c>
      <c r="K13" s="53">
        <v>640.4</v>
      </c>
      <c r="L13" s="53">
        <v>650.80200000000002</v>
      </c>
      <c r="M13" s="53">
        <v>693.52</v>
      </c>
      <c r="N13" s="53">
        <v>580.18799999999999</v>
      </c>
      <c r="O13" s="53">
        <v>596.83900000000006</v>
      </c>
      <c r="P13" s="53">
        <v>682.02700000000004</v>
      </c>
      <c r="Q13" s="53">
        <v>677.21600000000001</v>
      </c>
      <c r="R13" s="53">
        <v>703</v>
      </c>
      <c r="S13" s="53">
        <v>763.47500000000002</v>
      </c>
      <c r="T13" s="53">
        <v>805.19</v>
      </c>
      <c r="U13" s="53">
        <v>873.73</v>
      </c>
      <c r="V13" s="53">
        <v>902.52099999999996</v>
      </c>
      <c r="W13" s="53">
        <v>870.399</v>
      </c>
      <c r="X13" s="53">
        <v>867.8</v>
      </c>
      <c r="Y13" s="53">
        <v>891.68100000000004</v>
      </c>
      <c r="Z13" s="53">
        <v>918.66099999999994</v>
      </c>
      <c r="AA13" s="53">
        <v>970.95699999999999</v>
      </c>
      <c r="AB13" s="53">
        <v>1029</v>
      </c>
      <c r="AC13" s="53">
        <v>1021.7</v>
      </c>
      <c r="AD13" s="53">
        <v>1062</v>
      </c>
      <c r="AE13" s="53">
        <v>1070.002</v>
      </c>
      <c r="AF13" s="53">
        <v>1100.7</v>
      </c>
      <c r="AG13" s="53">
        <v>1144.442</v>
      </c>
      <c r="AH13" s="53">
        <v>1239.171</v>
      </c>
      <c r="AI13" s="53">
        <v>1460.2070000000001</v>
      </c>
      <c r="AJ13" s="53">
        <v>1638.502</v>
      </c>
      <c r="AK13" s="53">
        <v>1651.76</v>
      </c>
      <c r="AL13" s="53">
        <v>1593.5160000000001</v>
      </c>
      <c r="AM13" s="53">
        <v>1618.1849999999999</v>
      </c>
      <c r="AN13" s="53">
        <v>1383.44</v>
      </c>
      <c r="AO13" s="53">
        <v>961.12900000000002</v>
      </c>
      <c r="AP13" s="53">
        <v>818.30600000000004</v>
      </c>
      <c r="AQ13" s="53">
        <v>856.78899999999999</v>
      </c>
      <c r="AR13" s="53">
        <v>948.51199999999994</v>
      </c>
      <c r="AS13" s="53">
        <v>1010.264</v>
      </c>
      <c r="AT13" s="53">
        <v>1171.5129999999999</v>
      </c>
      <c r="AU13" s="53">
        <v>1160.3520000000001</v>
      </c>
      <c r="AV13" s="53">
        <v>1045.3130000000001</v>
      </c>
      <c r="AW13" s="53">
        <v>886.26800000000003</v>
      </c>
      <c r="AX13" s="53">
        <v>630.59100000000001</v>
      </c>
      <c r="AY13" s="36" t="s">
        <v>152</v>
      </c>
      <c r="AZ13" s="36" t="s">
        <v>152</v>
      </c>
      <c r="BA13" s="36" t="s">
        <v>152</v>
      </c>
    </row>
    <row r="14" spans="1:53" s="687" customFormat="1" x14ac:dyDescent="0.15">
      <c r="B14" s="693" t="s">
        <v>135</v>
      </c>
      <c r="C14" s="53">
        <v>888.73526500000003</v>
      </c>
      <c r="D14" s="53">
        <v>1115.5159880000001</v>
      </c>
      <c r="E14" s="53">
        <v>1025.32906</v>
      </c>
      <c r="F14" s="53">
        <v>997.30981999999995</v>
      </c>
      <c r="G14" s="53">
        <v>1136.5304180000001</v>
      </c>
      <c r="H14" s="53">
        <v>1109.3867789999999</v>
      </c>
      <c r="I14" s="53">
        <v>1160.1716510000001</v>
      </c>
      <c r="J14" s="53">
        <v>1520.919365</v>
      </c>
      <c r="K14" s="53">
        <v>2066.4189409999999</v>
      </c>
      <c r="L14" s="53">
        <v>3437.6104930000001</v>
      </c>
      <c r="M14" s="53">
        <v>5428.8724339999999</v>
      </c>
      <c r="N14" s="53">
        <v>6260.4367890000003</v>
      </c>
      <c r="O14" s="53">
        <v>5688.9357030000001</v>
      </c>
      <c r="P14" s="53">
        <v>6356.9329369999996</v>
      </c>
      <c r="Q14" s="53">
        <v>7130.4354039999998</v>
      </c>
      <c r="R14" s="53">
        <v>7292.0500270000002</v>
      </c>
      <c r="S14" s="53">
        <v>7294.0012150000002</v>
      </c>
      <c r="T14" s="53">
        <v>7984.5809250000002</v>
      </c>
      <c r="U14" s="53">
        <v>8159.8776619999999</v>
      </c>
      <c r="V14" s="53">
        <v>8325.1790070000006</v>
      </c>
      <c r="W14" s="53">
        <v>8757.6135075978109</v>
      </c>
      <c r="X14" s="53">
        <v>9461.1286136170202</v>
      </c>
      <c r="Y14" s="53">
        <v>9576.4508315640105</v>
      </c>
      <c r="Z14" s="53">
        <v>12396.135857118379</v>
      </c>
      <c r="AA14" s="53">
        <v>13630.021083931648</v>
      </c>
      <c r="AB14" s="53">
        <v>15035.483747</v>
      </c>
      <c r="AC14" s="53">
        <v>15984.130209000001</v>
      </c>
      <c r="AD14" s="53">
        <v>16118.515039</v>
      </c>
      <c r="AE14" s="53">
        <v>16308.900801</v>
      </c>
      <c r="AF14" s="53">
        <v>16189.928151</v>
      </c>
      <c r="AG14" s="53">
        <v>16382.713129</v>
      </c>
      <c r="AH14" s="53">
        <v>17391.284070000002</v>
      </c>
      <c r="AI14" s="53">
        <v>19530.213320999999</v>
      </c>
      <c r="AJ14" s="53">
        <v>22039.186315999999</v>
      </c>
      <c r="AK14" s="53">
        <v>23825.598169000001</v>
      </c>
      <c r="AL14" s="53">
        <v>24439.959961</v>
      </c>
      <c r="AM14" s="53">
        <v>25013.912016999999</v>
      </c>
      <c r="AN14" s="53">
        <v>29097.973946999999</v>
      </c>
      <c r="AO14" s="53">
        <v>33028.584770000001</v>
      </c>
      <c r="AP14" s="53">
        <v>38070.052814000002</v>
      </c>
      <c r="AQ14" s="53">
        <v>40611.452138000001</v>
      </c>
      <c r="AR14" s="53">
        <v>40574.518829000001</v>
      </c>
      <c r="AS14" s="53">
        <v>27800.701695</v>
      </c>
      <c r="AT14" s="53">
        <v>26442.801448999999</v>
      </c>
      <c r="AU14" s="53">
        <v>24661.724006</v>
      </c>
      <c r="AV14" s="53">
        <v>22954.854305000001</v>
      </c>
      <c r="AW14" s="53">
        <v>21653.374526</v>
      </c>
      <c r="AX14" s="53">
        <v>20907.200615000002</v>
      </c>
      <c r="AY14" s="53">
        <v>19815.898430000001</v>
      </c>
      <c r="AZ14" s="691">
        <v>18842.309697000001</v>
      </c>
      <c r="BA14" s="691">
        <v>16278.020800540844</v>
      </c>
    </row>
    <row r="15" spans="1:53" s="687" customFormat="1" x14ac:dyDescent="0.15">
      <c r="B15" s="693" t="s">
        <v>136</v>
      </c>
      <c r="C15" s="36" t="s">
        <v>152</v>
      </c>
      <c r="D15" s="36" t="s">
        <v>152</v>
      </c>
      <c r="E15" s="36" t="s">
        <v>152</v>
      </c>
      <c r="F15" s="36" t="s">
        <v>152</v>
      </c>
      <c r="G15" s="36" t="s">
        <v>152</v>
      </c>
      <c r="H15" s="36" t="s">
        <v>152</v>
      </c>
      <c r="I15" s="36" t="s">
        <v>152</v>
      </c>
      <c r="J15" s="36" t="s">
        <v>152</v>
      </c>
      <c r="K15" s="36" t="s">
        <v>152</v>
      </c>
      <c r="L15" s="36" t="s">
        <v>152</v>
      </c>
      <c r="M15" s="36" t="s">
        <v>152</v>
      </c>
      <c r="N15" s="36" t="s">
        <v>152</v>
      </c>
      <c r="O15" s="36" t="s">
        <v>152</v>
      </c>
      <c r="P15" s="36" t="s">
        <v>152</v>
      </c>
      <c r="Q15" s="36" t="s">
        <v>152</v>
      </c>
      <c r="R15" s="36" t="s">
        <v>152</v>
      </c>
      <c r="S15" s="36" t="s">
        <v>152</v>
      </c>
      <c r="T15" s="36" t="s">
        <v>152</v>
      </c>
      <c r="U15" s="36" t="s">
        <v>152</v>
      </c>
      <c r="V15" s="36" t="s">
        <v>152</v>
      </c>
      <c r="W15" s="36" t="s">
        <v>152</v>
      </c>
      <c r="X15" s="36" t="s">
        <v>152</v>
      </c>
      <c r="Y15" s="53">
        <v>274.69279899999998</v>
      </c>
      <c r="Z15" s="53">
        <v>1726.990448</v>
      </c>
      <c r="AA15" s="53">
        <v>6229.4822680574034</v>
      </c>
      <c r="AB15" s="53">
        <v>7747.7710520000001</v>
      </c>
      <c r="AC15" s="53">
        <v>9136.6580620000004</v>
      </c>
      <c r="AD15" s="53">
        <v>10174.475408</v>
      </c>
      <c r="AE15" s="53">
        <v>10900.190801999999</v>
      </c>
      <c r="AF15" s="53">
        <v>12166.118332</v>
      </c>
      <c r="AG15" s="53">
        <v>13107.688574</v>
      </c>
      <c r="AH15" s="53">
        <v>14681.040297</v>
      </c>
      <c r="AI15" s="53">
        <v>16996.219073</v>
      </c>
      <c r="AJ15" s="53">
        <v>19599.153845000001</v>
      </c>
      <c r="AK15" s="53">
        <v>21845.065827999999</v>
      </c>
      <c r="AL15" s="53">
        <v>23608.854858999999</v>
      </c>
      <c r="AM15" s="53">
        <v>24348.796128999998</v>
      </c>
      <c r="AN15" s="53">
        <v>27389.620944999999</v>
      </c>
      <c r="AO15" s="53">
        <v>40424.222253</v>
      </c>
      <c r="AP15" s="53">
        <v>46567.573505</v>
      </c>
      <c r="AQ15" s="53">
        <v>47181.347657999999</v>
      </c>
      <c r="AR15" s="53">
        <v>46957.459363000002</v>
      </c>
      <c r="AS15" s="53">
        <v>56494.186156999996</v>
      </c>
      <c r="AT15" s="53">
        <v>55324.911364</v>
      </c>
      <c r="AU15" s="53">
        <v>52728.546520000004</v>
      </c>
      <c r="AV15" s="53">
        <v>50723.326712000002</v>
      </c>
      <c r="AW15" s="53">
        <v>49917.507280999998</v>
      </c>
      <c r="AX15" s="53">
        <v>48770.502301</v>
      </c>
      <c r="AY15" s="53">
        <v>47918.748679999997</v>
      </c>
      <c r="AZ15" s="691">
        <v>47622.613785000001</v>
      </c>
      <c r="BA15" s="691">
        <v>45775.659611978059</v>
      </c>
    </row>
    <row r="16" spans="1:53" s="687" customFormat="1" x14ac:dyDescent="0.15">
      <c r="B16" s="693" t="s">
        <v>137</v>
      </c>
      <c r="C16" s="36" t="s">
        <v>152</v>
      </c>
      <c r="D16" s="36" t="s">
        <v>152</v>
      </c>
      <c r="E16" s="36" t="s">
        <v>152</v>
      </c>
      <c r="F16" s="36" t="s">
        <v>152</v>
      </c>
      <c r="G16" s="36" t="s">
        <v>152</v>
      </c>
      <c r="H16" s="36" t="s">
        <v>152</v>
      </c>
      <c r="I16" s="36" t="s">
        <v>152</v>
      </c>
      <c r="J16" s="36" t="s">
        <v>152</v>
      </c>
      <c r="K16" s="36" t="s">
        <v>152</v>
      </c>
      <c r="L16" s="36" t="s">
        <v>152</v>
      </c>
      <c r="M16" s="53">
        <v>2.0059670000000001</v>
      </c>
      <c r="N16" s="53">
        <v>46.435726000000003</v>
      </c>
      <c r="O16" s="53">
        <v>102.290019</v>
      </c>
      <c r="P16" s="53">
        <v>144.49568199999999</v>
      </c>
      <c r="Q16" s="53">
        <v>209.27029200000001</v>
      </c>
      <c r="R16" s="53">
        <v>208.50473400000001</v>
      </c>
      <c r="S16" s="53">
        <v>216.86186900000001</v>
      </c>
      <c r="T16" s="53">
        <v>375.69083000000001</v>
      </c>
      <c r="U16" s="53">
        <v>560.63269300000002</v>
      </c>
      <c r="V16" s="53">
        <v>696.47166600000003</v>
      </c>
      <c r="W16" s="53">
        <v>824.28853500000002</v>
      </c>
      <c r="X16" s="53">
        <v>1004.177631</v>
      </c>
      <c r="Y16" s="53">
        <v>1102.0750410000001</v>
      </c>
      <c r="Z16" s="53">
        <v>1315.689404</v>
      </c>
      <c r="AA16" s="53">
        <v>1584.5487094947382</v>
      </c>
      <c r="AB16" s="53">
        <v>2064.8559949999999</v>
      </c>
      <c r="AC16" s="53">
        <v>2362.2952</v>
      </c>
      <c r="AD16" s="53">
        <v>2677.5621609999998</v>
      </c>
      <c r="AE16" s="53">
        <v>2956.7343559999999</v>
      </c>
      <c r="AF16" s="53">
        <v>3285.2421039999999</v>
      </c>
      <c r="AG16" s="53">
        <v>3691.2633080000001</v>
      </c>
      <c r="AH16" s="53">
        <v>4122.0504570000003</v>
      </c>
      <c r="AI16" s="53">
        <v>4864.0767750000005</v>
      </c>
      <c r="AJ16" s="53">
        <v>6232.7643749999997</v>
      </c>
      <c r="AK16" s="53">
        <v>7363.0974809999998</v>
      </c>
      <c r="AL16" s="53">
        <v>8183.361527</v>
      </c>
      <c r="AM16" s="53">
        <v>8130.7850010000002</v>
      </c>
      <c r="AN16" s="53">
        <v>7694.7759020000003</v>
      </c>
      <c r="AO16" s="53">
        <v>7688.170384</v>
      </c>
      <c r="AP16" s="53">
        <v>8902.8164620000007</v>
      </c>
      <c r="AQ16" s="53">
        <v>10591.442356</v>
      </c>
      <c r="AR16" s="53">
        <v>11076.472408</v>
      </c>
      <c r="AS16" s="53">
        <v>9821.1706630000008</v>
      </c>
      <c r="AT16" s="53">
        <v>10283.530865000001</v>
      </c>
      <c r="AU16" s="53">
        <v>10716.397419999999</v>
      </c>
      <c r="AV16" s="53">
        <v>11961.759368999999</v>
      </c>
      <c r="AW16" s="53">
        <v>12567.249387</v>
      </c>
      <c r="AX16" s="53">
        <v>12747.251227999999</v>
      </c>
      <c r="AY16" s="53">
        <v>12788.645694999999</v>
      </c>
      <c r="AZ16" s="691">
        <v>12353.102132</v>
      </c>
      <c r="BA16" s="691">
        <v>9999.1873061075385</v>
      </c>
    </row>
    <row r="17" spans="1:53" s="687" customFormat="1" x14ac:dyDescent="0.15">
      <c r="B17" s="693"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c r="AH17" s="36" t="s">
        <v>152</v>
      </c>
      <c r="AI17" s="36" t="s">
        <v>152</v>
      </c>
      <c r="AJ17" s="36" t="s">
        <v>152</v>
      </c>
      <c r="AK17" s="36" t="s">
        <v>152</v>
      </c>
      <c r="AL17" s="36" t="s">
        <v>152</v>
      </c>
      <c r="AM17" s="53">
        <v>2090.5302809999998</v>
      </c>
      <c r="AN17" s="53">
        <v>3078.9312920000002</v>
      </c>
      <c r="AO17" s="53">
        <v>4326.5579109999999</v>
      </c>
      <c r="AP17" s="53">
        <v>5684.0968810000004</v>
      </c>
      <c r="AQ17" s="53">
        <v>6959.2758709999998</v>
      </c>
      <c r="AR17" s="53">
        <v>7479.4088380000003</v>
      </c>
      <c r="AS17" s="53">
        <v>7603.7954060000002</v>
      </c>
      <c r="AT17" s="53">
        <v>8107.8260010000004</v>
      </c>
      <c r="AU17" s="53">
        <v>8350.9492900000005</v>
      </c>
      <c r="AV17" s="53">
        <v>8842.9630479999996</v>
      </c>
      <c r="AW17" s="53">
        <v>9645.3354080000008</v>
      </c>
      <c r="AX17" s="53">
        <v>10294.544039</v>
      </c>
      <c r="AY17" s="53">
        <v>10739.031016000001</v>
      </c>
      <c r="AZ17" s="691">
        <v>11214.744901</v>
      </c>
      <c r="BA17" s="691">
        <v>11623.961964843103</v>
      </c>
    </row>
    <row r="18" spans="1:53" s="687" customFormat="1" x14ac:dyDescent="0.15">
      <c r="A18" s="689"/>
      <c r="B18" s="689" t="s">
        <v>139</v>
      </c>
      <c r="C18" s="690">
        <v>1129.276265</v>
      </c>
      <c r="D18" s="690">
        <v>1427.480988</v>
      </c>
      <c r="E18" s="690">
        <v>1423.0780600000001</v>
      </c>
      <c r="F18" s="690">
        <v>1430.3098199999999</v>
      </c>
      <c r="G18" s="690">
        <v>1576.5304180000001</v>
      </c>
      <c r="H18" s="690">
        <v>1569.3867789999999</v>
      </c>
      <c r="I18" s="690">
        <v>1719.6586510000002</v>
      </c>
      <c r="J18" s="690">
        <v>2135.7873650000001</v>
      </c>
      <c r="K18" s="690">
        <v>2706.818941</v>
      </c>
      <c r="L18" s="690">
        <v>4088.4124930000003</v>
      </c>
      <c r="M18" s="690">
        <v>6124.3984009999995</v>
      </c>
      <c r="N18" s="690">
        <v>6887.0605150000001</v>
      </c>
      <c r="O18" s="690">
        <v>6388.0647220000001</v>
      </c>
      <c r="P18" s="690">
        <v>7183.4556189999994</v>
      </c>
      <c r="Q18" s="690">
        <v>8016.9216960000003</v>
      </c>
      <c r="R18" s="690">
        <v>8203.5547609999994</v>
      </c>
      <c r="S18" s="690">
        <v>8274.3380840000009</v>
      </c>
      <c r="T18" s="690">
        <v>9165.4617550000003</v>
      </c>
      <c r="U18" s="690">
        <v>9594.2403549999999</v>
      </c>
      <c r="V18" s="690">
        <v>9924.1716730000007</v>
      </c>
      <c r="W18" s="690">
        <v>10452.30104259781</v>
      </c>
      <c r="X18" s="690">
        <v>11333.10624461702</v>
      </c>
      <c r="Y18" s="690">
        <v>11844.899671564011</v>
      </c>
      <c r="Z18" s="690">
        <v>16357.47670911838</v>
      </c>
      <c r="AA18" s="690">
        <v>22415.00906148379</v>
      </c>
      <c r="AB18" s="690">
        <v>25877.110794</v>
      </c>
      <c r="AC18" s="690">
        <v>28504.783471000002</v>
      </c>
      <c r="AD18" s="690">
        <v>30032.552607999998</v>
      </c>
      <c r="AE18" s="690">
        <v>31235.827959000002</v>
      </c>
      <c r="AF18" s="690">
        <v>32741.988587000003</v>
      </c>
      <c r="AG18" s="690">
        <v>34326.107011</v>
      </c>
      <c r="AH18" s="690">
        <v>37433.545823999993</v>
      </c>
      <c r="AI18" s="690">
        <v>42850.716168999999</v>
      </c>
      <c r="AJ18" s="690">
        <v>49509.606535999999</v>
      </c>
      <c r="AK18" s="690">
        <v>54685.521477999995</v>
      </c>
      <c r="AL18" s="690">
        <v>57825.692347000004</v>
      </c>
      <c r="AM18" s="690">
        <v>61202.208427999998</v>
      </c>
      <c r="AN18" s="690">
        <v>68644.742085999984</v>
      </c>
      <c r="AO18" s="690">
        <v>86428.664317999996</v>
      </c>
      <c r="AP18" s="690">
        <v>100042.84566200001</v>
      </c>
      <c r="AQ18" s="690">
        <v>106200.307023</v>
      </c>
      <c r="AR18" s="690">
        <v>107036.371438</v>
      </c>
      <c r="AS18" s="690">
        <v>102730.117921</v>
      </c>
      <c r="AT18" s="690">
        <v>101330.582679</v>
      </c>
      <c r="AU18" s="690">
        <v>97617.969236000004</v>
      </c>
      <c r="AV18" s="690">
        <v>95528.216434000002</v>
      </c>
      <c r="AW18" s="690">
        <v>94669.734601999997</v>
      </c>
      <c r="AX18" s="690">
        <v>93350.089182999989</v>
      </c>
      <c r="AY18" s="690">
        <v>91262.323820999998</v>
      </c>
      <c r="AZ18" s="690">
        <v>90032.770514999997</v>
      </c>
      <c r="BA18" s="690">
        <v>83676.82968346955</v>
      </c>
    </row>
    <row r="19" spans="1:53" s="687" customFormat="1" x14ac:dyDescent="0.15">
      <c r="A19" s="689"/>
      <c r="B19" s="689"/>
      <c r="C19" s="690"/>
      <c r="D19" s="690"/>
      <c r="E19" s="690"/>
      <c r="F19" s="690"/>
      <c r="G19" s="690"/>
      <c r="H19" s="690"/>
      <c r="I19" s="690"/>
      <c r="J19" s="690"/>
      <c r="K19" s="690"/>
      <c r="L19" s="690"/>
      <c r="M19" s="690"/>
      <c r="N19" s="690"/>
      <c r="O19" s="690"/>
      <c r="P19" s="690"/>
      <c r="Q19" s="690"/>
      <c r="R19" s="690"/>
      <c r="S19" s="690"/>
      <c r="T19" s="690"/>
      <c r="U19" s="690"/>
      <c r="V19" s="690"/>
      <c r="W19" s="690"/>
      <c r="X19" s="690"/>
      <c r="Y19" s="690"/>
      <c r="Z19" s="690"/>
      <c r="AA19" s="690"/>
      <c r="AB19" s="690"/>
      <c r="AC19" s="690"/>
      <c r="AD19" s="690"/>
      <c r="AE19" s="690"/>
      <c r="AF19" s="690"/>
      <c r="AG19" s="690"/>
      <c r="AH19" s="690"/>
      <c r="AI19" s="690"/>
      <c r="AJ19" s="690"/>
      <c r="AK19" s="690"/>
      <c r="AL19" s="690"/>
      <c r="AM19" s="690"/>
      <c r="AN19" s="690"/>
      <c r="AO19" s="690"/>
      <c r="AP19" s="690"/>
      <c r="AQ19" s="690"/>
      <c r="AR19" s="690"/>
      <c r="AS19" s="690"/>
      <c r="AT19" s="690"/>
      <c r="AU19" s="690"/>
      <c r="AV19" s="690"/>
      <c r="AW19" s="690"/>
      <c r="AX19" s="690"/>
      <c r="AY19" s="690"/>
      <c r="AZ19" s="690"/>
      <c r="BA19" s="690"/>
    </row>
    <row r="20" spans="1:53" s="687" customFormat="1" x14ac:dyDescent="0.15">
      <c r="A20" s="689" t="s">
        <v>140</v>
      </c>
      <c r="C20" s="53">
        <v>146.53899999999999</v>
      </c>
      <c r="D20" s="53">
        <v>312.69200000000001</v>
      </c>
      <c r="E20" s="53">
        <v>272.17500000000001</v>
      </c>
      <c r="F20" s="53">
        <v>270.2</v>
      </c>
      <c r="G20" s="53">
        <v>269.7</v>
      </c>
      <c r="H20" s="53">
        <v>419.3</v>
      </c>
      <c r="I20" s="53">
        <v>389.3</v>
      </c>
      <c r="J20" s="53">
        <v>389.3</v>
      </c>
      <c r="K20" s="53">
        <v>433.80200000000002</v>
      </c>
      <c r="L20" s="53">
        <v>547.02300000000002</v>
      </c>
      <c r="M20" s="53">
        <v>547.72199999999998</v>
      </c>
      <c r="N20" s="53">
        <v>545.99900000000002</v>
      </c>
      <c r="O20" s="53">
        <v>523.91</v>
      </c>
      <c r="P20" s="53">
        <v>584.04300000000001</v>
      </c>
      <c r="Q20" s="53">
        <v>553.45600000000002</v>
      </c>
      <c r="R20" s="53">
        <v>590.399</v>
      </c>
      <c r="S20" s="53">
        <v>563.95699999999999</v>
      </c>
      <c r="T20" s="53">
        <v>590.94200000000001</v>
      </c>
      <c r="U20" s="53">
        <v>588.24800000000005</v>
      </c>
      <c r="V20" s="53">
        <v>608.99699999999996</v>
      </c>
      <c r="W20" s="53">
        <v>600.99900000000002</v>
      </c>
      <c r="X20" s="53">
        <v>594.49900000000002</v>
      </c>
      <c r="Y20" s="53">
        <v>614.79700000000003</v>
      </c>
      <c r="Z20" s="53">
        <v>616.50599999999997</v>
      </c>
      <c r="AA20" s="53">
        <v>615.78700000000003</v>
      </c>
      <c r="AB20" s="53">
        <v>614.91999999999996</v>
      </c>
      <c r="AC20" s="53">
        <v>614.96299999999997</v>
      </c>
      <c r="AD20" s="53">
        <v>814.63800000000003</v>
      </c>
      <c r="AE20" s="53">
        <v>814.61800000000005</v>
      </c>
      <c r="AF20" s="53">
        <v>850.12199999999996</v>
      </c>
      <c r="AG20" s="53">
        <v>930.35199999999998</v>
      </c>
      <c r="AH20" s="53">
        <v>1003.004</v>
      </c>
      <c r="AI20" s="53">
        <v>1005.716</v>
      </c>
      <c r="AJ20" s="53">
        <v>1000.26</v>
      </c>
      <c r="AK20" s="53">
        <v>993.87099999999998</v>
      </c>
      <c r="AL20" s="53">
        <v>983.95399999999995</v>
      </c>
      <c r="AM20" s="53">
        <v>973.98</v>
      </c>
      <c r="AN20" s="53">
        <v>973.88400000000001</v>
      </c>
      <c r="AO20" s="53">
        <v>973.96400000000006</v>
      </c>
      <c r="AP20" s="53">
        <v>972.43100000000004</v>
      </c>
      <c r="AQ20" s="53">
        <v>974.26</v>
      </c>
      <c r="AR20" s="53">
        <v>972.43100000000004</v>
      </c>
      <c r="AS20" s="53">
        <v>965.24400000000003</v>
      </c>
      <c r="AT20" s="53">
        <v>980.73199999999997</v>
      </c>
      <c r="AU20" s="53">
        <v>981.33799999999997</v>
      </c>
      <c r="AV20" s="53">
        <v>981.33799999999997</v>
      </c>
      <c r="AW20" s="53">
        <v>981.14400000000001</v>
      </c>
      <c r="AX20" s="53">
        <v>981.10900000000004</v>
      </c>
      <c r="AY20" s="53">
        <v>1130</v>
      </c>
      <c r="AZ20" s="691">
        <v>1130</v>
      </c>
      <c r="BA20" s="691">
        <v>1180</v>
      </c>
    </row>
    <row r="21" spans="1:53" s="687" customFormat="1" x14ac:dyDescent="0.15">
      <c r="A21" s="689" t="s">
        <v>141</v>
      </c>
      <c r="B21" s="689"/>
      <c r="C21" s="36" t="s">
        <v>152</v>
      </c>
      <c r="D21" s="36" t="s">
        <v>152</v>
      </c>
      <c r="E21" s="36" t="s">
        <v>152</v>
      </c>
      <c r="F21" s="36" t="s">
        <v>152</v>
      </c>
      <c r="G21" s="36" t="s">
        <v>152</v>
      </c>
      <c r="H21" s="36" t="s">
        <v>152</v>
      </c>
      <c r="I21" s="36" t="s">
        <v>152</v>
      </c>
      <c r="J21" s="36" t="s">
        <v>152</v>
      </c>
      <c r="K21" s="36" t="s">
        <v>152</v>
      </c>
      <c r="L21" s="36" t="s">
        <v>152</v>
      </c>
      <c r="M21" s="36" t="s">
        <v>152</v>
      </c>
      <c r="N21" s="36" t="s">
        <v>152</v>
      </c>
      <c r="O21" s="36" t="s">
        <v>152</v>
      </c>
      <c r="P21" s="36" t="s">
        <v>152</v>
      </c>
      <c r="Q21" s="36" t="s">
        <v>152</v>
      </c>
      <c r="R21" s="36" t="s">
        <v>152</v>
      </c>
      <c r="S21" s="36" t="s">
        <v>152</v>
      </c>
      <c r="T21" s="36" t="s">
        <v>152</v>
      </c>
      <c r="U21" s="36" t="s">
        <v>152</v>
      </c>
      <c r="V21" s="36" t="s">
        <v>152</v>
      </c>
      <c r="W21" s="36" t="s">
        <v>152</v>
      </c>
      <c r="X21" s="36" t="s">
        <v>152</v>
      </c>
      <c r="Y21" s="36" t="s">
        <v>152</v>
      </c>
      <c r="Z21" s="36" t="s">
        <v>152</v>
      </c>
      <c r="AA21" s="36" t="s">
        <v>152</v>
      </c>
      <c r="AB21" s="36" t="s">
        <v>152</v>
      </c>
      <c r="AC21" s="36" t="s">
        <v>152</v>
      </c>
      <c r="AD21" s="53">
        <v>1590</v>
      </c>
      <c r="AE21" s="53">
        <v>3810</v>
      </c>
      <c r="AF21" s="53">
        <v>4480</v>
      </c>
      <c r="AG21" s="53">
        <v>4610</v>
      </c>
      <c r="AH21" s="53">
        <v>5100</v>
      </c>
      <c r="AI21" s="53">
        <v>5860</v>
      </c>
      <c r="AJ21" s="53">
        <v>6540</v>
      </c>
      <c r="AK21" s="53">
        <v>6930</v>
      </c>
      <c r="AL21" s="53">
        <v>7220</v>
      </c>
      <c r="AM21" s="53">
        <v>7480</v>
      </c>
      <c r="AN21" s="53">
        <v>7710</v>
      </c>
      <c r="AO21" s="53">
        <v>12370</v>
      </c>
      <c r="AP21" s="53">
        <v>18800</v>
      </c>
      <c r="AQ21" s="53">
        <v>21480</v>
      </c>
      <c r="AR21" s="53">
        <v>20170</v>
      </c>
      <c r="AS21" s="53">
        <v>18420</v>
      </c>
      <c r="AT21" s="53">
        <v>18470</v>
      </c>
      <c r="AU21" s="53">
        <v>18020</v>
      </c>
      <c r="AV21" s="53">
        <v>17170</v>
      </c>
      <c r="AW21" s="53">
        <v>16000</v>
      </c>
      <c r="AX21" s="53">
        <v>14570</v>
      </c>
      <c r="AY21" s="53">
        <v>13440</v>
      </c>
      <c r="AZ21" s="691">
        <v>12397.638984214138</v>
      </c>
      <c r="BA21" s="691">
        <v>11436.119968966232</v>
      </c>
    </row>
    <row r="22" spans="1:53" s="687" customFormat="1" x14ac:dyDescent="0.15">
      <c r="A22" s="689" t="s">
        <v>142</v>
      </c>
      <c r="C22" s="690">
        <v>2625.9130586499996</v>
      </c>
      <c r="D22" s="690">
        <v>3097.8723738500003</v>
      </c>
      <c r="E22" s="690">
        <v>3896.4304701000001</v>
      </c>
      <c r="F22" s="690">
        <v>4299.8607566999999</v>
      </c>
      <c r="G22" s="690">
        <v>5881.4979043499998</v>
      </c>
      <c r="H22" s="690">
        <v>7451.467090000001</v>
      </c>
      <c r="I22" s="690">
        <v>6966.2377664000005</v>
      </c>
      <c r="J22" s="690">
        <v>7163.7064166</v>
      </c>
      <c r="K22" s="690">
        <v>7307.8312055499991</v>
      </c>
      <c r="L22" s="690">
        <v>9750.5175370500001</v>
      </c>
      <c r="M22" s="690">
        <v>11415.256310399998</v>
      </c>
      <c r="N22" s="690">
        <v>11760.140273499999</v>
      </c>
      <c r="O22" s="690">
        <v>11380.1618041</v>
      </c>
      <c r="P22" s="690">
        <v>12084.5793841</v>
      </c>
      <c r="Q22" s="690">
        <v>13061.383779400001</v>
      </c>
      <c r="R22" s="690">
        <v>13759.650125599999</v>
      </c>
      <c r="S22" s="690">
        <v>13636.219556100001</v>
      </c>
      <c r="T22" s="690">
        <v>14899.09482006</v>
      </c>
      <c r="U22" s="690">
        <v>16002.401844399999</v>
      </c>
      <c r="V22" s="690">
        <v>16527.496627799999</v>
      </c>
      <c r="W22" s="690">
        <v>17185.692071307811</v>
      </c>
      <c r="X22" s="690">
        <v>19157.68410141702</v>
      </c>
      <c r="Y22" s="690">
        <v>20226.968081564009</v>
      </c>
      <c r="Z22" s="690">
        <v>24325.699302318382</v>
      </c>
      <c r="AA22" s="690">
        <v>30228.944517483789</v>
      </c>
      <c r="AB22" s="690">
        <v>33631.261828999995</v>
      </c>
      <c r="AC22" s="690">
        <v>36519.610647000009</v>
      </c>
      <c r="AD22" s="690">
        <v>40415.165681999999</v>
      </c>
      <c r="AE22" s="690">
        <v>44888.248142000004</v>
      </c>
      <c r="AF22" s="690">
        <v>47053.197348000009</v>
      </c>
      <c r="AG22" s="690">
        <v>49794.044242999997</v>
      </c>
      <c r="AH22" s="690">
        <v>55858.74021199999</v>
      </c>
      <c r="AI22" s="690">
        <v>64109.273069000003</v>
      </c>
      <c r="AJ22" s="690">
        <v>72857.487402999992</v>
      </c>
      <c r="AK22" s="690">
        <v>79043.227178999994</v>
      </c>
      <c r="AL22" s="690">
        <v>82176.259415482447</v>
      </c>
      <c r="AM22" s="690">
        <v>86482.478956999999</v>
      </c>
      <c r="AN22" s="690">
        <v>96191.154358999993</v>
      </c>
      <c r="AO22" s="690">
        <v>122863.34265600001</v>
      </c>
      <c r="AP22" s="690">
        <v>159185.21993600001</v>
      </c>
      <c r="AQ22" s="690">
        <v>175965.86044700001</v>
      </c>
      <c r="AR22" s="690">
        <v>172544.10608446001</v>
      </c>
      <c r="AS22" s="690">
        <v>166576.49890500001</v>
      </c>
      <c r="AT22" s="690">
        <v>164996.62211211</v>
      </c>
      <c r="AU22" s="690">
        <v>160333.82583599997</v>
      </c>
      <c r="AV22" s="690">
        <v>155598.77306400001</v>
      </c>
      <c r="AW22" s="690">
        <v>151322.62730656998</v>
      </c>
      <c r="AX22" s="690">
        <v>149976.35795544001</v>
      </c>
      <c r="AY22" s="690">
        <v>147013.54808810004</v>
      </c>
      <c r="AZ22" s="690">
        <v>144287.98312540419</v>
      </c>
      <c r="BA22" s="690">
        <v>134386.5379037158</v>
      </c>
    </row>
    <row r="23" spans="1:53" s="687" customFormat="1" x14ac:dyDescent="0.15">
      <c r="A23" s="689"/>
      <c r="B23" s="689"/>
      <c r="C23" s="690"/>
      <c r="D23" s="690"/>
      <c r="E23" s="690"/>
      <c r="F23" s="690"/>
      <c r="G23" s="690"/>
      <c r="H23" s="690"/>
      <c r="I23" s="690"/>
      <c r="J23" s="690"/>
      <c r="K23" s="690"/>
      <c r="L23" s="690"/>
      <c r="M23" s="690"/>
      <c r="N23" s="690"/>
      <c r="O23" s="690"/>
      <c r="P23" s="690"/>
      <c r="Q23" s="690"/>
      <c r="R23" s="690"/>
      <c r="S23" s="690"/>
      <c r="T23" s="690"/>
      <c r="U23" s="690"/>
      <c r="V23" s="690"/>
      <c r="W23" s="690"/>
      <c r="X23" s="690"/>
      <c r="Y23" s="690"/>
      <c r="Z23" s="690"/>
      <c r="AA23" s="690"/>
      <c r="AB23" s="690"/>
      <c r="AC23" s="690"/>
      <c r="AD23" s="690"/>
      <c r="AE23" s="690"/>
      <c r="AF23" s="690"/>
      <c r="AG23" s="690"/>
      <c r="AH23" s="690"/>
      <c r="AI23" s="690"/>
      <c r="AJ23" s="690"/>
      <c r="AK23" s="690"/>
      <c r="AL23" s="690"/>
      <c r="AM23" s="690"/>
      <c r="AN23" s="690"/>
      <c r="AO23" s="690"/>
      <c r="AP23" s="690"/>
      <c r="AQ23" s="690"/>
      <c r="AR23" s="690"/>
      <c r="AS23" s="690"/>
      <c r="AT23" s="690"/>
      <c r="AU23" s="690"/>
      <c r="AV23" s="690"/>
      <c r="AZ23" s="690"/>
      <c r="BA23" s="690"/>
    </row>
    <row r="24" spans="1:53" s="687" customFormat="1" x14ac:dyDescent="0.15">
      <c r="A24" s="687" t="s">
        <v>143</v>
      </c>
      <c r="B24" s="689"/>
      <c r="C24" s="53">
        <v>236</v>
      </c>
      <c r="D24" s="53">
        <v>274</v>
      </c>
      <c r="E24" s="53">
        <v>325</v>
      </c>
      <c r="F24" s="53">
        <v>363.88678900000002</v>
      </c>
      <c r="G24" s="53">
        <v>440.55799999999999</v>
      </c>
      <c r="H24" s="53">
        <v>508.74</v>
      </c>
      <c r="I24" s="53">
        <v>649.86800000000005</v>
      </c>
      <c r="J24" s="53">
        <v>735.447</v>
      </c>
      <c r="K24" s="53">
        <v>787.25199999999995</v>
      </c>
      <c r="L24" s="53">
        <v>862.39700000000005</v>
      </c>
      <c r="M24" s="53">
        <v>871.76599999999996</v>
      </c>
      <c r="N24" s="53">
        <v>996.32799999999997</v>
      </c>
      <c r="O24" s="53">
        <v>1096.989</v>
      </c>
      <c r="P24" s="53">
        <v>1184.3510000000001</v>
      </c>
      <c r="Q24" s="53">
        <v>1349.693</v>
      </c>
      <c r="R24" s="53">
        <v>1449.528</v>
      </c>
      <c r="S24" s="53">
        <v>1582.096</v>
      </c>
      <c r="T24" s="53">
        <v>1620.836</v>
      </c>
      <c r="U24" s="53">
        <v>1714.73</v>
      </c>
      <c r="V24" s="53">
        <v>1856.2829999999999</v>
      </c>
      <c r="W24" s="53">
        <v>1929.066</v>
      </c>
      <c r="X24" s="53">
        <v>1993.944</v>
      </c>
      <c r="Y24" s="53">
        <v>2207.634</v>
      </c>
      <c r="Z24" s="53">
        <v>2501.2750000000001</v>
      </c>
      <c r="AA24" s="53">
        <v>2859.7581420000001</v>
      </c>
      <c r="AB24" s="53">
        <v>2913.6854739999999</v>
      </c>
      <c r="AC24" s="53">
        <v>3090.74325</v>
      </c>
      <c r="AD24" s="53">
        <v>3389.2340199999999</v>
      </c>
      <c r="AE24" s="53">
        <v>3686.2429229999998</v>
      </c>
      <c r="AF24" s="53">
        <v>4150.0407459999997</v>
      </c>
      <c r="AG24" s="53">
        <v>4680.8512140000003</v>
      </c>
      <c r="AH24" s="53">
        <v>5140.5189200000004</v>
      </c>
      <c r="AI24" s="53">
        <v>5783.7495150000004</v>
      </c>
      <c r="AJ24" s="53">
        <v>6166.4164460000002</v>
      </c>
      <c r="AK24" s="53">
        <v>6684.0493340000003</v>
      </c>
      <c r="AL24" s="53">
        <v>7042.7301829999997</v>
      </c>
      <c r="AM24" s="53">
        <v>7642.2957269999997</v>
      </c>
      <c r="AN24" s="53">
        <v>8048.2005550000003</v>
      </c>
      <c r="AO24" s="53">
        <v>8563.3522470000007</v>
      </c>
      <c r="AP24" s="53">
        <v>8874.912558</v>
      </c>
      <c r="AQ24" s="53">
        <v>9242.7737429999997</v>
      </c>
      <c r="AR24" s="53">
        <v>9397.2556509999995</v>
      </c>
      <c r="AS24" s="53">
        <v>9591.3765409999996</v>
      </c>
      <c r="AT24" s="53">
        <v>9938.2198540000009</v>
      </c>
      <c r="AU24" s="53">
        <v>10507.929864</v>
      </c>
      <c r="AV24" s="53">
        <v>10738.345300999999</v>
      </c>
      <c r="AW24" s="53">
        <v>10988.764278000001</v>
      </c>
      <c r="AX24" s="53">
        <v>11935.882657</v>
      </c>
      <c r="AY24" s="53">
        <v>12359.802385000001</v>
      </c>
      <c r="AZ24" s="691">
        <v>12956.877</v>
      </c>
      <c r="BA24" s="691">
        <v>12887.069867654627</v>
      </c>
    </row>
    <row r="25" spans="1:53" s="687" customFormat="1" x14ac:dyDescent="0.15">
      <c r="A25" s="687" t="s">
        <v>144</v>
      </c>
      <c r="C25" s="53">
        <v>840</v>
      </c>
      <c r="D25" s="53">
        <v>940</v>
      </c>
      <c r="E25" s="53">
        <v>980</v>
      </c>
      <c r="F25" s="53">
        <v>1010</v>
      </c>
      <c r="G25" s="53">
        <v>1019.6</v>
      </c>
      <c r="H25" s="53">
        <v>1170</v>
      </c>
      <c r="I25" s="53">
        <v>1200</v>
      </c>
      <c r="J25" s="53">
        <v>1230</v>
      </c>
      <c r="K25" s="53">
        <v>1280</v>
      </c>
      <c r="L25" s="53">
        <v>1459.64</v>
      </c>
      <c r="M25" s="53">
        <v>1620</v>
      </c>
      <c r="N25" s="53">
        <v>1750</v>
      </c>
      <c r="O25" s="53">
        <v>1959.6473684</v>
      </c>
      <c r="P25" s="53">
        <v>2279.5680124</v>
      </c>
      <c r="Q25" s="53">
        <v>2560</v>
      </c>
      <c r="R25" s="53">
        <v>2960</v>
      </c>
      <c r="S25" s="53">
        <v>3370</v>
      </c>
      <c r="T25" s="53">
        <v>3810</v>
      </c>
      <c r="U25" s="53">
        <v>3980</v>
      </c>
      <c r="V25" s="53">
        <v>4950</v>
      </c>
      <c r="W25" s="53">
        <v>6130</v>
      </c>
      <c r="X25" s="53">
        <v>7090</v>
      </c>
      <c r="Y25" s="53">
        <v>7930</v>
      </c>
      <c r="Z25" s="53">
        <v>8850</v>
      </c>
      <c r="AA25" s="53">
        <v>9670</v>
      </c>
      <c r="AB25" s="53">
        <v>10440</v>
      </c>
      <c r="AC25" s="53">
        <v>11450</v>
      </c>
      <c r="AD25" s="53">
        <v>12580</v>
      </c>
      <c r="AE25" s="53">
        <v>13870</v>
      </c>
      <c r="AF25" s="53">
        <v>15310</v>
      </c>
      <c r="AG25" s="53">
        <v>16240</v>
      </c>
      <c r="AH25" s="53">
        <v>16940</v>
      </c>
      <c r="AI25" s="53">
        <v>17660</v>
      </c>
      <c r="AJ25" s="53">
        <v>19849.593272999999</v>
      </c>
      <c r="AK25" s="53">
        <v>21632.023594999999</v>
      </c>
      <c r="AL25" s="53">
        <v>23811.003027999999</v>
      </c>
      <c r="AM25" s="53">
        <v>26163.204633000001</v>
      </c>
      <c r="AN25" s="53">
        <v>28543.270289</v>
      </c>
      <c r="AO25" s="53">
        <v>31682.012518</v>
      </c>
      <c r="AP25" s="53">
        <v>35051.298974999998</v>
      </c>
      <c r="AQ25" s="53">
        <v>38325.131780000003</v>
      </c>
      <c r="AR25" s="53">
        <v>41661.153226000002</v>
      </c>
      <c r="AS25" s="53">
        <v>45263.778286000001</v>
      </c>
      <c r="AT25" s="53">
        <v>48317.586506</v>
      </c>
      <c r="AU25" s="53">
        <v>51778.421188</v>
      </c>
      <c r="AV25" s="53">
        <v>54662.016853000001</v>
      </c>
      <c r="AW25" s="53">
        <v>57904.609743000001</v>
      </c>
      <c r="AX25" s="53">
        <v>61819.945398000003</v>
      </c>
      <c r="AY25" s="53">
        <v>65508.234409999997</v>
      </c>
      <c r="AZ25" s="691">
        <v>68903.685891999994</v>
      </c>
      <c r="BA25" s="691">
        <v>71096.90666309814</v>
      </c>
    </row>
    <row r="26" spans="1:53" s="687" customFormat="1" x14ac:dyDescent="0.15">
      <c r="A26" s="687" t="s">
        <v>145</v>
      </c>
      <c r="C26" s="36" t="s">
        <v>152</v>
      </c>
      <c r="D26" s="36" t="s">
        <v>152</v>
      </c>
      <c r="E26" s="36" t="s">
        <v>152</v>
      </c>
      <c r="F26" s="36" t="s">
        <v>152</v>
      </c>
      <c r="G26" s="36" t="s">
        <v>152</v>
      </c>
      <c r="H26" s="36" t="s">
        <v>152</v>
      </c>
      <c r="I26" s="36" t="s">
        <v>152</v>
      </c>
      <c r="J26" s="36" t="s">
        <v>152</v>
      </c>
      <c r="K26" s="36" t="s">
        <v>152</v>
      </c>
      <c r="L26" s="36" t="s">
        <v>152</v>
      </c>
      <c r="M26" s="36" t="s">
        <v>152</v>
      </c>
      <c r="N26" s="36" t="s">
        <v>152</v>
      </c>
      <c r="O26" s="36" t="s">
        <v>152</v>
      </c>
      <c r="P26" s="36" t="s">
        <v>152</v>
      </c>
      <c r="Q26" s="36" t="s">
        <v>152</v>
      </c>
      <c r="R26" s="36" t="s">
        <v>152</v>
      </c>
      <c r="S26" s="36" t="s">
        <v>152</v>
      </c>
      <c r="T26" s="36" t="s">
        <v>152</v>
      </c>
      <c r="U26" s="53">
        <v>700</v>
      </c>
      <c r="V26" s="53">
        <v>1230</v>
      </c>
      <c r="W26" s="53">
        <v>2020</v>
      </c>
      <c r="X26" s="53">
        <v>2420</v>
      </c>
      <c r="Y26" s="53">
        <v>2810</v>
      </c>
      <c r="Z26" s="53">
        <v>2820</v>
      </c>
      <c r="AA26" s="53">
        <v>2830</v>
      </c>
      <c r="AB26" s="53">
        <v>2840</v>
      </c>
      <c r="AC26" s="53">
        <v>3320</v>
      </c>
      <c r="AD26" s="53">
        <v>3890</v>
      </c>
      <c r="AE26" s="53">
        <v>4550</v>
      </c>
      <c r="AF26" s="53">
        <v>5330</v>
      </c>
      <c r="AG26" s="53">
        <v>5850</v>
      </c>
      <c r="AH26" s="53">
        <v>6410</v>
      </c>
      <c r="AI26" s="53">
        <v>7030</v>
      </c>
      <c r="AJ26" s="53">
        <v>7700</v>
      </c>
      <c r="AK26" s="53">
        <v>8520</v>
      </c>
      <c r="AL26" s="53">
        <v>9430</v>
      </c>
      <c r="AM26" s="53">
        <v>10440</v>
      </c>
      <c r="AN26" s="53">
        <v>11520</v>
      </c>
      <c r="AO26" s="53">
        <v>12430</v>
      </c>
      <c r="AP26" s="53">
        <v>12440</v>
      </c>
      <c r="AQ26" s="53">
        <v>13290</v>
      </c>
      <c r="AR26" s="53">
        <v>14090</v>
      </c>
      <c r="AS26" s="53">
        <v>14420</v>
      </c>
      <c r="AT26" s="53">
        <v>14760</v>
      </c>
      <c r="AU26" s="53">
        <v>15110</v>
      </c>
      <c r="AV26" s="53">
        <v>15470</v>
      </c>
      <c r="AW26" s="53">
        <v>15860</v>
      </c>
      <c r="AX26" s="53">
        <v>16540</v>
      </c>
      <c r="AY26" s="53">
        <v>17040</v>
      </c>
      <c r="AZ26" s="691">
        <v>17234</v>
      </c>
      <c r="BA26" s="691">
        <v>16521</v>
      </c>
    </row>
    <row r="27" spans="1:53" s="687" customFormat="1" x14ac:dyDescent="0.15">
      <c r="A27" s="689" t="s">
        <v>146</v>
      </c>
      <c r="B27" s="689"/>
      <c r="C27" s="47">
        <v>3701.9130586499996</v>
      </c>
      <c r="D27" s="47">
        <v>4311.8723738500003</v>
      </c>
      <c r="E27" s="47">
        <v>5201.4304701000001</v>
      </c>
      <c r="F27" s="47">
        <v>5673.7475457</v>
      </c>
      <c r="G27" s="47">
        <v>7341.6559043500001</v>
      </c>
      <c r="H27" s="47">
        <v>9130.2070899999999</v>
      </c>
      <c r="I27" s="47">
        <v>8816.1057664</v>
      </c>
      <c r="J27" s="47">
        <v>9129.1534166000001</v>
      </c>
      <c r="K27" s="47">
        <v>9375.0832055499995</v>
      </c>
      <c r="L27" s="47">
        <v>12072.55453705</v>
      </c>
      <c r="M27" s="47">
        <v>13907.022310399998</v>
      </c>
      <c r="N27" s="47">
        <v>14506.468273499999</v>
      </c>
      <c r="O27" s="47">
        <v>14436.798172499999</v>
      </c>
      <c r="P27" s="47">
        <v>15548.498396499999</v>
      </c>
      <c r="Q27" s="47">
        <v>16971.076779399998</v>
      </c>
      <c r="R27" s="47">
        <v>18169.178125599999</v>
      </c>
      <c r="S27" s="47">
        <v>18588.315556100002</v>
      </c>
      <c r="T27" s="47">
        <v>20329.930820059999</v>
      </c>
      <c r="U27" s="47">
        <v>22397.131844399999</v>
      </c>
      <c r="V27" s="47">
        <v>24563.779627799999</v>
      </c>
      <c r="W27" s="47">
        <v>27264.75807130781</v>
      </c>
      <c r="X27" s="47">
        <v>30661.62810141702</v>
      </c>
      <c r="Y27" s="47">
        <v>33174.602081564008</v>
      </c>
      <c r="Z27" s="47">
        <v>38496.974302318384</v>
      </c>
      <c r="AA27" s="47">
        <v>45588.702659483788</v>
      </c>
      <c r="AB27" s="47">
        <v>49824.947302999994</v>
      </c>
      <c r="AC27" s="47">
        <v>54380.353897000008</v>
      </c>
      <c r="AD27" s="47">
        <v>60274.399701999995</v>
      </c>
      <c r="AE27" s="47">
        <v>66994.491065000009</v>
      </c>
      <c r="AF27" s="47">
        <v>71843.238094</v>
      </c>
      <c r="AG27" s="47">
        <v>76564.895457000006</v>
      </c>
      <c r="AH27" s="47">
        <v>84349.259131999992</v>
      </c>
      <c r="AI27" s="47">
        <v>94583.022584000006</v>
      </c>
      <c r="AJ27" s="47">
        <v>106573.497122</v>
      </c>
      <c r="AK27" s="47">
        <v>115879.300108</v>
      </c>
      <c r="AL27" s="47">
        <v>122459.99262648245</v>
      </c>
      <c r="AM27" s="47">
        <v>130727.979317</v>
      </c>
      <c r="AN27" s="47">
        <v>144302.625203</v>
      </c>
      <c r="AO27" s="47">
        <v>175538.707421</v>
      </c>
      <c r="AP27" s="47">
        <v>215551.431469</v>
      </c>
      <c r="AQ27" s="47">
        <v>236823.76597000001</v>
      </c>
      <c r="AR27" s="47">
        <v>237692.51496145999</v>
      </c>
      <c r="AS27" s="47">
        <v>235851.65373200004</v>
      </c>
      <c r="AT27" s="47">
        <v>238012.42847210998</v>
      </c>
      <c r="AU27" s="47">
        <v>237730.17688799999</v>
      </c>
      <c r="AV27" s="47">
        <v>236469.13521800001</v>
      </c>
      <c r="AW27" s="47">
        <v>236076.00132756997</v>
      </c>
      <c r="AX27" s="47">
        <v>240272.18601044003</v>
      </c>
      <c r="AY27" s="47">
        <v>241921.58488310003</v>
      </c>
      <c r="AZ27" s="47">
        <v>243382.54601740418</v>
      </c>
      <c r="BA27" s="47">
        <v>234891.51443446855</v>
      </c>
    </row>
    <row r="28" spans="1:53" s="687" customFormat="1" x14ac:dyDescent="0.15">
      <c r="A28" s="689" t="s">
        <v>124</v>
      </c>
      <c r="B28" s="689"/>
      <c r="C28" s="690"/>
      <c r="D28" s="690"/>
      <c r="E28" s="690"/>
      <c r="F28" s="690"/>
      <c r="G28" s="690"/>
      <c r="H28" s="690"/>
      <c r="I28" s="690"/>
      <c r="J28" s="690"/>
      <c r="K28" s="690"/>
      <c r="L28" s="690"/>
      <c r="M28" s="690"/>
      <c r="N28" s="690"/>
      <c r="O28" s="690"/>
      <c r="P28" s="690"/>
      <c r="Q28" s="690"/>
      <c r="R28" s="690"/>
      <c r="S28" s="690"/>
      <c r="T28" s="690"/>
      <c r="U28" s="690"/>
      <c r="V28" s="690"/>
      <c r="W28" s="690"/>
      <c r="X28" s="690"/>
      <c r="Y28" s="690"/>
      <c r="Z28" s="690"/>
      <c r="AA28" s="690"/>
      <c r="AB28" s="690"/>
      <c r="AC28" s="690"/>
      <c r="AD28" s="690"/>
      <c r="AE28" s="690"/>
      <c r="AF28" s="690"/>
      <c r="AG28" s="690"/>
      <c r="AH28" s="690"/>
      <c r="AI28" s="690"/>
      <c r="AJ28" s="690"/>
      <c r="AK28" s="690"/>
      <c r="AL28" s="690"/>
      <c r="AM28" s="690"/>
      <c r="AN28" s="690"/>
      <c r="AO28" s="690"/>
      <c r="AP28" s="690"/>
      <c r="AQ28" s="690"/>
      <c r="AR28" s="690"/>
      <c r="AS28" s="690"/>
      <c r="AT28" s="690"/>
      <c r="AU28" s="690"/>
      <c r="AV28" s="690"/>
      <c r="AZ28" s="690"/>
      <c r="BA28" s="690"/>
    </row>
    <row r="29" spans="1:53" s="687" customFormat="1" x14ac:dyDescent="0.15">
      <c r="A29" s="687" t="s">
        <v>147</v>
      </c>
      <c r="B29" s="689"/>
      <c r="C29" s="36" t="s">
        <v>152</v>
      </c>
      <c r="D29" s="36" t="s">
        <v>152</v>
      </c>
      <c r="E29" s="36" t="s">
        <v>152</v>
      </c>
      <c r="F29" s="36" t="s">
        <v>152</v>
      </c>
      <c r="G29" s="36" t="s">
        <v>152</v>
      </c>
      <c r="H29" s="36" t="s">
        <v>152</v>
      </c>
      <c r="I29" s="36" t="s">
        <v>152</v>
      </c>
      <c r="J29" s="36" t="s">
        <v>152</v>
      </c>
      <c r="K29" s="36" t="s">
        <v>152</v>
      </c>
      <c r="L29" s="36" t="s">
        <v>152</v>
      </c>
      <c r="M29" s="36" t="s">
        <v>152</v>
      </c>
      <c r="N29" s="36" t="s">
        <v>152</v>
      </c>
      <c r="O29" s="36" t="s">
        <v>152</v>
      </c>
      <c r="P29" s="36" t="s">
        <v>152</v>
      </c>
      <c r="Q29" s="36" t="s">
        <v>152</v>
      </c>
      <c r="R29" s="36" t="s">
        <v>152</v>
      </c>
      <c r="S29" s="36" t="s">
        <v>152</v>
      </c>
      <c r="T29" s="36" t="s">
        <v>152</v>
      </c>
      <c r="U29" s="36" t="s">
        <v>152</v>
      </c>
      <c r="V29" s="36" t="s">
        <v>152</v>
      </c>
      <c r="W29" s="36" t="s">
        <v>152</v>
      </c>
      <c r="X29" s="36" t="s">
        <v>152</v>
      </c>
      <c r="Y29" s="36" t="s">
        <v>152</v>
      </c>
      <c r="Z29" s="36" t="s">
        <v>152</v>
      </c>
      <c r="AA29" s="36" t="s">
        <v>152</v>
      </c>
      <c r="AB29" s="690">
        <v>1330</v>
      </c>
      <c r="AC29" s="690">
        <v>1860</v>
      </c>
      <c r="AD29" s="690">
        <v>2310</v>
      </c>
      <c r="AE29" s="690">
        <v>2900</v>
      </c>
      <c r="AF29" s="690">
        <v>4560</v>
      </c>
      <c r="AG29" s="690">
        <v>5090</v>
      </c>
      <c r="AH29" s="690">
        <v>6220</v>
      </c>
      <c r="AI29" s="690">
        <v>8260</v>
      </c>
      <c r="AJ29" s="690">
        <v>10820</v>
      </c>
      <c r="AK29" s="690">
        <v>14050</v>
      </c>
      <c r="AL29" s="690">
        <v>17090</v>
      </c>
      <c r="AM29" s="690">
        <v>20230</v>
      </c>
      <c r="AN29" s="690">
        <v>22350</v>
      </c>
      <c r="AO29" s="690">
        <v>11570</v>
      </c>
      <c r="AP29" s="690">
        <v>8100</v>
      </c>
      <c r="AQ29" s="690">
        <v>7700</v>
      </c>
      <c r="AR29" s="690">
        <v>8320</v>
      </c>
      <c r="AS29" s="690">
        <v>9230</v>
      </c>
      <c r="AT29" s="690">
        <v>9530</v>
      </c>
      <c r="AU29" s="690">
        <v>10100</v>
      </c>
      <c r="AV29" s="690">
        <v>10700</v>
      </c>
      <c r="AW29" s="690">
        <v>11300</v>
      </c>
      <c r="AX29" s="690">
        <v>11900</v>
      </c>
      <c r="AY29" s="690">
        <v>13100</v>
      </c>
      <c r="AZ29" s="690">
        <v>14410.000000000002</v>
      </c>
      <c r="BA29" s="690">
        <v>12248.500000000002</v>
      </c>
    </row>
    <row r="30" spans="1:53" s="687" customFormat="1" x14ac:dyDescent="0.15">
      <c r="B30" s="689"/>
      <c r="C30" s="690"/>
      <c r="D30" s="690"/>
      <c r="E30" s="690"/>
      <c r="F30" s="690"/>
      <c r="G30" s="690"/>
      <c r="H30" s="690"/>
      <c r="I30" s="690"/>
      <c r="J30" s="690"/>
      <c r="K30" s="690"/>
      <c r="L30" s="690"/>
      <c r="M30" s="690"/>
      <c r="N30" s="690"/>
      <c r="O30" s="690"/>
      <c r="P30" s="690"/>
      <c r="Q30" s="690"/>
      <c r="R30" s="690"/>
      <c r="S30" s="690"/>
      <c r="T30" s="690"/>
      <c r="U30" s="690"/>
      <c r="V30" s="690"/>
      <c r="W30" s="690"/>
      <c r="X30" s="690"/>
      <c r="Y30" s="690"/>
      <c r="Z30" s="690"/>
      <c r="AA30" s="690"/>
      <c r="AB30" s="690"/>
      <c r="AC30" s="690"/>
      <c r="AD30" s="690"/>
      <c r="AE30" s="690"/>
      <c r="AF30" s="690"/>
      <c r="AG30" s="690"/>
      <c r="AH30" s="690"/>
      <c r="AI30" s="690"/>
      <c r="AJ30" s="690"/>
      <c r="AK30" s="690"/>
      <c r="AL30" s="690"/>
      <c r="AM30" s="690"/>
      <c r="AN30" s="690"/>
      <c r="AO30" s="690"/>
      <c r="AP30" s="690"/>
      <c r="AQ30" s="690"/>
      <c r="AR30" s="690"/>
      <c r="AS30" s="690"/>
      <c r="AT30" s="690"/>
      <c r="AU30" s="690"/>
      <c r="AV30" s="690"/>
      <c r="AW30" s="690"/>
      <c r="AX30" s="690"/>
      <c r="AY30" s="690"/>
      <c r="AZ30" s="690"/>
      <c r="BA30" s="690"/>
    </row>
    <row r="31" spans="1:53" s="687" customFormat="1" x14ac:dyDescent="0.15">
      <c r="A31" s="696" t="s">
        <v>148</v>
      </c>
      <c r="B31" s="697"/>
      <c r="C31" s="51">
        <v>3701.9130586499996</v>
      </c>
      <c r="D31" s="51">
        <v>4311.8723738500003</v>
      </c>
      <c r="E31" s="51">
        <v>5201.4304701000001</v>
      </c>
      <c r="F31" s="51">
        <v>5673.7475457</v>
      </c>
      <c r="G31" s="51">
        <v>7341.6559043500001</v>
      </c>
      <c r="H31" s="51">
        <v>9130.2070899999999</v>
      </c>
      <c r="I31" s="51">
        <v>8816.1057664</v>
      </c>
      <c r="J31" s="51">
        <v>9129.1534166000001</v>
      </c>
      <c r="K31" s="51">
        <v>9375.0832055499995</v>
      </c>
      <c r="L31" s="51">
        <v>12072.55453705</v>
      </c>
      <c r="M31" s="51">
        <v>13907.022310399998</v>
      </c>
      <c r="N31" s="51">
        <v>14506.468273499999</v>
      </c>
      <c r="O31" s="51">
        <v>14436.798172499999</v>
      </c>
      <c r="P31" s="51">
        <v>15548.498396499999</v>
      </c>
      <c r="Q31" s="51">
        <v>16971.076779399998</v>
      </c>
      <c r="R31" s="51">
        <v>18169.178125599999</v>
      </c>
      <c r="S31" s="51">
        <v>18588.315556100002</v>
      </c>
      <c r="T31" s="51">
        <v>20329.930820059999</v>
      </c>
      <c r="U31" s="51">
        <v>22397.131844399999</v>
      </c>
      <c r="V31" s="51">
        <v>24563.779627799999</v>
      </c>
      <c r="W31" s="51">
        <v>27264.75807130781</v>
      </c>
      <c r="X31" s="51">
        <v>30661.62810141702</v>
      </c>
      <c r="Y31" s="51">
        <v>33174.602081564008</v>
      </c>
      <c r="Z31" s="51">
        <v>38496.974302318384</v>
      </c>
      <c r="AA31" s="51">
        <v>45588.702659483788</v>
      </c>
      <c r="AB31" s="51">
        <v>51154.947302999994</v>
      </c>
      <c r="AC31" s="51">
        <v>56240.353897000008</v>
      </c>
      <c r="AD31" s="51">
        <v>62584.399701999995</v>
      </c>
      <c r="AE31" s="51">
        <v>69894.491065000009</v>
      </c>
      <c r="AF31" s="51">
        <v>76403.238094</v>
      </c>
      <c r="AG31" s="51">
        <v>81654.895457000006</v>
      </c>
      <c r="AH31" s="51">
        <v>90569.259131999992</v>
      </c>
      <c r="AI31" s="51">
        <v>102843.02258400001</v>
      </c>
      <c r="AJ31" s="51">
        <v>117393.497122</v>
      </c>
      <c r="AK31" s="51">
        <v>129929.300108</v>
      </c>
      <c r="AL31" s="51">
        <v>139549.99262648245</v>
      </c>
      <c r="AM31" s="51">
        <v>150957.97931700002</v>
      </c>
      <c r="AN31" s="51">
        <v>166652.625203</v>
      </c>
      <c r="AO31" s="51">
        <v>187108.707421</v>
      </c>
      <c r="AP31" s="51">
        <v>223651.431469</v>
      </c>
      <c r="AQ31" s="51">
        <v>244523.76597000001</v>
      </c>
      <c r="AR31" s="51">
        <v>246012.51496145999</v>
      </c>
      <c r="AS31" s="51">
        <v>245081.65373200004</v>
      </c>
      <c r="AT31" s="51">
        <v>247542.42847210998</v>
      </c>
      <c r="AU31" s="51">
        <v>247830.17688799999</v>
      </c>
      <c r="AV31" s="51">
        <v>247169.13521800001</v>
      </c>
      <c r="AW31" s="51">
        <v>247376.00132756997</v>
      </c>
      <c r="AX31" s="51">
        <v>252172.18601044003</v>
      </c>
      <c r="AY31" s="51">
        <v>255021.58488310003</v>
      </c>
      <c r="AZ31" s="51">
        <v>257792.54601740418</v>
      </c>
      <c r="BA31" s="51">
        <v>247140.01443446855</v>
      </c>
    </row>
    <row r="32" spans="1:53" x14ac:dyDescent="0.15">
      <c r="AZ32" s="46"/>
      <c r="BA32" s="46"/>
    </row>
    <row r="33" spans="1:53" ht="49.5" customHeight="1" x14ac:dyDescent="0.2">
      <c r="A33" s="851" t="s">
        <v>762</v>
      </c>
      <c r="B33" s="854"/>
      <c r="C33" s="854"/>
      <c r="D33" s="854"/>
      <c r="E33" s="854"/>
      <c r="F33" s="854"/>
      <c r="G33" s="854"/>
      <c r="H33" s="854"/>
      <c r="I33" s="854"/>
      <c r="J33" s="854"/>
      <c r="K33" s="854"/>
      <c r="L33" s="854"/>
      <c r="AZ33" s="46"/>
      <c r="BA33" s="46"/>
    </row>
    <row r="34" spans="1:53" ht="35.25" customHeight="1" x14ac:dyDescent="0.15">
      <c r="A34" s="35" t="s">
        <v>150</v>
      </c>
      <c r="B34" s="20"/>
      <c r="C34" s="20"/>
      <c r="D34" s="20"/>
      <c r="E34" s="20"/>
      <c r="F34" s="20"/>
      <c r="G34" s="20"/>
      <c r="H34" s="20"/>
      <c r="I34" s="20"/>
      <c r="J34" s="20"/>
      <c r="K34" s="20"/>
      <c r="L34" s="20"/>
    </row>
    <row r="35" spans="1:53" ht="45.75" customHeight="1" x14ac:dyDescent="0.15">
      <c r="A35" s="35" t="s">
        <v>151</v>
      </c>
      <c r="B35" s="20"/>
      <c r="C35" s="20"/>
      <c r="D35" s="20"/>
      <c r="E35" s="20"/>
      <c r="F35" s="20"/>
      <c r="G35" s="20"/>
      <c r="H35" s="20"/>
      <c r="I35" s="20"/>
      <c r="J35" s="20"/>
      <c r="K35" s="20"/>
      <c r="L35" s="20"/>
    </row>
    <row r="36" spans="1:53" x14ac:dyDescent="0.15">
      <c r="C36" s="54"/>
      <c r="D36" s="54"/>
      <c r="F36" s="54"/>
    </row>
    <row r="37" spans="1:53" x14ac:dyDescent="0.15">
      <c r="C37" s="54"/>
      <c r="D37" s="54"/>
      <c r="F37" s="54"/>
      <c r="AQ37" s="46"/>
      <c r="AR37" s="46"/>
      <c r="AS37" s="46"/>
      <c r="AT37" s="46"/>
      <c r="AU37" s="46"/>
      <c r="AV37" s="46"/>
      <c r="AW37" s="46"/>
    </row>
    <row r="38" spans="1:53" x14ac:dyDescent="0.15">
      <c r="C38" s="54"/>
      <c r="D38" s="54"/>
      <c r="F38" s="54"/>
      <c r="AQ38" s="46"/>
      <c r="AR38" s="46"/>
      <c r="AS38" s="46"/>
      <c r="AT38" s="46"/>
      <c r="AU38" s="46"/>
      <c r="AV38" s="46"/>
      <c r="AW38" s="46"/>
    </row>
    <row r="39" spans="1:53" x14ac:dyDescent="0.15">
      <c r="C39" s="54"/>
      <c r="D39" s="54"/>
      <c r="F39" s="54"/>
    </row>
    <row r="40" spans="1:53" x14ac:dyDescent="0.15">
      <c r="C40" s="54"/>
      <c r="D40" s="54"/>
      <c r="F40" s="54"/>
    </row>
    <row r="41" spans="1:53" x14ac:dyDescent="0.15">
      <c r="C41" s="54"/>
      <c r="D41" s="54"/>
      <c r="F41" s="54"/>
    </row>
    <row r="42" spans="1:53" x14ac:dyDescent="0.15">
      <c r="C42" s="54"/>
      <c r="D42" s="54"/>
      <c r="F42" s="54"/>
    </row>
    <row r="43" spans="1:53" x14ac:dyDescent="0.15">
      <c r="C43" s="54"/>
      <c r="D43" s="54"/>
      <c r="F43" s="54"/>
    </row>
    <row r="44" spans="1:53" x14ac:dyDescent="0.15">
      <c r="C44" s="54"/>
      <c r="D44" s="54"/>
      <c r="F44" s="54"/>
    </row>
    <row r="45" spans="1:53" x14ac:dyDescent="0.15">
      <c r="C45" s="54"/>
      <c r="D45" s="54"/>
      <c r="F45" s="54"/>
    </row>
    <row r="46" spans="1:53" x14ac:dyDescent="0.15">
      <c r="C46" s="54"/>
      <c r="D46" s="54"/>
      <c r="F46" s="54"/>
    </row>
    <row r="47" spans="1:53" x14ac:dyDescent="0.15">
      <c r="C47" s="54"/>
      <c r="D47" s="54"/>
      <c r="F47" s="54"/>
    </row>
    <row r="48" spans="1:53" x14ac:dyDescent="0.15">
      <c r="C48" s="54"/>
      <c r="D48" s="54"/>
    </row>
  </sheetData>
  <mergeCells count="1">
    <mergeCell ref="A33:L33"/>
  </mergeCell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AD09C-04A3-426B-B09D-51CDEFBB517A}">
  <sheetPr>
    <tabColor theme="5" tint="0.39997558519241921"/>
  </sheetPr>
  <dimension ref="A1:AG35"/>
  <sheetViews>
    <sheetView topLeftCell="F1" zoomScale="80" zoomScaleNormal="80" zoomScalePageLayoutView="90" workbookViewId="0">
      <selection activeCell="X14" sqref="X14"/>
    </sheetView>
  </sheetViews>
  <sheetFormatPr baseColWidth="10" defaultColWidth="11.5" defaultRowHeight="13" x14ac:dyDescent="0.15"/>
  <cols>
    <col min="1" max="1" width="21.83203125" style="20" customWidth="1"/>
    <col min="2" max="2" width="49.5" style="20" customWidth="1"/>
    <col min="3" max="26" width="11.5" style="20" customWidth="1"/>
    <col min="27" max="27" width="13.83203125" style="20" customWidth="1"/>
    <col min="28" max="28" width="13.1640625" style="20" customWidth="1"/>
    <col min="29" max="16384" width="11.5" style="20"/>
  </cols>
  <sheetData>
    <row r="1" spans="1:33" ht="38.25" customHeight="1" x14ac:dyDescent="0.15">
      <c r="A1" s="55" t="s">
        <v>160</v>
      </c>
      <c r="B1" s="19"/>
    </row>
    <row r="2" spans="1:33" s="26" customFormat="1" ht="30.75" customHeight="1" x14ac:dyDescent="0.15">
      <c r="A2" s="699"/>
      <c r="B2" s="499"/>
      <c r="C2" s="41" t="s">
        <v>92</v>
      </c>
      <c r="D2" s="41" t="s">
        <v>93</v>
      </c>
      <c r="E2" s="41" t="s">
        <v>94</v>
      </c>
      <c r="F2" s="41" t="s">
        <v>95</v>
      </c>
      <c r="G2" s="41" t="s">
        <v>96</v>
      </c>
      <c r="H2" s="41" t="s">
        <v>97</v>
      </c>
      <c r="I2" s="41" t="s">
        <v>98</v>
      </c>
      <c r="J2" s="41" t="s">
        <v>99</v>
      </c>
      <c r="K2" s="58" t="s">
        <v>100</v>
      </c>
      <c r="L2" s="58" t="s">
        <v>101</v>
      </c>
      <c r="M2" s="58" t="s">
        <v>102</v>
      </c>
      <c r="N2" s="59" t="s">
        <v>103</v>
      </c>
      <c r="O2" s="59" t="s">
        <v>104</v>
      </c>
      <c r="P2" s="59" t="s">
        <v>105</v>
      </c>
      <c r="Q2" s="59" t="s">
        <v>106</v>
      </c>
      <c r="R2" s="59" t="s">
        <v>107</v>
      </c>
      <c r="S2" s="59" t="s">
        <v>108</v>
      </c>
      <c r="T2" s="59" t="s">
        <v>109</v>
      </c>
      <c r="U2" s="59" t="s">
        <v>110</v>
      </c>
      <c r="V2" s="59" t="s">
        <v>111</v>
      </c>
      <c r="W2" s="59" t="s">
        <v>112</v>
      </c>
      <c r="X2" s="59" t="s">
        <v>113</v>
      </c>
      <c r="Y2" s="59" t="s">
        <v>114</v>
      </c>
      <c r="Z2" s="59" t="s">
        <v>115</v>
      </c>
      <c r="AA2" s="59" t="s">
        <v>116</v>
      </c>
      <c r="AB2" s="58" t="s">
        <v>117</v>
      </c>
      <c r="AC2" s="58" t="s">
        <v>118</v>
      </c>
      <c r="AD2" s="58" t="s">
        <v>154</v>
      </c>
      <c r="AE2" s="58" t="s">
        <v>120</v>
      </c>
      <c r="AF2" s="58" t="s">
        <v>121</v>
      </c>
      <c r="AG2" s="58" t="s">
        <v>122</v>
      </c>
    </row>
    <row r="3" spans="1:33" s="26" customFormat="1" x14ac:dyDescent="0.15">
      <c r="A3" s="677" t="s">
        <v>123</v>
      </c>
      <c r="T3" s="280" t="s">
        <v>124</v>
      </c>
      <c r="U3" s="280" t="s">
        <v>124</v>
      </c>
    </row>
    <row r="4" spans="1:33" s="26" customFormat="1" x14ac:dyDescent="0.15">
      <c r="A4" s="27" t="s">
        <v>125</v>
      </c>
      <c r="B4" s="27"/>
    </row>
    <row r="5" spans="1:33" s="26" customFormat="1" x14ac:dyDescent="0.15">
      <c r="B5" s="26" t="s">
        <v>126</v>
      </c>
      <c r="C5" s="25">
        <v>4935.1910049999997</v>
      </c>
      <c r="D5" s="25">
        <v>5792.7028289999998</v>
      </c>
      <c r="E5" s="25">
        <v>6175.9023639999996</v>
      </c>
      <c r="F5" s="25">
        <v>5654.4532650000001</v>
      </c>
      <c r="G5" s="25">
        <v>5519.4744920000003</v>
      </c>
      <c r="H5" s="25">
        <v>5471.7077099999997</v>
      </c>
      <c r="I5" s="25">
        <v>5780.0328879999997</v>
      </c>
      <c r="J5" s="25">
        <v>6331.091265</v>
      </c>
      <c r="K5" s="25">
        <v>7232.781489</v>
      </c>
      <c r="L5" s="25">
        <v>7208.5004909999998</v>
      </c>
      <c r="M5" s="25">
        <v>7956.3041839999996</v>
      </c>
      <c r="N5" s="25">
        <v>9975.0923399999992</v>
      </c>
      <c r="O5" s="25">
        <v>11641.551718000001</v>
      </c>
      <c r="P5" s="25">
        <v>12707.897337</v>
      </c>
      <c r="Q5" s="25">
        <v>13149.939759999999</v>
      </c>
      <c r="R5" s="25">
        <v>12693.127982</v>
      </c>
      <c r="S5" s="25">
        <v>12817.316257</v>
      </c>
      <c r="T5" s="25">
        <v>14676.345099</v>
      </c>
      <c r="U5" s="25">
        <v>18291.082120999999</v>
      </c>
      <c r="V5" s="25">
        <v>29992.440234000002</v>
      </c>
      <c r="W5" s="25">
        <v>35676.927368999997</v>
      </c>
      <c r="X5" s="25">
        <v>33575.066024</v>
      </c>
      <c r="Y5" s="25">
        <v>32060.935590000001</v>
      </c>
      <c r="Z5" s="25">
        <v>31476.774043000001</v>
      </c>
      <c r="AA5" s="25">
        <v>30626.469238999998</v>
      </c>
      <c r="AB5" s="25">
        <v>28558.923713</v>
      </c>
      <c r="AC5" s="25">
        <v>26893.884227999999</v>
      </c>
      <c r="AD5" s="25">
        <v>28671.733830000001</v>
      </c>
      <c r="AE5" s="25">
        <v>28405.620234170026</v>
      </c>
      <c r="AF5" s="56">
        <v>28418.701714480048</v>
      </c>
      <c r="AG5" s="56">
        <v>25966.709079540004</v>
      </c>
    </row>
    <row r="6" spans="1:33" s="26" customFormat="1" x14ac:dyDescent="0.15">
      <c r="B6" s="26" t="s">
        <v>127</v>
      </c>
      <c r="C6" s="25">
        <v>457.995</v>
      </c>
      <c r="D6" s="25">
        <v>519.64499999999998</v>
      </c>
      <c r="E6" s="25">
        <v>579.56100000000004</v>
      </c>
      <c r="F6" s="25">
        <v>583.28700000000003</v>
      </c>
      <c r="G6" s="25">
        <v>582.56500000000005</v>
      </c>
      <c r="H6" s="25">
        <v>582.98</v>
      </c>
      <c r="I6" s="25">
        <v>583.14499999999998</v>
      </c>
      <c r="J6" s="25">
        <v>583.20000000000005</v>
      </c>
      <c r="K6" s="25">
        <v>613.78300000000002</v>
      </c>
      <c r="L6" s="25">
        <v>618.899</v>
      </c>
      <c r="M6" s="25">
        <v>620.84199999999998</v>
      </c>
      <c r="N6" s="25">
        <v>690.63</v>
      </c>
      <c r="O6" s="25">
        <v>724.70699999999999</v>
      </c>
      <c r="P6" s="25">
        <v>759.18899999999996</v>
      </c>
      <c r="Q6" s="25">
        <v>770.18899999999996</v>
      </c>
      <c r="R6" s="25">
        <v>778.45799999999997</v>
      </c>
      <c r="S6" s="25">
        <v>770.75</v>
      </c>
      <c r="T6" s="25">
        <v>770.69</v>
      </c>
      <c r="U6" s="25">
        <v>757.26800000000003</v>
      </c>
      <c r="V6" s="25">
        <v>735.70600000000002</v>
      </c>
      <c r="W6" s="25">
        <v>757.32500000000005</v>
      </c>
      <c r="X6" s="25">
        <v>735.70600000000002</v>
      </c>
      <c r="Y6" s="25">
        <v>733.06100000000004</v>
      </c>
      <c r="Z6" s="25">
        <v>732.85799999999995</v>
      </c>
      <c r="AA6" s="25">
        <v>733.13</v>
      </c>
      <c r="AB6" s="25">
        <v>733.13</v>
      </c>
      <c r="AC6" s="25">
        <v>733.12900000000002</v>
      </c>
      <c r="AD6" s="25">
        <v>733.06</v>
      </c>
      <c r="AE6" s="25">
        <v>840</v>
      </c>
      <c r="AF6" s="56">
        <v>840</v>
      </c>
      <c r="AG6" s="56">
        <v>865</v>
      </c>
    </row>
    <row r="7" spans="1:33" s="26" customFormat="1" x14ac:dyDescent="0.15">
      <c r="B7" s="26" t="s">
        <v>128</v>
      </c>
      <c r="C7" s="25">
        <v>58.839016000000001</v>
      </c>
      <c r="D7" s="25">
        <v>62.308059999999998</v>
      </c>
      <c r="E7" s="25">
        <v>71.428815999999998</v>
      </c>
      <c r="F7" s="25">
        <v>71.876865000000009</v>
      </c>
      <c r="G7" s="25">
        <v>72.353335999999999</v>
      </c>
      <c r="H7" s="25">
        <v>64.23719100000001</v>
      </c>
      <c r="I7" s="25">
        <v>31.817015999999999</v>
      </c>
      <c r="J7" s="25">
        <v>49.809816999999995</v>
      </c>
      <c r="K7" s="25">
        <v>24.823816000000001</v>
      </c>
      <c r="L7" s="25">
        <v>25.059591999999999</v>
      </c>
      <c r="M7" s="25">
        <v>40</v>
      </c>
      <c r="N7" s="25">
        <v>55</v>
      </c>
      <c r="O7" s="25">
        <v>66.423181999999997</v>
      </c>
      <c r="P7" s="25">
        <v>66.174529999999962</v>
      </c>
      <c r="Q7" s="25">
        <v>65.635941000000003</v>
      </c>
      <c r="R7" s="25">
        <v>65.004086482442261</v>
      </c>
      <c r="S7" s="25">
        <v>64.444271999999998</v>
      </c>
      <c r="T7" s="25">
        <v>64.72164699999999</v>
      </c>
      <c r="U7" s="25">
        <v>63.865519999999975</v>
      </c>
      <c r="V7" s="25">
        <v>63.037040000000005</v>
      </c>
      <c r="W7" s="25">
        <v>61.120928999999997</v>
      </c>
      <c r="X7" s="36" t="s">
        <v>152</v>
      </c>
      <c r="Y7" s="36" t="s">
        <v>152</v>
      </c>
      <c r="Z7" s="36" t="s">
        <v>152</v>
      </c>
      <c r="AA7" s="36" t="s">
        <v>152</v>
      </c>
      <c r="AB7" s="36" t="s">
        <v>152</v>
      </c>
      <c r="AC7" s="36" t="s">
        <v>152</v>
      </c>
      <c r="AD7" s="36" t="s">
        <v>152</v>
      </c>
      <c r="AE7" s="36" t="s">
        <v>152</v>
      </c>
      <c r="AF7" s="36" t="s">
        <v>152</v>
      </c>
      <c r="AG7" s="36" t="s">
        <v>152</v>
      </c>
    </row>
    <row r="8" spans="1:33" s="26" customFormat="1" x14ac:dyDescent="0.15">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25">
        <v>242</v>
      </c>
      <c r="T8" s="25">
        <v>308.68902300000002</v>
      </c>
      <c r="U8" s="25">
        <v>339.58818600000001</v>
      </c>
      <c r="V8" s="25">
        <v>479</v>
      </c>
      <c r="W8" s="25">
        <v>553.34</v>
      </c>
      <c r="X8" s="36" t="s">
        <v>152</v>
      </c>
      <c r="Y8" s="36" t="s">
        <v>152</v>
      </c>
      <c r="Z8" s="36" t="s">
        <v>152</v>
      </c>
      <c r="AA8" s="36" t="s">
        <v>152</v>
      </c>
      <c r="AB8" s="36" t="s">
        <v>152</v>
      </c>
      <c r="AC8" s="36" t="s">
        <v>152</v>
      </c>
      <c r="AD8" s="36" t="s">
        <v>152</v>
      </c>
      <c r="AE8" s="36" t="s">
        <v>152</v>
      </c>
      <c r="AF8" s="36" t="s">
        <v>152</v>
      </c>
      <c r="AG8" s="36" t="s">
        <v>152</v>
      </c>
    </row>
    <row r="9" spans="1:33" s="26" customFormat="1" x14ac:dyDescent="0.15">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25">
        <v>205</v>
      </c>
      <c r="T9" s="25">
        <v>204.86950400000001</v>
      </c>
      <c r="U9" s="25">
        <v>199.783511</v>
      </c>
      <c r="V9" s="25">
        <v>359</v>
      </c>
      <c r="W9" s="25">
        <v>432.65208100000001</v>
      </c>
      <c r="X9" s="36" t="s">
        <v>152</v>
      </c>
      <c r="Y9" s="36" t="s">
        <v>152</v>
      </c>
      <c r="Z9" s="36" t="s">
        <v>152</v>
      </c>
      <c r="AA9" s="36" t="s">
        <v>152</v>
      </c>
      <c r="AB9" s="36" t="s">
        <v>152</v>
      </c>
      <c r="AC9" s="36" t="s">
        <v>152</v>
      </c>
      <c r="AD9" s="36" t="s">
        <v>152</v>
      </c>
      <c r="AE9" s="36" t="s">
        <v>152</v>
      </c>
      <c r="AF9" s="36" t="s">
        <v>152</v>
      </c>
      <c r="AG9" s="36" t="s">
        <v>152</v>
      </c>
    </row>
    <row r="10" spans="1:33" s="26" customFormat="1" ht="13.5" customHeight="1" x14ac:dyDescent="0.15">
      <c r="A10" s="678"/>
      <c r="B10" s="26" t="s">
        <v>131</v>
      </c>
      <c r="C10" s="25">
        <v>633.89791364944858</v>
      </c>
      <c r="D10" s="25">
        <v>796.99754460664383</v>
      </c>
      <c r="E10" s="25">
        <v>876.15129067275245</v>
      </c>
      <c r="F10" s="25">
        <v>968.43846233231977</v>
      </c>
      <c r="G10" s="25">
        <v>948.95570301196403</v>
      </c>
      <c r="H10" s="25">
        <v>943.33710255922028</v>
      </c>
      <c r="I10" s="25">
        <v>925.78108500399674</v>
      </c>
      <c r="J10" s="25">
        <v>930.77876934718597</v>
      </c>
      <c r="K10" s="25">
        <v>1057.8876078443213</v>
      </c>
      <c r="L10" s="25">
        <v>1028.8230369295413</v>
      </c>
      <c r="M10" s="25">
        <v>1194.4110785820424</v>
      </c>
      <c r="N10" s="25">
        <v>1459.4968336023937</v>
      </c>
      <c r="O10" s="25">
        <v>1786.1752258667427</v>
      </c>
      <c r="P10" s="25">
        <v>2072.23903675359</v>
      </c>
      <c r="Q10" s="25">
        <v>2230.1917699999999</v>
      </c>
      <c r="R10" s="25">
        <v>2377.7309530000002</v>
      </c>
      <c r="S10" s="25">
        <v>2484.0965799999999</v>
      </c>
      <c r="T10" s="25">
        <v>2584.701043</v>
      </c>
      <c r="U10" s="25">
        <v>3118.0060824544003</v>
      </c>
      <c r="V10" s="25">
        <v>6984.2972435615739</v>
      </c>
      <c r="W10" s="25">
        <v>8826.7295046256986</v>
      </c>
      <c r="X10" s="25">
        <v>8988.7512704792389</v>
      </c>
      <c r="Y10" s="25">
        <v>10305.258430089169</v>
      </c>
      <c r="Z10" s="25">
        <v>10477.025590215162</v>
      </c>
      <c r="AA10" s="25">
        <v>10652.419666441363</v>
      </c>
      <c r="AB10" s="25">
        <v>10754.556359808901</v>
      </c>
      <c r="AC10" s="25">
        <v>10258.501205394668</v>
      </c>
      <c r="AD10" s="25">
        <v>9939.6506731761492</v>
      </c>
      <c r="AE10" s="25">
        <v>10165.553954846482</v>
      </c>
      <c r="AF10" s="56">
        <v>9768.0382072034081</v>
      </c>
      <c r="AG10" s="56">
        <v>9591.7424905709577</v>
      </c>
    </row>
    <row r="11" spans="1:33" s="26" customFormat="1" x14ac:dyDescent="0.15">
      <c r="A11" s="27"/>
      <c r="B11" s="27" t="s">
        <v>132</v>
      </c>
      <c r="C11" s="25">
        <v>6085.9229346494485</v>
      </c>
      <c r="D11" s="25">
        <v>7171.6534336066443</v>
      </c>
      <c r="E11" s="25">
        <v>7703.043470672751</v>
      </c>
      <c r="F11" s="25">
        <v>7278.05559233232</v>
      </c>
      <c r="G11" s="25">
        <v>7123.348531011964</v>
      </c>
      <c r="H11" s="25">
        <v>7062.2620035592208</v>
      </c>
      <c r="I11" s="25">
        <v>7320.775989003997</v>
      </c>
      <c r="J11" s="25">
        <v>7894.8798513471866</v>
      </c>
      <c r="K11" s="25">
        <v>8929.2759128443213</v>
      </c>
      <c r="L11" s="25">
        <v>8881.2821199295413</v>
      </c>
      <c r="M11" s="25">
        <v>9811.5572625820423</v>
      </c>
      <c r="N11" s="25">
        <v>12180.219173602392</v>
      </c>
      <c r="O11" s="25">
        <v>14218.857125866743</v>
      </c>
      <c r="P11" s="25">
        <v>15605.499903753591</v>
      </c>
      <c r="Q11" s="25">
        <v>16215.956471</v>
      </c>
      <c r="R11" s="25">
        <v>15914.321021482443</v>
      </c>
      <c r="S11" s="25">
        <v>16583.607109</v>
      </c>
      <c r="T11" s="25">
        <v>18610.016316000001</v>
      </c>
      <c r="U11" s="25">
        <v>22769.593420454403</v>
      </c>
      <c r="V11" s="25">
        <v>38613.480517561577</v>
      </c>
      <c r="W11" s="25">
        <v>46308.094883625687</v>
      </c>
      <c r="X11" s="25">
        <v>43299.523294479237</v>
      </c>
      <c r="Y11" s="25">
        <v>43099.255020089171</v>
      </c>
      <c r="Z11" s="25">
        <v>42686.65763321516</v>
      </c>
      <c r="AA11" s="25">
        <v>42012.018905441364</v>
      </c>
      <c r="AB11" s="25">
        <v>40046.6100728089</v>
      </c>
      <c r="AC11" s="25">
        <v>37885.514433394666</v>
      </c>
      <c r="AD11" s="25">
        <v>39344.44450317615</v>
      </c>
      <c r="AE11" s="25">
        <v>39411.174189016507</v>
      </c>
      <c r="AF11" s="25">
        <v>39026.73992168346</v>
      </c>
      <c r="AG11" s="25">
        <v>36423.451570110963</v>
      </c>
    </row>
    <row r="12" spans="1:33" s="26" customFormat="1" x14ac:dyDescent="0.15">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F12" s="25"/>
      <c r="AG12" s="25"/>
    </row>
    <row r="13" spans="1:33" s="26" customFormat="1" x14ac:dyDescent="0.15">
      <c r="B13" s="26" t="s">
        <v>134</v>
      </c>
      <c r="C13" s="57">
        <v>741.43600000000004</v>
      </c>
      <c r="D13" s="57">
        <v>741.43600000000015</v>
      </c>
      <c r="E13" s="57">
        <v>741.43600000000004</v>
      </c>
      <c r="F13" s="57">
        <v>741.43600000000015</v>
      </c>
      <c r="G13" s="57">
        <v>780.19899999999996</v>
      </c>
      <c r="H13" s="57">
        <v>840.67499999999984</v>
      </c>
      <c r="I13" s="57">
        <v>834.37128299999995</v>
      </c>
      <c r="J13" s="57">
        <v>860.555026</v>
      </c>
      <c r="K13" s="57">
        <v>863.33775100000014</v>
      </c>
      <c r="L13" s="57">
        <v>888.09299999999996</v>
      </c>
      <c r="M13" s="57">
        <v>911.79868599999998</v>
      </c>
      <c r="N13" s="57">
        <v>977.078666</v>
      </c>
      <c r="O13" s="57">
        <v>1130.0893579999999</v>
      </c>
      <c r="P13" s="57">
        <v>1241.5259390000003</v>
      </c>
      <c r="Q13" s="57">
        <v>1248.876315</v>
      </c>
      <c r="R13" s="57">
        <v>1214.6646249999997</v>
      </c>
      <c r="S13" s="57">
        <v>1248.391793</v>
      </c>
      <c r="T13" s="57">
        <v>1087.6159809999999</v>
      </c>
      <c r="U13" s="57">
        <v>758.21562951714702</v>
      </c>
      <c r="V13" s="57">
        <v>654.3931916865663</v>
      </c>
      <c r="W13" s="57">
        <v>674.34122956367491</v>
      </c>
      <c r="X13" s="57">
        <v>752.39969955913557</v>
      </c>
      <c r="Y13" s="57">
        <v>796.17499296784888</v>
      </c>
      <c r="Z13" s="57">
        <v>917.25193982192252</v>
      </c>
      <c r="AA13" s="57">
        <v>902.60794765192713</v>
      </c>
      <c r="AB13" s="57">
        <v>808.44507419999991</v>
      </c>
      <c r="AC13" s="57">
        <v>685.43967119999991</v>
      </c>
      <c r="AD13" s="57">
        <v>487.69907939999996</v>
      </c>
      <c r="AE13" s="36" t="s">
        <v>152</v>
      </c>
      <c r="AF13" s="36" t="s">
        <v>152</v>
      </c>
      <c r="AG13" s="36" t="s">
        <v>152</v>
      </c>
    </row>
    <row r="14" spans="1:33" s="26" customFormat="1" x14ac:dyDescent="0.15">
      <c r="B14" s="679" t="s">
        <v>135</v>
      </c>
      <c r="C14" s="57">
        <v>6155.7606329476002</v>
      </c>
      <c r="D14" s="57">
        <v>6650.2641401599103</v>
      </c>
      <c r="E14" s="57">
        <v>6731.3245761709695</v>
      </c>
      <c r="F14" s="57">
        <v>8713.2921592985895</v>
      </c>
      <c r="G14" s="57">
        <v>9577.6264656368185</v>
      </c>
      <c r="H14" s="57">
        <v>10571.693406</v>
      </c>
      <c r="I14" s="57">
        <v>11278.18159</v>
      </c>
      <c r="J14" s="57">
        <v>11450.714891</v>
      </c>
      <c r="K14" s="57">
        <v>11500.137269000001</v>
      </c>
      <c r="L14" s="57">
        <v>11314.583568</v>
      </c>
      <c r="M14" s="57">
        <v>11388.326886999999</v>
      </c>
      <c r="N14" s="57">
        <v>12072.588551999999</v>
      </c>
      <c r="O14" s="57">
        <v>13437.648522</v>
      </c>
      <c r="P14" s="57">
        <v>15092.857754000001</v>
      </c>
      <c r="Q14" s="57">
        <v>16258.163769999999</v>
      </c>
      <c r="R14" s="57">
        <v>16555.011591999999</v>
      </c>
      <c r="S14" s="57">
        <v>16844.099891999998</v>
      </c>
      <c r="T14" s="57">
        <v>20365.815102</v>
      </c>
      <c r="U14" s="57">
        <v>23339.894938000001</v>
      </c>
      <c r="V14" s="57">
        <v>27190.381085000001</v>
      </c>
      <c r="W14" s="57">
        <v>28944.705193000002</v>
      </c>
      <c r="X14" s="57">
        <v>28973.143466000001</v>
      </c>
      <c r="Y14" s="57">
        <v>27800.701695</v>
      </c>
      <c r="Z14" s="57">
        <v>26442.801448999999</v>
      </c>
      <c r="AA14" s="57">
        <v>24661.724006</v>
      </c>
      <c r="AB14" s="57">
        <v>22954.854305000001</v>
      </c>
      <c r="AC14" s="57">
        <v>21653.374526</v>
      </c>
      <c r="AD14" s="57">
        <v>20907.200615000002</v>
      </c>
      <c r="AE14" s="57">
        <v>19815.898430000001</v>
      </c>
      <c r="AF14" s="56">
        <v>18842.309697000001</v>
      </c>
      <c r="AG14" s="56">
        <v>16278.020800540844</v>
      </c>
    </row>
    <row r="15" spans="1:33" s="26" customFormat="1" ht="13.5" customHeight="1" x14ac:dyDescent="0.15">
      <c r="B15" s="679" t="s">
        <v>136</v>
      </c>
      <c r="C15" s="36" t="s">
        <v>152</v>
      </c>
      <c r="D15" s="36" t="s">
        <v>152</v>
      </c>
      <c r="E15" s="57">
        <v>160.01556019999998</v>
      </c>
      <c r="F15" s="57">
        <v>1006.015974</v>
      </c>
      <c r="G15" s="57">
        <v>3651.5551786000001</v>
      </c>
      <c r="H15" s="57">
        <v>4627.3748079999996</v>
      </c>
      <c r="I15" s="57">
        <v>5471.8766880000003</v>
      </c>
      <c r="J15" s="57">
        <v>6096.1714000000002</v>
      </c>
      <c r="K15" s="57">
        <v>6392.6584240000002</v>
      </c>
      <c r="L15" s="57">
        <v>7095.8187690000004</v>
      </c>
      <c r="M15" s="57">
        <v>7703.3353100000004</v>
      </c>
      <c r="N15" s="57">
        <v>8686.7799300000006</v>
      </c>
      <c r="O15" s="57">
        <v>9806.0749030000006</v>
      </c>
      <c r="P15" s="57">
        <v>11161.962266</v>
      </c>
      <c r="Q15" s="57">
        <v>12304.707665</v>
      </c>
      <c r="R15" s="57">
        <v>13308.824043000001</v>
      </c>
      <c r="S15" s="57">
        <v>13642.417121</v>
      </c>
      <c r="T15" s="57">
        <v>14672.353612999999</v>
      </c>
      <c r="U15" s="57">
        <v>26126.746698999999</v>
      </c>
      <c r="V15" s="57">
        <v>30933.893244999999</v>
      </c>
      <c r="W15" s="57">
        <v>30688.797731999999</v>
      </c>
      <c r="X15" s="57">
        <v>30492.581932000001</v>
      </c>
      <c r="Y15" s="57">
        <v>29519.016303</v>
      </c>
      <c r="Z15" s="57">
        <v>28008.719529000002</v>
      </c>
      <c r="AA15" s="57">
        <v>26142.398474000001</v>
      </c>
      <c r="AB15" s="57">
        <v>24090.667958999999</v>
      </c>
      <c r="AC15" s="57">
        <v>22892.223205999999</v>
      </c>
      <c r="AD15" s="57">
        <v>21650.768113999999</v>
      </c>
      <c r="AE15" s="57">
        <v>20687.991176</v>
      </c>
      <c r="AF15" s="56">
        <v>20322.766761999999</v>
      </c>
      <c r="AG15" s="56">
        <v>18437.207098034</v>
      </c>
    </row>
    <row r="16" spans="1:33" s="26" customFormat="1" x14ac:dyDescent="0.15">
      <c r="B16" s="679" t="s">
        <v>137</v>
      </c>
      <c r="C16" s="57">
        <v>824.2885354</v>
      </c>
      <c r="D16" s="57">
        <v>1004.177631</v>
      </c>
      <c r="E16" s="57">
        <v>1102.0750410000001</v>
      </c>
      <c r="F16" s="57">
        <v>1315.689404</v>
      </c>
      <c r="G16" s="57">
        <v>1584.5487095000001</v>
      </c>
      <c r="H16" s="57">
        <v>2064.8559949999999</v>
      </c>
      <c r="I16" s="57">
        <v>2362.2952</v>
      </c>
      <c r="J16" s="57">
        <v>2677.5621609999998</v>
      </c>
      <c r="K16" s="57">
        <v>2956.7343559999999</v>
      </c>
      <c r="L16" s="57">
        <v>3285.2421039999999</v>
      </c>
      <c r="M16" s="57">
        <v>3691.2633080000001</v>
      </c>
      <c r="N16" s="57">
        <v>4122.0504570000003</v>
      </c>
      <c r="O16" s="57">
        <v>4864.0767750000005</v>
      </c>
      <c r="P16" s="57">
        <v>6232.7643749999997</v>
      </c>
      <c r="Q16" s="57">
        <v>7363.0974809999998</v>
      </c>
      <c r="R16" s="57">
        <v>8183.361527</v>
      </c>
      <c r="S16" s="57">
        <v>8130.7850010000002</v>
      </c>
      <c r="T16" s="57">
        <v>7694.7759020000003</v>
      </c>
      <c r="U16" s="57">
        <v>7688.170384</v>
      </c>
      <c r="V16" s="57">
        <v>8902.8164620000007</v>
      </c>
      <c r="W16" s="57">
        <v>10591.442356</v>
      </c>
      <c r="X16" s="57">
        <v>11076.472408</v>
      </c>
      <c r="Y16" s="57">
        <v>9821.1706630000008</v>
      </c>
      <c r="Z16" s="57">
        <v>10283.530865000001</v>
      </c>
      <c r="AA16" s="57">
        <v>10716.397419999999</v>
      </c>
      <c r="AB16" s="57">
        <v>11961.759368999999</v>
      </c>
      <c r="AC16" s="57">
        <v>12567.249387</v>
      </c>
      <c r="AD16" s="57">
        <v>12747.251227999999</v>
      </c>
      <c r="AE16" s="57">
        <v>12788.645694999999</v>
      </c>
      <c r="AF16" s="56">
        <v>12353.102132</v>
      </c>
      <c r="AG16" s="56">
        <v>9999.1873061075385</v>
      </c>
    </row>
    <row r="17" spans="1:33" s="26" customFormat="1" x14ac:dyDescent="0.15">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t="s">
        <v>152</v>
      </c>
      <c r="T17" s="36" t="s">
        <v>152</v>
      </c>
      <c r="U17" s="36" t="s">
        <v>152</v>
      </c>
      <c r="V17" s="36" t="s">
        <v>152</v>
      </c>
      <c r="W17" s="36" t="s">
        <v>152</v>
      </c>
      <c r="X17" s="36" t="s">
        <v>152</v>
      </c>
      <c r="Y17" s="36" t="s">
        <v>152</v>
      </c>
      <c r="Z17" s="36" t="s">
        <v>152</v>
      </c>
      <c r="AA17" s="36" t="s">
        <v>152</v>
      </c>
      <c r="AB17" s="36" t="s">
        <v>152</v>
      </c>
      <c r="AC17" s="36" t="s">
        <v>152</v>
      </c>
      <c r="AD17" s="36" t="s">
        <v>152</v>
      </c>
      <c r="AE17" s="36" t="s">
        <v>152</v>
      </c>
      <c r="AF17" s="36" t="s">
        <v>152</v>
      </c>
      <c r="AG17" s="36" t="s">
        <v>152</v>
      </c>
    </row>
    <row r="18" spans="1:33" s="26" customFormat="1" x14ac:dyDescent="0.15">
      <c r="A18" s="27"/>
      <c r="B18" s="27" t="s">
        <v>139</v>
      </c>
      <c r="C18" s="25">
        <v>7721.4851683475999</v>
      </c>
      <c r="D18" s="25">
        <v>8395.8777711599105</v>
      </c>
      <c r="E18" s="25">
        <v>8734.8511773709688</v>
      </c>
      <c r="F18" s="25">
        <v>11776.43353729859</v>
      </c>
      <c r="G18" s="25">
        <v>15593.929353736819</v>
      </c>
      <c r="H18" s="25">
        <v>18104.599209</v>
      </c>
      <c r="I18" s="25">
        <v>19946.724761000001</v>
      </c>
      <c r="J18" s="25">
        <v>21085.003477999999</v>
      </c>
      <c r="K18" s="25">
        <v>21712.867800000004</v>
      </c>
      <c r="L18" s="25">
        <v>22583.737441000001</v>
      </c>
      <c r="M18" s="25">
        <v>23694.724191000001</v>
      </c>
      <c r="N18" s="25">
        <v>25858.497605</v>
      </c>
      <c r="O18" s="25">
        <v>29237.889558000003</v>
      </c>
      <c r="P18" s="25">
        <v>33729.110334000005</v>
      </c>
      <c r="Q18" s="25">
        <v>37174.845230999999</v>
      </c>
      <c r="R18" s="25">
        <v>39261.861787000002</v>
      </c>
      <c r="S18" s="25">
        <v>39865.693807000003</v>
      </c>
      <c r="T18" s="25">
        <v>43820.560598000004</v>
      </c>
      <c r="U18" s="25">
        <v>57913.02765051715</v>
      </c>
      <c r="V18" s="25">
        <v>67681.483983686572</v>
      </c>
      <c r="W18" s="25">
        <v>70899.286510563674</v>
      </c>
      <c r="X18" s="25">
        <v>71294.597505559141</v>
      </c>
      <c r="Y18" s="25">
        <v>67937.063653967853</v>
      </c>
      <c r="Z18" s="25">
        <v>65652.303782821924</v>
      </c>
      <c r="AA18" s="25">
        <v>62423.127847651929</v>
      </c>
      <c r="AB18" s="25">
        <v>59815.726707200003</v>
      </c>
      <c r="AC18" s="25">
        <v>57798.2867902</v>
      </c>
      <c r="AD18" s="25">
        <v>55792.919036400002</v>
      </c>
      <c r="AE18" s="25">
        <v>53292.535300999996</v>
      </c>
      <c r="AF18" s="25">
        <v>51518.178591000004</v>
      </c>
      <c r="AG18" s="25">
        <v>44714.41520468238</v>
      </c>
    </row>
    <row r="19" spans="1:33" s="26" customFormat="1" x14ac:dyDescent="0.15">
      <c r="A19" s="27"/>
      <c r="B19" s="27"/>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s="26" customFormat="1" x14ac:dyDescent="0.15">
      <c r="A20" s="27" t="s">
        <v>140</v>
      </c>
      <c r="C20" s="57">
        <v>575.63378136886058</v>
      </c>
      <c r="D20" s="57">
        <v>545.4214009507017</v>
      </c>
      <c r="E20" s="57">
        <v>549.44575131354441</v>
      </c>
      <c r="F20" s="57">
        <v>557.10671757116052</v>
      </c>
      <c r="G20" s="57">
        <v>555.1298394481629</v>
      </c>
      <c r="H20" s="57">
        <v>555.52309210422948</v>
      </c>
      <c r="I20" s="57">
        <v>555.97060810462574</v>
      </c>
      <c r="J20" s="57">
        <v>734.7928706067961</v>
      </c>
      <c r="K20" s="57">
        <v>735.9919125055294</v>
      </c>
      <c r="L20" s="57">
        <v>766.96055071841272</v>
      </c>
      <c r="M20" s="57">
        <v>832.59873907564975</v>
      </c>
      <c r="N20" s="57">
        <v>896.053757911351</v>
      </c>
      <c r="O20" s="57">
        <v>892.93610872750321</v>
      </c>
      <c r="P20" s="57">
        <v>883.29933272456162</v>
      </c>
      <c r="Q20" s="57">
        <v>878.56882903980954</v>
      </c>
      <c r="R20" s="57">
        <v>870.46902980644484</v>
      </c>
      <c r="S20" s="57">
        <v>859.95842350598014</v>
      </c>
      <c r="T20" s="57">
        <v>861.85607852614703</v>
      </c>
      <c r="U20" s="57">
        <v>859.4562349619531</v>
      </c>
      <c r="V20" s="57">
        <v>857.30980881431924</v>
      </c>
      <c r="W20" s="57">
        <v>864.11903487155803</v>
      </c>
      <c r="X20" s="57">
        <v>868.5978017920612</v>
      </c>
      <c r="Y20" s="57">
        <v>862.60929670205167</v>
      </c>
      <c r="Z20" s="57">
        <v>876.88867793385202</v>
      </c>
      <c r="AA20" s="57">
        <v>877.86922779817894</v>
      </c>
      <c r="AB20" s="57">
        <v>878.49377760000004</v>
      </c>
      <c r="AC20" s="57">
        <v>878.32010879999996</v>
      </c>
      <c r="AD20" s="57">
        <v>878.28877679999994</v>
      </c>
      <c r="AE20" s="57">
        <v>1011.576</v>
      </c>
      <c r="AF20" s="56">
        <v>1011.576</v>
      </c>
      <c r="AG20" s="56">
        <v>1056.336</v>
      </c>
    </row>
    <row r="21" spans="1:33" s="26" customFormat="1" x14ac:dyDescent="0.15">
      <c r="A21" s="27" t="s">
        <v>141</v>
      </c>
      <c r="B21" s="27"/>
      <c r="C21" s="36" t="s">
        <v>152</v>
      </c>
      <c r="D21" s="36" t="s">
        <v>152</v>
      </c>
      <c r="E21" s="36" t="s">
        <v>152</v>
      </c>
      <c r="F21" s="36" t="s">
        <v>152</v>
      </c>
      <c r="G21" s="36" t="s">
        <v>152</v>
      </c>
      <c r="H21" s="36" t="s">
        <v>152</v>
      </c>
      <c r="I21" s="36" t="s">
        <v>152</v>
      </c>
      <c r="J21" s="57">
        <v>1365.6069015635662</v>
      </c>
      <c r="K21" s="57">
        <v>3272.3033301617534</v>
      </c>
      <c r="L21" s="57">
        <v>3847.7477478017463</v>
      </c>
      <c r="M21" s="57">
        <v>3959.4011422692074</v>
      </c>
      <c r="N21" s="57">
        <v>4380.2485521850231</v>
      </c>
      <c r="O21" s="57">
        <v>5032.9914736871051</v>
      </c>
      <c r="P21" s="57">
        <v>5617.0246139784422</v>
      </c>
      <c r="Q21" s="57">
        <v>5906.4471831229957</v>
      </c>
      <c r="R21" s="57">
        <v>6106.1712968551928</v>
      </c>
      <c r="S21" s="57">
        <v>6276.9094113222018</v>
      </c>
      <c r="T21" s="57">
        <v>6445.56</v>
      </c>
      <c r="U21" s="57">
        <v>10562.624248</v>
      </c>
      <c r="V21" s="57">
        <v>16396.676705728001</v>
      </c>
      <c r="W21" s="57">
        <v>19134.984511367711</v>
      </c>
      <c r="X21" s="57">
        <v>18354.7</v>
      </c>
      <c r="Y21" s="57">
        <v>16762.2</v>
      </c>
      <c r="Z21" s="57">
        <v>16807.7</v>
      </c>
      <c r="AA21" s="57">
        <v>16398.2</v>
      </c>
      <c r="AB21" s="57">
        <v>15624.7</v>
      </c>
      <c r="AC21" s="57">
        <v>14560</v>
      </c>
      <c r="AD21" s="57">
        <v>13258.7</v>
      </c>
      <c r="AE21" s="57">
        <v>12230.4</v>
      </c>
      <c r="AF21" s="56">
        <v>11281.851475634867</v>
      </c>
      <c r="AG21" s="56">
        <v>10406.869171759272</v>
      </c>
    </row>
    <row r="22" spans="1:33" s="26" customFormat="1" x14ac:dyDescent="0.15">
      <c r="A22" s="27" t="s">
        <v>142</v>
      </c>
      <c r="C22" s="25">
        <v>14383.041884365908</v>
      </c>
      <c r="D22" s="25">
        <v>16112.952605717255</v>
      </c>
      <c r="E22" s="25">
        <v>16987.340399357265</v>
      </c>
      <c r="F22" s="25">
        <v>19611.595847202072</v>
      </c>
      <c r="G22" s="25">
        <v>23272.407724196946</v>
      </c>
      <c r="H22" s="25">
        <v>25722.38430466345</v>
      </c>
      <c r="I22" s="25">
        <v>27823.471358108622</v>
      </c>
      <c r="J22" s="25">
        <v>31080.283101517547</v>
      </c>
      <c r="K22" s="25">
        <v>34650.438955511607</v>
      </c>
      <c r="L22" s="25">
        <v>36079.727859449704</v>
      </c>
      <c r="M22" s="25">
        <v>38298.281334926898</v>
      </c>
      <c r="N22" s="25">
        <v>43315.019088698769</v>
      </c>
      <c r="O22" s="25">
        <v>49382.674266281356</v>
      </c>
      <c r="P22" s="25">
        <v>55834.934184456601</v>
      </c>
      <c r="Q22" s="25">
        <v>60175.817714162804</v>
      </c>
      <c r="R22" s="25">
        <v>62152.823135144085</v>
      </c>
      <c r="S22" s="25">
        <v>63586.16875082819</v>
      </c>
      <c r="T22" s="25">
        <v>69737.992992526153</v>
      </c>
      <c r="U22" s="25">
        <v>92104.701553933497</v>
      </c>
      <c r="V22" s="25">
        <v>123548.95101579046</v>
      </c>
      <c r="W22" s="25">
        <v>137206.48494042864</v>
      </c>
      <c r="X22" s="25">
        <v>133817.41860183043</v>
      </c>
      <c r="Y22" s="25">
        <v>128661.12797075907</v>
      </c>
      <c r="Z22" s="25">
        <v>126023.55009397093</v>
      </c>
      <c r="AA22" s="25">
        <v>121711.21598089146</v>
      </c>
      <c r="AB22" s="25">
        <v>116365.5305576089</v>
      </c>
      <c r="AC22" s="25">
        <v>111122.12133239467</v>
      </c>
      <c r="AD22" s="25">
        <v>109274.35231637614</v>
      </c>
      <c r="AE22" s="25">
        <v>105945.68549001651</v>
      </c>
      <c r="AF22" s="25">
        <v>102838.34598831832</v>
      </c>
      <c r="AG22" s="25">
        <v>92601.071946552605</v>
      </c>
    </row>
    <row r="23" spans="1:33" s="26" customFormat="1" x14ac:dyDescent="0.15">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F23" s="25"/>
      <c r="AG23" s="25"/>
    </row>
    <row r="24" spans="1:33" s="26" customFormat="1" x14ac:dyDescent="0.15">
      <c r="A24" s="26" t="s">
        <v>143</v>
      </c>
      <c r="B24" s="27"/>
      <c r="C24" s="57">
        <v>1837.2075504088259</v>
      </c>
      <c r="D24" s="57">
        <v>1898.9961835895588</v>
      </c>
      <c r="E24" s="57">
        <v>2102.5106726982062</v>
      </c>
      <c r="F24" s="57">
        <v>2401.2263998090407</v>
      </c>
      <c r="G24" s="57">
        <v>2767.3335245506255</v>
      </c>
      <c r="H24" s="57">
        <v>2842.0741211527079</v>
      </c>
      <c r="I24" s="57">
        <v>3013.4746687500001</v>
      </c>
      <c r="J24" s="57">
        <v>3304.5031694999998</v>
      </c>
      <c r="K24" s="57">
        <v>3594.0868499249996</v>
      </c>
      <c r="L24" s="57">
        <v>4046.2897273499998</v>
      </c>
      <c r="M24" s="57">
        <v>4563.8299336499995</v>
      </c>
      <c r="N24" s="57">
        <v>5012.0059469999997</v>
      </c>
      <c r="O24" s="57">
        <v>5639.155777125</v>
      </c>
      <c r="P24" s="57">
        <v>6012.2560348499992</v>
      </c>
      <c r="Q24" s="57">
        <v>6514.6459746709606</v>
      </c>
      <c r="R24" s="57">
        <v>6864.2362652816746</v>
      </c>
      <c r="S24" s="57">
        <v>7448.6061678050492</v>
      </c>
      <c r="T24" s="57">
        <v>7894.3915225281598</v>
      </c>
      <c r="U24" s="57">
        <v>8458.5189207617132</v>
      </c>
      <c r="V24" s="57">
        <v>8752.3126314302117</v>
      </c>
      <c r="W24" s="57">
        <v>9120.0640125651025</v>
      </c>
      <c r="X24" s="57">
        <v>9250.898668378959</v>
      </c>
      <c r="Y24" s="57">
        <v>9411.7818465158962</v>
      </c>
      <c r="Z24" s="57">
        <v>9720.9238389229922</v>
      </c>
      <c r="AA24" s="57">
        <v>10245.28715339163</v>
      </c>
      <c r="AB24" s="57">
        <v>10440.8931361623</v>
      </c>
      <c r="AC24" s="57">
        <v>10684.375507499401</v>
      </c>
      <c r="AD24" s="57">
        <v>11605.258707401101</v>
      </c>
      <c r="AE24" s="57">
        <v>12017.435858935502</v>
      </c>
      <c r="AF24" s="56">
        <v>12597.971507100001</v>
      </c>
      <c r="AG24" s="56">
        <v>12530.098032320595</v>
      </c>
    </row>
    <row r="25" spans="1:33" s="26" customFormat="1" x14ac:dyDescent="0.15">
      <c r="A25" s="26" t="s">
        <v>144</v>
      </c>
      <c r="C25" s="57">
        <v>4869.5288293783824</v>
      </c>
      <c r="D25" s="57">
        <v>5632.1304078780968</v>
      </c>
      <c r="E25" s="57">
        <v>6299.4067890653459</v>
      </c>
      <c r="F25" s="57">
        <v>6956.1</v>
      </c>
      <c r="G25" s="57">
        <v>7523.26</v>
      </c>
      <c r="H25" s="57">
        <v>8042.3746552118619</v>
      </c>
      <c r="I25" s="57">
        <v>8679.1</v>
      </c>
      <c r="J25" s="57">
        <v>9372.1</v>
      </c>
      <c r="K25" s="57">
        <v>10333.15</v>
      </c>
      <c r="L25" s="57">
        <v>11405.95</v>
      </c>
      <c r="M25" s="57">
        <v>12098.8</v>
      </c>
      <c r="N25" s="57">
        <v>12721.94</v>
      </c>
      <c r="O25" s="57">
        <v>13545.22</v>
      </c>
      <c r="P25" s="57">
        <v>15461.235798454632</v>
      </c>
      <c r="Q25" s="57">
        <v>16819.84206889378</v>
      </c>
      <c r="R25" s="57">
        <v>18481.332067351566</v>
      </c>
      <c r="S25" s="57">
        <v>20271.037070762868</v>
      </c>
      <c r="T25" s="57">
        <v>22075.819784135874</v>
      </c>
      <c r="U25" s="57">
        <v>24603.241822370033</v>
      </c>
      <c r="V25" s="57">
        <v>27330.211932257218</v>
      </c>
      <c r="W25" s="57">
        <v>30003.695487981229</v>
      </c>
      <c r="X25" s="57">
        <v>32746.700570910551</v>
      </c>
      <c r="Y25" s="57">
        <v>35863.080920698143</v>
      </c>
      <c r="Z25" s="57">
        <v>38588.914160880282</v>
      </c>
      <c r="AA25" s="57">
        <v>41683.738378869806</v>
      </c>
      <c r="AB25" s="57">
        <v>44330.895667783007</v>
      </c>
      <c r="AC25" s="57">
        <v>46960.638501573005</v>
      </c>
      <c r="AD25" s="57">
        <v>50135.975717777997</v>
      </c>
      <c r="AE25" s="57">
        <v>53127.17810651</v>
      </c>
      <c r="AF25" s="56">
        <v>55880.889258412004</v>
      </c>
      <c r="AG25" s="56">
        <v>57659.591303772599</v>
      </c>
    </row>
    <row r="26" spans="1:33" s="26" customFormat="1" x14ac:dyDescent="0.15">
      <c r="A26" s="26" t="s">
        <v>145</v>
      </c>
      <c r="C26" s="57">
        <v>1569.7464004623739</v>
      </c>
      <c r="D26" s="57">
        <v>1880.5872718410619</v>
      </c>
      <c r="E26" s="57">
        <v>2183.6571214352825</v>
      </c>
      <c r="F26" s="57">
        <v>2087.3353064168118</v>
      </c>
      <c r="G26" s="57">
        <v>1995.2371874448575</v>
      </c>
      <c r="H26" s="57">
        <v>1907.1788394901357</v>
      </c>
      <c r="I26" s="57">
        <v>2231.04</v>
      </c>
      <c r="J26" s="57">
        <v>2614.08</v>
      </c>
      <c r="K26" s="57">
        <v>3057.6</v>
      </c>
      <c r="L26" s="57">
        <v>3581.76</v>
      </c>
      <c r="M26" s="57">
        <v>3992.9198400000005</v>
      </c>
      <c r="N26" s="57">
        <v>4443.8378886048013</v>
      </c>
      <c r="O26" s="57">
        <v>4950.1795925889164</v>
      </c>
      <c r="P26" s="57">
        <v>5468.4830166397969</v>
      </c>
      <c r="Q26" s="57">
        <v>5851.9626418059133</v>
      </c>
      <c r="R26" s="57">
        <v>6256.8762068263686</v>
      </c>
      <c r="S26" s="57">
        <v>6683.3228804265163</v>
      </c>
      <c r="T26" s="57">
        <v>7105.7952302572785</v>
      </c>
      <c r="U26" s="57">
        <v>7846.6217165394373</v>
      </c>
      <c r="V26" s="57">
        <v>8032.5967968115556</v>
      </c>
      <c r="W26" s="57">
        <v>8773.3862662236279</v>
      </c>
      <c r="X26" s="57">
        <v>9504.9980870400159</v>
      </c>
      <c r="Y26" s="57">
        <v>9970.8037065645804</v>
      </c>
      <c r="Z26" s="57">
        <v>10461.046413080136</v>
      </c>
      <c r="AA26" s="57">
        <v>10976.834118169501</v>
      </c>
      <c r="AB26" s="57">
        <v>11523.602999999999</v>
      </c>
      <c r="AC26" s="57">
        <v>11814.114</v>
      </c>
      <c r="AD26" s="57">
        <v>12320.646000000001</v>
      </c>
      <c r="AE26" s="57">
        <v>12693.096</v>
      </c>
      <c r="AF26" s="56">
        <v>12837.606599999999</v>
      </c>
      <c r="AG26" s="56">
        <v>12306.492899999999</v>
      </c>
    </row>
    <row r="27" spans="1:33" s="26" customFormat="1" x14ac:dyDescent="0.15">
      <c r="A27" s="27" t="s">
        <v>146</v>
      </c>
      <c r="B27" s="27"/>
      <c r="C27" s="24">
        <v>22659.524664615488</v>
      </c>
      <c r="D27" s="24">
        <v>25524.666469025971</v>
      </c>
      <c r="E27" s="24">
        <v>27572.914982556096</v>
      </c>
      <c r="F27" s="24">
        <v>31056.257553427924</v>
      </c>
      <c r="G27" s="24">
        <v>35558.238436192427</v>
      </c>
      <c r="H27" s="24">
        <v>38514.011920518162</v>
      </c>
      <c r="I27" s="24">
        <v>41747.086026858626</v>
      </c>
      <c r="J27" s="24">
        <v>46370.966271017547</v>
      </c>
      <c r="K27" s="24">
        <v>51635.275805436606</v>
      </c>
      <c r="L27" s="24">
        <v>55113.727586799701</v>
      </c>
      <c r="M27" s="24">
        <v>58953.831108576895</v>
      </c>
      <c r="N27" s="24">
        <v>65492.802924303571</v>
      </c>
      <c r="O27" s="24">
        <v>73517.229635995274</v>
      </c>
      <c r="P27" s="24">
        <v>82776.909034401033</v>
      </c>
      <c r="Q27" s="24">
        <v>89362.268399533466</v>
      </c>
      <c r="R27" s="24">
        <v>93755.267674603703</v>
      </c>
      <c r="S27" s="24">
        <v>97989.134869822621</v>
      </c>
      <c r="T27" s="24">
        <v>106813.99952944748</v>
      </c>
      <c r="U27" s="24">
        <v>133013.08401360468</v>
      </c>
      <c r="V27" s="24">
        <v>167664.07237628946</v>
      </c>
      <c r="W27" s="24">
        <v>185103.63070719858</v>
      </c>
      <c r="X27" s="24">
        <v>185320.01592815996</v>
      </c>
      <c r="Y27" s="24">
        <v>183906.79444453772</v>
      </c>
      <c r="Z27" s="24">
        <v>184794.43450685433</v>
      </c>
      <c r="AA27" s="24">
        <v>184617.0756313224</v>
      </c>
      <c r="AB27" s="24">
        <v>182660.9223615542</v>
      </c>
      <c r="AC27" s="24">
        <v>180581.24934146708</v>
      </c>
      <c r="AD27" s="24">
        <v>183336.23274155526</v>
      </c>
      <c r="AE27" s="24">
        <v>183783.39545546198</v>
      </c>
      <c r="AF27" s="24">
        <v>184154.81335383031</v>
      </c>
      <c r="AG27" s="24">
        <v>175097.25418264582</v>
      </c>
    </row>
    <row r="28" spans="1:33" s="26" customFormat="1" x14ac:dyDescent="0.15">
      <c r="A28" s="27" t="s">
        <v>124</v>
      </c>
      <c r="B28" s="27"/>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F28" s="25"/>
      <c r="AG28" s="25"/>
    </row>
    <row r="29" spans="1:33" s="26" customFormat="1" x14ac:dyDescent="0.15">
      <c r="A29" s="26" t="s">
        <v>147</v>
      </c>
      <c r="B29" s="27"/>
      <c r="C29" s="36" t="s">
        <v>152</v>
      </c>
      <c r="D29" s="36" t="s">
        <v>152</v>
      </c>
      <c r="E29" s="36" t="s">
        <v>152</v>
      </c>
      <c r="F29" s="36" t="s">
        <v>152</v>
      </c>
      <c r="G29" s="36" t="s">
        <v>152</v>
      </c>
      <c r="H29" s="25">
        <v>480.50846495599859</v>
      </c>
      <c r="I29" s="25">
        <v>763.88885486023537</v>
      </c>
      <c r="J29" s="25">
        <v>1070.3643706876649</v>
      </c>
      <c r="K29" s="25">
        <v>1534.0397383794591</v>
      </c>
      <c r="L29" s="25">
        <v>3380.2664012966616</v>
      </c>
      <c r="M29" s="25">
        <v>3766.5097225251016</v>
      </c>
      <c r="N29" s="25">
        <v>4589.171046225918</v>
      </c>
      <c r="O29" s="25">
        <v>6020.1281498701483</v>
      </c>
      <c r="P29" s="25">
        <v>8384.9291022062152</v>
      </c>
      <c r="Q29" s="25">
        <v>10947.300621355851</v>
      </c>
      <c r="R29" s="25">
        <v>13768.310429478248</v>
      </c>
      <c r="S29" s="25">
        <v>16846.186043894864</v>
      </c>
      <c r="T29" s="25">
        <v>19205.774501176573</v>
      </c>
      <c r="U29" s="25">
        <v>9907.9997829680888</v>
      </c>
      <c r="V29" s="25">
        <v>6888.7807177898212</v>
      </c>
      <c r="W29" s="25">
        <v>6639.4311697784742</v>
      </c>
      <c r="X29" s="25">
        <v>7303.2960000000003</v>
      </c>
      <c r="Y29" s="25">
        <v>7989.4880000000003</v>
      </c>
      <c r="Z29" s="25">
        <v>8191.0349999999999</v>
      </c>
      <c r="AA29" s="25">
        <v>8729.43</v>
      </c>
      <c r="AB29" s="25">
        <v>9270.48</v>
      </c>
      <c r="AC29" s="26">
        <v>9878.4599999999991</v>
      </c>
      <c r="AD29" s="26">
        <v>10611.23</v>
      </c>
      <c r="AE29" s="26">
        <v>11681.27</v>
      </c>
      <c r="AF29" s="25">
        <v>12849.397000000003</v>
      </c>
      <c r="AG29" s="25">
        <v>10921.987450000002</v>
      </c>
    </row>
    <row r="30" spans="1:33" s="26" customFormat="1" x14ac:dyDescent="0.15">
      <c r="B30" s="27"/>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F30" s="25"/>
      <c r="AG30" s="25"/>
    </row>
    <row r="31" spans="1:33" s="26" customFormat="1" x14ac:dyDescent="0.15">
      <c r="A31" s="682" t="s">
        <v>148</v>
      </c>
      <c r="B31" s="683"/>
      <c r="C31" s="34">
        <v>22659.524664615488</v>
      </c>
      <c r="D31" s="34">
        <v>25524.666469025971</v>
      </c>
      <c r="E31" s="34">
        <v>27572.914982556096</v>
      </c>
      <c r="F31" s="34">
        <v>31056.257553427924</v>
      </c>
      <c r="G31" s="34">
        <v>35558.238436192427</v>
      </c>
      <c r="H31" s="34">
        <v>38994.520385474163</v>
      </c>
      <c r="I31" s="34">
        <v>42510.974881718859</v>
      </c>
      <c r="J31" s="34">
        <v>47441.330641705215</v>
      </c>
      <c r="K31" s="34">
        <v>53169.315543816068</v>
      </c>
      <c r="L31" s="34">
        <v>58493.993988096365</v>
      </c>
      <c r="M31" s="34">
        <v>62720.340831101996</v>
      </c>
      <c r="N31" s="34">
        <v>70081.973970529478</v>
      </c>
      <c r="O31" s="34">
        <v>79537.357785865432</v>
      </c>
      <c r="P31" s="34">
        <v>91161.838136607257</v>
      </c>
      <c r="Q31" s="34">
        <v>100309.56902088932</v>
      </c>
      <c r="R31" s="34">
        <v>107523.57810408196</v>
      </c>
      <c r="S31" s="34">
        <v>114835.32091371749</v>
      </c>
      <c r="T31" s="34">
        <v>126019.77403062404</v>
      </c>
      <c r="U31" s="34">
        <v>142921.08379657278</v>
      </c>
      <c r="V31" s="34">
        <v>174552.8530940793</v>
      </c>
      <c r="W31" s="34">
        <v>191743.06187697707</v>
      </c>
      <c r="X31" s="34">
        <v>192623.31192815996</v>
      </c>
      <c r="Y31" s="34">
        <v>191896.28244453773</v>
      </c>
      <c r="Z31" s="34">
        <v>192985.46950685434</v>
      </c>
      <c r="AA31" s="34">
        <v>193346.50563132239</v>
      </c>
      <c r="AB31" s="34">
        <v>191931.40236155421</v>
      </c>
      <c r="AC31" s="34">
        <v>190459.70934146707</v>
      </c>
      <c r="AD31" s="34">
        <v>193947.46274155527</v>
      </c>
      <c r="AE31" s="34">
        <v>195464.66545546197</v>
      </c>
      <c r="AF31" s="34">
        <v>197004.21035383031</v>
      </c>
      <c r="AG31" s="34">
        <v>186019.24163264583</v>
      </c>
    </row>
    <row r="32" spans="1:33" ht="14" x14ac:dyDescent="0.15">
      <c r="A32" s="22"/>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row>
    <row r="33" spans="1:33" ht="45.75" customHeight="1" x14ac:dyDescent="0.2">
      <c r="A33" s="851" t="s">
        <v>762</v>
      </c>
      <c r="B33" s="854"/>
      <c r="C33" s="854"/>
      <c r="D33" s="854"/>
      <c r="E33" s="854"/>
      <c r="F33" s="854"/>
      <c r="G33" s="854"/>
      <c r="H33" s="854"/>
      <c r="I33" s="854"/>
      <c r="J33" s="854"/>
      <c r="K33" s="854"/>
      <c r="L33" s="854"/>
      <c r="M33" s="24"/>
      <c r="N33" s="24"/>
      <c r="O33" s="24"/>
      <c r="P33" s="24"/>
      <c r="Q33" s="24"/>
      <c r="R33" s="24"/>
      <c r="S33" s="24"/>
      <c r="T33" s="24"/>
      <c r="U33" s="24"/>
      <c r="V33" s="24"/>
      <c r="W33" s="24"/>
      <c r="X33" s="24"/>
      <c r="Y33" s="24"/>
      <c r="Z33" s="24"/>
      <c r="AA33" s="24"/>
      <c r="AB33" s="24"/>
      <c r="AF33" s="25"/>
      <c r="AG33" s="25"/>
    </row>
    <row r="34" spans="1:33" ht="27.75" customHeight="1" x14ac:dyDescent="0.15">
      <c r="A34" s="35" t="s">
        <v>150</v>
      </c>
    </row>
    <row r="35" spans="1:33" ht="39.75" customHeight="1" x14ac:dyDescent="0.15">
      <c r="A35" s="35" t="s">
        <v>151</v>
      </c>
    </row>
  </sheetData>
  <mergeCells count="1">
    <mergeCell ref="A33:L33"/>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DE756-DD5A-4679-8C15-5AB962AD3EBD}">
  <sheetPr>
    <tabColor theme="5" tint="0.39997558519241921"/>
  </sheetPr>
  <dimension ref="A1:AG35"/>
  <sheetViews>
    <sheetView topLeftCell="F1" zoomScale="80" zoomScaleNormal="80" zoomScalePageLayoutView="90" workbookViewId="0">
      <selection activeCell="AB17" sqref="AB17"/>
    </sheetView>
  </sheetViews>
  <sheetFormatPr baseColWidth="10" defaultColWidth="11.5" defaultRowHeight="13" x14ac:dyDescent="0.15"/>
  <cols>
    <col min="1" max="1" width="21.83203125" style="20" customWidth="1"/>
    <col min="2" max="2" width="49.5" style="20" customWidth="1"/>
    <col min="3" max="26" width="11.5" style="20" customWidth="1"/>
    <col min="27" max="27" width="13.83203125" style="20" customWidth="1"/>
    <col min="28" max="28" width="13.1640625" style="20" customWidth="1"/>
    <col min="29" max="16384" width="11.5" style="20"/>
  </cols>
  <sheetData>
    <row r="1" spans="1:33" ht="38.25" customHeight="1" x14ac:dyDescent="0.15">
      <c r="A1" s="55" t="s">
        <v>161</v>
      </c>
      <c r="B1" s="19"/>
    </row>
    <row r="2" spans="1:33" s="26" customFormat="1" ht="30.75" customHeight="1" x14ac:dyDescent="0.15">
      <c r="A2" s="699"/>
      <c r="B2" s="499"/>
      <c r="C2" s="41" t="s">
        <v>92</v>
      </c>
      <c r="D2" s="41" t="s">
        <v>93</v>
      </c>
      <c r="E2" s="41" t="s">
        <v>94</v>
      </c>
      <c r="F2" s="41" t="s">
        <v>95</v>
      </c>
      <c r="G2" s="41" t="s">
        <v>96</v>
      </c>
      <c r="H2" s="41" t="s">
        <v>97</v>
      </c>
      <c r="I2" s="41" t="s">
        <v>98</v>
      </c>
      <c r="J2" s="41" t="s">
        <v>99</v>
      </c>
      <c r="K2" s="58" t="s">
        <v>100</v>
      </c>
      <c r="L2" s="58" t="s">
        <v>101</v>
      </c>
      <c r="M2" s="58" t="s">
        <v>102</v>
      </c>
      <c r="N2" s="59" t="s">
        <v>103</v>
      </c>
      <c r="O2" s="59" t="s">
        <v>104</v>
      </c>
      <c r="P2" s="59" t="s">
        <v>105</v>
      </c>
      <c r="Q2" s="59" t="s">
        <v>106</v>
      </c>
      <c r="R2" s="59" t="s">
        <v>107</v>
      </c>
      <c r="S2" s="59" t="s">
        <v>108</v>
      </c>
      <c r="T2" s="59" t="s">
        <v>109</v>
      </c>
      <c r="U2" s="59" t="s">
        <v>110</v>
      </c>
      <c r="V2" s="59" t="s">
        <v>111</v>
      </c>
      <c r="W2" s="59" t="s">
        <v>112</v>
      </c>
      <c r="X2" s="59" t="s">
        <v>113</v>
      </c>
      <c r="Y2" s="59" t="s">
        <v>114</v>
      </c>
      <c r="Z2" s="59" t="s">
        <v>115</v>
      </c>
      <c r="AA2" s="59" t="s">
        <v>116</v>
      </c>
      <c r="AB2" s="58" t="s">
        <v>117</v>
      </c>
      <c r="AC2" s="58" t="s">
        <v>118</v>
      </c>
      <c r="AD2" s="58" t="s">
        <v>154</v>
      </c>
      <c r="AE2" s="58" t="s">
        <v>120</v>
      </c>
      <c r="AF2" s="58" t="s">
        <v>121</v>
      </c>
      <c r="AG2" s="58" t="s">
        <v>122</v>
      </c>
    </row>
    <row r="3" spans="1:33" s="26" customFormat="1" x14ac:dyDescent="0.15">
      <c r="A3" s="677" t="s">
        <v>123</v>
      </c>
      <c r="T3" s="280" t="s">
        <v>124</v>
      </c>
      <c r="U3" s="280" t="s">
        <v>124</v>
      </c>
    </row>
    <row r="4" spans="1:33" s="26" customFormat="1" x14ac:dyDescent="0.15">
      <c r="A4" s="27" t="s">
        <v>125</v>
      </c>
      <c r="B4" s="27"/>
    </row>
    <row r="5" spans="1:33" s="26" customFormat="1" x14ac:dyDescent="0.15">
      <c r="B5" s="26" t="s">
        <v>126</v>
      </c>
      <c r="C5" s="36" t="s">
        <v>152</v>
      </c>
      <c r="D5" s="36" t="s">
        <v>152</v>
      </c>
      <c r="E5" s="36" t="s">
        <v>152</v>
      </c>
      <c r="F5" s="36" t="s">
        <v>152</v>
      </c>
      <c r="G5" s="36" t="s">
        <v>152</v>
      </c>
      <c r="H5" s="36" t="s">
        <v>152</v>
      </c>
      <c r="I5" s="36" t="s">
        <v>152</v>
      </c>
      <c r="J5" s="36" t="s">
        <v>152</v>
      </c>
      <c r="K5" s="36" t="s">
        <v>152</v>
      </c>
      <c r="L5" s="36" t="s">
        <v>152</v>
      </c>
      <c r="M5" s="36" t="s">
        <v>152</v>
      </c>
      <c r="N5" s="36" t="s">
        <v>152</v>
      </c>
      <c r="O5" s="36" t="s">
        <v>152</v>
      </c>
      <c r="P5" s="36" t="s">
        <v>152</v>
      </c>
      <c r="Q5" s="36" t="s">
        <v>152</v>
      </c>
      <c r="R5" s="36" t="s">
        <v>152</v>
      </c>
      <c r="S5" s="36" t="s">
        <v>152</v>
      </c>
      <c r="T5" s="36" t="s">
        <v>152</v>
      </c>
      <c r="U5" s="36" t="s">
        <v>152</v>
      </c>
      <c r="V5" s="36" t="s">
        <v>152</v>
      </c>
      <c r="W5" s="36" t="s">
        <v>152</v>
      </c>
      <c r="X5" s="36" t="s">
        <v>152</v>
      </c>
      <c r="Y5" s="36" t="s">
        <v>152</v>
      </c>
      <c r="Z5" s="36" t="s">
        <v>152</v>
      </c>
      <c r="AA5" s="36" t="s">
        <v>152</v>
      </c>
      <c r="AB5" s="36" t="s">
        <v>152</v>
      </c>
      <c r="AC5" s="36" t="s">
        <v>152</v>
      </c>
      <c r="AD5" s="36" t="s">
        <v>152</v>
      </c>
      <c r="AE5" s="36" t="s">
        <v>152</v>
      </c>
      <c r="AF5" s="36" t="s">
        <v>152</v>
      </c>
      <c r="AG5" s="60" t="s">
        <v>152</v>
      </c>
    </row>
    <row r="6" spans="1:33" s="26" customFormat="1" x14ac:dyDescent="0.15">
      <c r="B6" s="26" t="s">
        <v>127</v>
      </c>
      <c r="C6" s="36" t="s">
        <v>152</v>
      </c>
      <c r="D6" s="36" t="s">
        <v>152</v>
      </c>
      <c r="E6" s="36" t="s">
        <v>152</v>
      </c>
      <c r="F6" s="36" t="s">
        <v>152</v>
      </c>
      <c r="G6" s="36" t="s">
        <v>152</v>
      </c>
      <c r="H6" s="36" t="s">
        <v>152</v>
      </c>
      <c r="I6" s="36" t="s">
        <v>152</v>
      </c>
      <c r="J6" s="36" t="s">
        <v>152</v>
      </c>
      <c r="K6" s="36" t="s">
        <v>152</v>
      </c>
      <c r="L6" s="36" t="s">
        <v>152</v>
      </c>
      <c r="M6" s="36" t="s">
        <v>152</v>
      </c>
      <c r="N6" s="36" t="s">
        <v>152</v>
      </c>
      <c r="O6" s="36" t="s">
        <v>152</v>
      </c>
      <c r="P6" s="36" t="s">
        <v>152</v>
      </c>
      <c r="Q6" s="36" t="s">
        <v>152</v>
      </c>
      <c r="R6" s="36" t="s">
        <v>152</v>
      </c>
      <c r="S6" s="36" t="s">
        <v>152</v>
      </c>
      <c r="T6" s="36" t="s">
        <v>152</v>
      </c>
      <c r="U6" s="36" t="s">
        <v>152</v>
      </c>
      <c r="V6" s="36" t="s">
        <v>152</v>
      </c>
      <c r="W6" s="36" t="s">
        <v>152</v>
      </c>
      <c r="X6" s="36" t="s">
        <v>152</v>
      </c>
      <c r="Y6" s="36" t="s">
        <v>152</v>
      </c>
      <c r="Z6" s="36" t="s">
        <v>152</v>
      </c>
      <c r="AA6" s="36" t="s">
        <v>152</v>
      </c>
      <c r="AB6" s="36" t="s">
        <v>152</v>
      </c>
      <c r="AC6" s="36" t="s">
        <v>152</v>
      </c>
      <c r="AD6" s="36" t="s">
        <v>152</v>
      </c>
      <c r="AE6" s="36" t="s">
        <v>152</v>
      </c>
      <c r="AF6" s="36" t="s">
        <v>152</v>
      </c>
      <c r="AG6" s="60" t="s">
        <v>152</v>
      </c>
    </row>
    <row r="7" spans="1:33" s="26" customFormat="1" x14ac:dyDescent="0.15">
      <c r="B7" s="26" t="s">
        <v>128</v>
      </c>
      <c r="C7" s="36" t="s">
        <v>152</v>
      </c>
      <c r="D7" s="36" t="s">
        <v>152</v>
      </c>
      <c r="E7" s="36" t="s">
        <v>152</v>
      </c>
      <c r="F7" s="36" t="s">
        <v>152</v>
      </c>
      <c r="G7" s="36" t="s">
        <v>152</v>
      </c>
      <c r="H7" s="36" t="s">
        <v>152</v>
      </c>
      <c r="I7" s="36" t="s">
        <v>152</v>
      </c>
      <c r="J7" s="36" t="s">
        <v>152</v>
      </c>
      <c r="K7" s="36" t="s">
        <v>152</v>
      </c>
      <c r="L7" s="36" t="s">
        <v>152</v>
      </c>
      <c r="M7" s="36" t="s">
        <v>152</v>
      </c>
      <c r="N7" s="36" t="s">
        <v>152</v>
      </c>
      <c r="O7" s="36" t="s">
        <v>152</v>
      </c>
      <c r="P7" s="36" t="s">
        <v>152</v>
      </c>
      <c r="Q7" s="36" t="s">
        <v>152</v>
      </c>
      <c r="R7" s="36" t="s">
        <v>152</v>
      </c>
      <c r="S7" s="36" t="s">
        <v>152</v>
      </c>
      <c r="T7" s="36" t="s">
        <v>152</v>
      </c>
      <c r="U7" s="36" t="s">
        <v>152</v>
      </c>
      <c r="V7" s="36" t="s">
        <v>152</v>
      </c>
      <c r="W7" s="36" t="s">
        <v>152</v>
      </c>
      <c r="X7" s="36" t="s">
        <v>152</v>
      </c>
      <c r="Y7" s="36" t="s">
        <v>152</v>
      </c>
      <c r="Z7" s="36" t="s">
        <v>152</v>
      </c>
      <c r="AA7" s="36" t="s">
        <v>152</v>
      </c>
      <c r="AB7" s="36" t="s">
        <v>152</v>
      </c>
      <c r="AC7" s="36" t="s">
        <v>152</v>
      </c>
      <c r="AD7" s="36" t="s">
        <v>152</v>
      </c>
      <c r="AE7" s="36" t="s">
        <v>152</v>
      </c>
      <c r="AF7" s="36" t="s">
        <v>152</v>
      </c>
      <c r="AG7" s="36" t="s">
        <v>152</v>
      </c>
    </row>
    <row r="8" spans="1:33" s="26" customFormat="1" x14ac:dyDescent="0.15">
      <c r="B8" s="26" t="s">
        <v>129</v>
      </c>
      <c r="C8" s="36" t="s">
        <v>152</v>
      </c>
      <c r="D8" s="36" t="s">
        <v>152</v>
      </c>
      <c r="E8" s="36" t="s">
        <v>152</v>
      </c>
      <c r="F8" s="36" t="s">
        <v>152</v>
      </c>
      <c r="G8" s="36" t="s">
        <v>152</v>
      </c>
      <c r="H8" s="36" t="s">
        <v>152</v>
      </c>
      <c r="I8" s="36" t="s">
        <v>152</v>
      </c>
      <c r="J8" s="36" t="s">
        <v>152</v>
      </c>
      <c r="K8" s="36" t="s">
        <v>152</v>
      </c>
      <c r="L8" s="36" t="s">
        <v>152</v>
      </c>
      <c r="M8" s="36" t="s">
        <v>152</v>
      </c>
      <c r="N8" s="36" t="s">
        <v>152</v>
      </c>
      <c r="O8" s="36" t="s">
        <v>152</v>
      </c>
      <c r="P8" s="36" t="s">
        <v>152</v>
      </c>
      <c r="Q8" s="36" t="s">
        <v>152</v>
      </c>
      <c r="R8" s="36" t="s">
        <v>152</v>
      </c>
      <c r="S8" s="36" t="s">
        <v>152</v>
      </c>
      <c r="T8" s="36" t="s">
        <v>152</v>
      </c>
      <c r="U8" s="36" t="s">
        <v>152</v>
      </c>
      <c r="V8" s="36" t="s">
        <v>152</v>
      </c>
      <c r="W8" s="36" t="s">
        <v>152</v>
      </c>
      <c r="X8" s="36" t="s">
        <v>152</v>
      </c>
      <c r="Y8" s="36" t="s">
        <v>152</v>
      </c>
      <c r="Z8" s="36" t="s">
        <v>152</v>
      </c>
      <c r="AA8" s="36" t="s">
        <v>152</v>
      </c>
      <c r="AB8" s="36" t="s">
        <v>152</v>
      </c>
      <c r="AC8" s="36" t="s">
        <v>152</v>
      </c>
      <c r="AD8" s="36" t="s">
        <v>152</v>
      </c>
      <c r="AE8" s="36" t="s">
        <v>152</v>
      </c>
      <c r="AF8" s="36" t="s">
        <v>152</v>
      </c>
      <c r="AG8" s="36" t="s">
        <v>152</v>
      </c>
    </row>
    <row r="9" spans="1:33" s="26" customFormat="1" x14ac:dyDescent="0.15">
      <c r="B9" s="26" t="s">
        <v>130</v>
      </c>
      <c r="C9" s="36" t="s">
        <v>152</v>
      </c>
      <c r="D9" s="36" t="s">
        <v>152</v>
      </c>
      <c r="E9" s="36" t="s">
        <v>152</v>
      </c>
      <c r="F9" s="36" t="s">
        <v>152</v>
      </c>
      <c r="G9" s="36" t="s">
        <v>152</v>
      </c>
      <c r="H9" s="36" t="s">
        <v>152</v>
      </c>
      <c r="I9" s="36" t="s">
        <v>152</v>
      </c>
      <c r="J9" s="36" t="s">
        <v>152</v>
      </c>
      <c r="K9" s="36" t="s">
        <v>152</v>
      </c>
      <c r="L9" s="36" t="s">
        <v>152</v>
      </c>
      <c r="M9" s="36" t="s">
        <v>152</v>
      </c>
      <c r="N9" s="36" t="s">
        <v>152</v>
      </c>
      <c r="O9" s="36" t="s">
        <v>152</v>
      </c>
      <c r="P9" s="36" t="s">
        <v>152</v>
      </c>
      <c r="Q9" s="36" t="s">
        <v>152</v>
      </c>
      <c r="R9" s="36" t="s">
        <v>152</v>
      </c>
      <c r="S9" s="36" t="s">
        <v>152</v>
      </c>
      <c r="T9" s="36" t="s">
        <v>152</v>
      </c>
      <c r="U9" s="36" t="s">
        <v>152</v>
      </c>
      <c r="V9" s="36" t="s">
        <v>152</v>
      </c>
      <c r="W9" s="36" t="s">
        <v>152</v>
      </c>
      <c r="X9" s="36" t="s">
        <v>152</v>
      </c>
      <c r="Y9" s="36" t="s">
        <v>152</v>
      </c>
      <c r="Z9" s="36" t="s">
        <v>152</v>
      </c>
      <c r="AA9" s="36" t="s">
        <v>152</v>
      </c>
      <c r="AB9" s="36" t="s">
        <v>152</v>
      </c>
      <c r="AC9" s="36" t="s">
        <v>152</v>
      </c>
      <c r="AD9" s="36" t="s">
        <v>152</v>
      </c>
      <c r="AE9" s="36" t="s">
        <v>152</v>
      </c>
      <c r="AF9" s="36" t="s">
        <v>152</v>
      </c>
      <c r="AG9" s="36" t="s">
        <v>152</v>
      </c>
    </row>
    <row r="10" spans="1:33" s="26" customFormat="1" ht="13.5" customHeight="1" x14ac:dyDescent="0.15">
      <c r="A10" s="678"/>
      <c r="B10" s="26" t="s">
        <v>131</v>
      </c>
      <c r="C10" s="25">
        <v>46.469094060551342</v>
      </c>
      <c r="D10" s="25">
        <v>58.425423193356188</v>
      </c>
      <c r="E10" s="25">
        <v>64.227939327247555</v>
      </c>
      <c r="F10" s="25">
        <v>73.661000867680272</v>
      </c>
      <c r="G10" s="25">
        <v>74.79992498803594</v>
      </c>
      <c r="H10" s="25">
        <v>76.969031440779659</v>
      </c>
      <c r="I10" s="25">
        <v>79.088186996003245</v>
      </c>
      <c r="J10" s="25">
        <v>83.095222652814002</v>
      </c>
      <c r="K10" s="25">
        <v>98.526270155678759</v>
      </c>
      <c r="L10" s="25">
        <v>99.804641070458715</v>
      </c>
      <c r="M10" s="25">
        <v>116.02796941795755</v>
      </c>
      <c r="N10" s="25">
        <v>141.97121439760639</v>
      </c>
      <c r="O10" s="25">
        <v>173.98377413325744</v>
      </c>
      <c r="P10" s="25">
        <v>202.12096324641004</v>
      </c>
      <c r="Q10" s="25">
        <v>217.87822999999992</v>
      </c>
      <c r="R10" s="25">
        <v>232.29204699999991</v>
      </c>
      <c r="S10" s="25">
        <v>242.6834199999999</v>
      </c>
      <c r="T10" s="25">
        <v>252.51195699999991</v>
      </c>
      <c r="U10" s="25">
        <v>321.12091754560009</v>
      </c>
      <c r="V10" s="25">
        <v>756.46275643842591</v>
      </c>
      <c r="W10" s="25">
        <v>1003.198540374302</v>
      </c>
      <c r="X10" s="25">
        <v>1065.7803519807596</v>
      </c>
      <c r="Y10" s="25">
        <v>1361.8819639108315</v>
      </c>
      <c r="Z10" s="25">
        <v>1528.6497998948382</v>
      </c>
      <c r="AA10" s="25">
        <v>1702.4996945586367</v>
      </c>
      <c r="AB10" s="25">
        <v>1872.6085571910999</v>
      </c>
      <c r="AC10" s="25">
        <v>1786.2342711753308</v>
      </c>
      <c r="AD10" s="25">
        <v>1730.715269263852</v>
      </c>
      <c r="AE10" s="25">
        <v>1770.0500780835189</v>
      </c>
      <c r="AF10" s="56">
        <v>1700.8337045065928</v>
      </c>
      <c r="AG10" s="56">
        <v>1670.1366811690418</v>
      </c>
    </row>
    <row r="11" spans="1:33" s="26" customFormat="1" x14ac:dyDescent="0.15">
      <c r="A11" s="27"/>
      <c r="B11" s="27" t="s">
        <v>132</v>
      </c>
      <c r="C11" s="25">
        <v>46.469094060551342</v>
      </c>
      <c r="D11" s="25">
        <v>58.425423193356188</v>
      </c>
      <c r="E11" s="25">
        <v>64.227939327247555</v>
      </c>
      <c r="F11" s="25">
        <v>73.661000867680272</v>
      </c>
      <c r="G11" s="25">
        <v>74.79992498803594</v>
      </c>
      <c r="H11" s="25">
        <v>76.969031440779659</v>
      </c>
      <c r="I11" s="25">
        <v>79.088186996003245</v>
      </c>
      <c r="J11" s="25">
        <v>83.095222652814002</v>
      </c>
      <c r="K11" s="25">
        <v>98.526270155678759</v>
      </c>
      <c r="L11" s="25">
        <v>99.804641070458715</v>
      </c>
      <c r="M11" s="25">
        <v>116.02796941795755</v>
      </c>
      <c r="N11" s="25">
        <v>141.97121439760639</v>
      </c>
      <c r="O11" s="25">
        <v>173.98377413325744</v>
      </c>
      <c r="P11" s="25">
        <v>202.12096324641004</v>
      </c>
      <c r="Q11" s="25">
        <v>217.87822999999992</v>
      </c>
      <c r="R11" s="25">
        <v>232.29204699999991</v>
      </c>
      <c r="S11" s="25">
        <v>242.6834199999999</v>
      </c>
      <c r="T11" s="25">
        <v>252.51195699999991</v>
      </c>
      <c r="U11" s="25">
        <v>321.12091754560009</v>
      </c>
      <c r="V11" s="25">
        <v>756.46275643842591</v>
      </c>
      <c r="W11" s="25">
        <v>1003.198540374302</v>
      </c>
      <c r="X11" s="25">
        <v>1065.7803519807596</v>
      </c>
      <c r="Y11" s="25">
        <v>1361.8819639108315</v>
      </c>
      <c r="Z11" s="25">
        <v>1528.6497998948382</v>
      </c>
      <c r="AA11" s="25">
        <v>1702.4996945586367</v>
      </c>
      <c r="AB11" s="25">
        <v>1872.6085571910999</v>
      </c>
      <c r="AC11" s="25">
        <v>1786.2342711753308</v>
      </c>
      <c r="AD11" s="25">
        <v>1730.715269263852</v>
      </c>
      <c r="AE11" s="25">
        <v>1770.0500780835189</v>
      </c>
      <c r="AF11" s="25">
        <v>1700.8337045065928</v>
      </c>
      <c r="AG11" s="25">
        <v>1670.1366811690418</v>
      </c>
    </row>
    <row r="12" spans="1:33" s="26" customFormat="1" x14ac:dyDescent="0.15">
      <c r="A12" s="27" t="s">
        <v>133</v>
      </c>
      <c r="B12" s="27"/>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F12" s="25"/>
      <c r="AG12" s="25"/>
    </row>
    <row r="13" spans="1:33" s="26" customFormat="1" x14ac:dyDescent="0.15">
      <c r="B13" s="26" t="s">
        <v>134</v>
      </c>
      <c r="C13" s="57">
        <v>128.96299999999999</v>
      </c>
      <c r="D13" s="57">
        <v>126.3639999999999</v>
      </c>
      <c r="E13" s="57">
        <v>150.245</v>
      </c>
      <c r="F13" s="57">
        <v>177.22499999999994</v>
      </c>
      <c r="G13" s="57">
        <v>190.75800000000004</v>
      </c>
      <c r="H13" s="57">
        <v>188.3250000000001</v>
      </c>
      <c r="I13" s="57">
        <v>187.32871700000007</v>
      </c>
      <c r="J13" s="57">
        <v>201.44497400000003</v>
      </c>
      <c r="K13" s="57">
        <v>206.6642489999999</v>
      </c>
      <c r="L13" s="57">
        <v>212.60700000000003</v>
      </c>
      <c r="M13" s="57">
        <v>232.64331400000003</v>
      </c>
      <c r="N13" s="57">
        <v>262.09233400000005</v>
      </c>
      <c r="O13" s="57">
        <v>330.1176420000001</v>
      </c>
      <c r="P13" s="57">
        <v>396.97606099999985</v>
      </c>
      <c r="Q13" s="57">
        <v>402.88368500000007</v>
      </c>
      <c r="R13" s="57">
        <v>378.85137500000025</v>
      </c>
      <c r="S13" s="57">
        <v>369.793207</v>
      </c>
      <c r="T13" s="57">
        <v>295.82401900000013</v>
      </c>
      <c r="U13" s="57">
        <v>202.91337048285294</v>
      </c>
      <c r="V13" s="57">
        <v>163.91280831343366</v>
      </c>
      <c r="W13" s="57">
        <v>182.4477704363251</v>
      </c>
      <c r="X13" s="57">
        <v>196.11230044086452</v>
      </c>
      <c r="Y13" s="57">
        <v>214.0890070321511</v>
      </c>
      <c r="Z13" s="57">
        <v>254.2610601780774</v>
      </c>
      <c r="AA13" s="57">
        <v>257.7440523480729</v>
      </c>
      <c r="AB13" s="57">
        <v>236.86792580000002</v>
      </c>
      <c r="AC13" s="57">
        <v>200.82832880000001</v>
      </c>
      <c r="AD13" s="57">
        <v>142.89192060000002</v>
      </c>
      <c r="AE13" s="36" t="s">
        <v>152</v>
      </c>
      <c r="AF13" s="36" t="s">
        <v>152</v>
      </c>
      <c r="AG13" s="36" t="s">
        <v>152</v>
      </c>
    </row>
    <row r="14" spans="1:33" s="26" customFormat="1" x14ac:dyDescent="0.15">
      <c r="B14" s="679" t="s">
        <v>135</v>
      </c>
      <c r="C14" s="57">
        <v>2601.8528746502102</v>
      </c>
      <c r="D14" s="57">
        <v>2810.8644734571099</v>
      </c>
      <c r="E14" s="57">
        <v>2845.1262553930401</v>
      </c>
      <c r="F14" s="57">
        <v>3682.8436978197897</v>
      </c>
      <c r="G14" s="57">
        <v>4052.3946182948298</v>
      </c>
      <c r="H14" s="57">
        <v>4463.7903409999999</v>
      </c>
      <c r="I14" s="57">
        <v>4705.9486189999998</v>
      </c>
      <c r="J14" s="57">
        <v>4667.8001480000003</v>
      </c>
      <c r="K14" s="57">
        <v>4808.7635319999999</v>
      </c>
      <c r="L14" s="57">
        <v>4875.3445830000001</v>
      </c>
      <c r="M14" s="57">
        <v>4994.3862419999996</v>
      </c>
      <c r="N14" s="57">
        <v>5318.6955180000004</v>
      </c>
      <c r="O14" s="57">
        <v>6092.5647989999998</v>
      </c>
      <c r="P14" s="57">
        <v>6946.3285619999997</v>
      </c>
      <c r="Q14" s="57">
        <v>7567.4343989999998</v>
      </c>
      <c r="R14" s="57">
        <v>7884.9483689999997</v>
      </c>
      <c r="S14" s="57">
        <v>8169.8121250000004</v>
      </c>
      <c r="T14" s="57">
        <v>8732.1588449999999</v>
      </c>
      <c r="U14" s="57">
        <v>9688.689832</v>
      </c>
      <c r="V14" s="57">
        <v>10879.671729</v>
      </c>
      <c r="W14" s="57">
        <v>11666.746945000001</v>
      </c>
      <c r="X14" s="57">
        <v>11601.375362999999</v>
      </c>
      <c r="Y14" s="36" t="s">
        <v>152</v>
      </c>
      <c r="Z14" s="36" t="s">
        <v>152</v>
      </c>
      <c r="AA14" s="36" t="s">
        <v>152</v>
      </c>
      <c r="AB14" s="36" t="s">
        <v>152</v>
      </c>
      <c r="AC14" s="36" t="s">
        <v>152</v>
      </c>
      <c r="AD14" s="36" t="s">
        <v>152</v>
      </c>
      <c r="AE14" s="36" t="s">
        <v>152</v>
      </c>
      <c r="AF14" s="36" t="s">
        <v>152</v>
      </c>
      <c r="AG14" s="36" t="s">
        <v>152</v>
      </c>
    </row>
    <row r="15" spans="1:33" s="26" customFormat="1" ht="13.5" customHeight="1" x14ac:dyDescent="0.15">
      <c r="B15" s="679" t="s">
        <v>136</v>
      </c>
      <c r="C15" s="36" t="s">
        <v>152</v>
      </c>
      <c r="D15" s="36" t="s">
        <v>152</v>
      </c>
      <c r="E15" s="57">
        <v>114.677239030732</v>
      </c>
      <c r="F15" s="57">
        <v>720.97447360554895</v>
      </c>
      <c r="G15" s="57">
        <v>2577.9270894845599</v>
      </c>
      <c r="H15" s="57">
        <v>3120.396244</v>
      </c>
      <c r="I15" s="57">
        <v>3664.7813740000001</v>
      </c>
      <c r="J15" s="57">
        <v>4078.3040080000001</v>
      </c>
      <c r="K15" s="57">
        <v>4507.5323779999999</v>
      </c>
      <c r="L15" s="57">
        <v>5070.2995629999996</v>
      </c>
      <c r="M15" s="57">
        <v>5404.3532640000003</v>
      </c>
      <c r="N15" s="57">
        <v>5994.2603669999999</v>
      </c>
      <c r="O15" s="57">
        <v>7190.1441699999996</v>
      </c>
      <c r="P15" s="57">
        <v>8437.1915790000003</v>
      </c>
      <c r="Q15" s="57">
        <v>9540.3581630000008</v>
      </c>
      <c r="R15" s="57">
        <v>10300.030816</v>
      </c>
      <c r="S15" s="57">
        <v>10706.379008</v>
      </c>
      <c r="T15" s="57">
        <v>12717.267331999999</v>
      </c>
      <c r="U15" s="57">
        <v>14297.475554000001</v>
      </c>
      <c r="V15" s="57">
        <v>15633.680259999999</v>
      </c>
      <c r="W15" s="57">
        <v>16492.549926</v>
      </c>
      <c r="X15" s="57">
        <v>16464.877431000001</v>
      </c>
      <c r="Y15" s="57">
        <v>26975.169854</v>
      </c>
      <c r="Z15" s="57">
        <v>27316.191835000001</v>
      </c>
      <c r="AA15" s="57">
        <v>26586.148045999998</v>
      </c>
      <c r="AB15" s="57">
        <v>26632.658753</v>
      </c>
      <c r="AC15" s="57">
        <v>27025.284075</v>
      </c>
      <c r="AD15" s="57">
        <v>27119.734186999998</v>
      </c>
      <c r="AE15" s="57">
        <v>27230.757504000001</v>
      </c>
      <c r="AF15" s="56">
        <v>27299.847022999998</v>
      </c>
      <c r="AG15" s="56">
        <v>27338.452513944052</v>
      </c>
    </row>
    <row r="16" spans="1:33" s="26" customFormat="1" x14ac:dyDescent="0.15">
      <c r="B16" s="679" t="s">
        <v>137</v>
      </c>
      <c r="C16" s="36" t="s">
        <v>152</v>
      </c>
      <c r="D16" s="36" t="s">
        <v>152</v>
      </c>
      <c r="E16" s="36" t="s">
        <v>152</v>
      </c>
      <c r="F16" s="36" t="s">
        <v>152</v>
      </c>
      <c r="G16" s="36" t="s">
        <v>152</v>
      </c>
      <c r="H16" s="36" t="s">
        <v>152</v>
      </c>
      <c r="I16" s="36" t="s">
        <v>152</v>
      </c>
      <c r="J16" s="36" t="s">
        <v>152</v>
      </c>
      <c r="K16" s="36" t="s">
        <v>152</v>
      </c>
      <c r="L16" s="36" t="s">
        <v>152</v>
      </c>
      <c r="M16" s="36" t="s">
        <v>152</v>
      </c>
      <c r="N16" s="36" t="s">
        <v>152</v>
      </c>
      <c r="O16" s="36" t="s">
        <v>152</v>
      </c>
      <c r="P16" s="36" t="s">
        <v>152</v>
      </c>
      <c r="Q16" s="36" t="s">
        <v>152</v>
      </c>
      <c r="R16" s="36" t="s">
        <v>152</v>
      </c>
      <c r="S16" s="36" t="s">
        <v>152</v>
      </c>
      <c r="T16" s="36" t="s">
        <v>152</v>
      </c>
      <c r="U16" s="36" t="s">
        <v>152</v>
      </c>
      <c r="V16" s="36" t="s">
        <v>152</v>
      </c>
      <c r="W16" s="36" t="s">
        <v>152</v>
      </c>
      <c r="X16" s="36" t="s">
        <v>152</v>
      </c>
      <c r="Y16" s="36" t="s">
        <v>152</v>
      </c>
      <c r="Z16" s="36" t="s">
        <v>152</v>
      </c>
      <c r="AA16" s="36" t="s">
        <v>152</v>
      </c>
      <c r="AB16" s="36" t="s">
        <v>152</v>
      </c>
      <c r="AC16" s="36" t="s">
        <v>152</v>
      </c>
      <c r="AD16" s="36" t="s">
        <v>152</v>
      </c>
      <c r="AE16" s="36" t="s">
        <v>152</v>
      </c>
      <c r="AF16" s="36" t="s">
        <v>152</v>
      </c>
      <c r="AG16" s="36" t="s">
        <v>152</v>
      </c>
    </row>
    <row r="17" spans="1:33" s="26" customFormat="1" x14ac:dyDescent="0.15">
      <c r="B17" s="679" t="s">
        <v>138</v>
      </c>
      <c r="C17" s="36" t="s">
        <v>152</v>
      </c>
      <c r="D17" s="36" t="s">
        <v>152</v>
      </c>
      <c r="E17" s="36" t="s">
        <v>152</v>
      </c>
      <c r="F17" s="36" t="s">
        <v>152</v>
      </c>
      <c r="G17" s="36" t="s">
        <v>152</v>
      </c>
      <c r="H17" s="36" t="s">
        <v>152</v>
      </c>
      <c r="I17" s="36" t="s">
        <v>152</v>
      </c>
      <c r="J17" s="36" t="s">
        <v>152</v>
      </c>
      <c r="K17" s="36" t="s">
        <v>152</v>
      </c>
      <c r="L17" s="36" t="s">
        <v>152</v>
      </c>
      <c r="M17" s="36" t="s">
        <v>152</v>
      </c>
      <c r="N17" s="36" t="s">
        <v>152</v>
      </c>
      <c r="O17" s="36" t="s">
        <v>152</v>
      </c>
      <c r="P17" s="36" t="s">
        <v>152</v>
      </c>
      <c r="Q17" s="36" t="s">
        <v>152</v>
      </c>
      <c r="R17" s="36" t="s">
        <v>152</v>
      </c>
      <c r="S17" s="36">
        <v>2090.5302809999998</v>
      </c>
      <c r="T17" s="36">
        <v>3078.9312920000002</v>
      </c>
      <c r="U17" s="36">
        <v>4326.5579109999999</v>
      </c>
      <c r="V17" s="36">
        <v>5684.0968810000004</v>
      </c>
      <c r="W17" s="36">
        <v>6959.2758709999998</v>
      </c>
      <c r="X17" s="36">
        <v>7479.4088380000003</v>
      </c>
      <c r="Y17" s="36">
        <v>7603.7954060000002</v>
      </c>
      <c r="Z17" s="36">
        <v>8107.8260010000004</v>
      </c>
      <c r="AA17" s="36">
        <v>8350.9492900000005</v>
      </c>
      <c r="AB17" s="36">
        <v>8842.9630479999996</v>
      </c>
      <c r="AC17" s="36">
        <v>9645.3354080000008</v>
      </c>
      <c r="AD17" s="36">
        <v>10294.544039</v>
      </c>
      <c r="AE17" s="36">
        <v>10739.031016000001</v>
      </c>
      <c r="AF17" s="36">
        <v>11214.744901</v>
      </c>
      <c r="AG17" s="56">
        <v>11623.961964843103</v>
      </c>
    </row>
    <row r="18" spans="1:33" s="26" customFormat="1" x14ac:dyDescent="0.15">
      <c r="A18" s="27"/>
      <c r="B18" s="27" t="s">
        <v>139</v>
      </c>
      <c r="C18" s="25">
        <v>2730.8158746502104</v>
      </c>
      <c r="D18" s="25">
        <v>2937.2284734571099</v>
      </c>
      <c r="E18" s="25">
        <v>3110.0484944237719</v>
      </c>
      <c r="F18" s="25">
        <v>4581.0431714253382</v>
      </c>
      <c r="G18" s="25">
        <v>6821.0797077793904</v>
      </c>
      <c r="H18" s="25">
        <v>7772.5115850000002</v>
      </c>
      <c r="I18" s="25">
        <v>8558.0587100000012</v>
      </c>
      <c r="J18" s="25">
        <v>8947.5491299999994</v>
      </c>
      <c r="K18" s="25">
        <v>9522.9601589999984</v>
      </c>
      <c r="L18" s="25">
        <v>10158.251145999999</v>
      </c>
      <c r="M18" s="25">
        <v>10631.382819999999</v>
      </c>
      <c r="N18" s="25">
        <v>11575.048219</v>
      </c>
      <c r="O18" s="25">
        <v>13612.826611</v>
      </c>
      <c r="P18" s="25">
        <v>15780.496202</v>
      </c>
      <c r="Q18" s="25">
        <v>17510.676246999999</v>
      </c>
      <c r="R18" s="25">
        <v>18563.830560000002</v>
      </c>
      <c r="S18" s="25">
        <v>21336.514621000002</v>
      </c>
      <c r="T18" s="25">
        <v>24824.181488000002</v>
      </c>
      <c r="U18" s="25">
        <v>28515.636667482853</v>
      </c>
      <c r="V18" s="25">
        <v>32361.361678313431</v>
      </c>
      <c r="W18" s="25">
        <v>35301.020512436327</v>
      </c>
      <c r="X18" s="25">
        <v>35741.773932440869</v>
      </c>
      <c r="Y18" s="25">
        <v>34793.054267032152</v>
      </c>
      <c r="Z18" s="25">
        <v>35678.278896178075</v>
      </c>
      <c r="AA18" s="25">
        <v>35194.841388348068</v>
      </c>
      <c r="AB18" s="25">
        <v>35712.489726799999</v>
      </c>
      <c r="AC18" s="25">
        <v>36871.447811799997</v>
      </c>
      <c r="AD18" s="25">
        <v>37557.170146599994</v>
      </c>
      <c r="AE18" s="25">
        <v>37969.788520000002</v>
      </c>
      <c r="AF18" s="25">
        <v>38514.591924</v>
      </c>
      <c r="AG18" s="25">
        <v>38962.414478787156</v>
      </c>
    </row>
    <row r="19" spans="1:33" s="26" customFormat="1" x14ac:dyDescent="0.15">
      <c r="A19" s="27"/>
      <c r="B19" s="27"/>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s="26" customFormat="1" x14ac:dyDescent="0.15">
      <c r="A20" s="27" t="s">
        <v>140</v>
      </c>
      <c r="C20" s="57">
        <v>25.365218631139424</v>
      </c>
      <c r="D20" s="57">
        <v>49.077599049298236</v>
      </c>
      <c r="E20" s="57">
        <v>65.351248686455605</v>
      </c>
      <c r="F20" s="57">
        <v>59.399282428839456</v>
      </c>
      <c r="G20" s="57">
        <v>60.657160551837087</v>
      </c>
      <c r="H20" s="57">
        <v>59.396907895770582</v>
      </c>
      <c r="I20" s="57">
        <v>58.99239189537434</v>
      </c>
      <c r="J20" s="57">
        <v>79.845129393203806</v>
      </c>
      <c r="K20" s="57">
        <v>78.626087494470553</v>
      </c>
      <c r="L20" s="57">
        <v>83.161449281587238</v>
      </c>
      <c r="M20" s="57">
        <v>97.753260924350215</v>
      </c>
      <c r="N20" s="57">
        <v>106.95024208864903</v>
      </c>
      <c r="O20" s="57">
        <v>112.77989127249676</v>
      </c>
      <c r="P20" s="57">
        <v>116.96066727543837</v>
      </c>
      <c r="Q20" s="57">
        <v>115.30217096019042</v>
      </c>
      <c r="R20" s="57">
        <v>113.48497019355511</v>
      </c>
      <c r="S20" s="57">
        <v>114.02157649401983</v>
      </c>
      <c r="T20" s="57">
        <v>112.02792147385303</v>
      </c>
      <c r="U20" s="57">
        <v>114.50776503804697</v>
      </c>
      <c r="V20" s="57">
        <v>115.1211911856807</v>
      </c>
      <c r="W20" s="57">
        <v>110.14096512844189</v>
      </c>
      <c r="X20" s="57">
        <v>103.83319820793879</v>
      </c>
      <c r="Y20" s="57">
        <v>102.63470329794833</v>
      </c>
      <c r="Z20" s="57">
        <v>103.84332206614796</v>
      </c>
      <c r="AA20" s="57">
        <v>103.46877220182115</v>
      </c>
      <c r="AB20" s="57">
        <v>102.84422240000001</v>
      </c>
      <c r="AC20" s="57">
        <v>102.82389120000001</v>
      </c>
      <c r="AD20" s="57">
        <v>102.8202232</v>
      </c>
      <c r="AE20" s="57">
        <v>118.42400000000001</v>
      </c>
      <c r="AF20" s="56">
        <v>118.42400000000001</v>
      </c>
      <c r="AG20" s="56">
        <v>123.664</v>
      </c>
    </row>
    <row r="21" spans="1:33" s="26" customFormat="1" x14ac:dyDescent="0.15">
      <c r="A21" s="27" t="s">
        <v>141</v>
      </c>
      <c r="B21" s="27"/>
      <c r="C21" s="36">
        <v>0</v>
      </c>
      <c r="D21" s="36">
        <v>0</v>
      </c>
      <c r="E21" s="36">
        <v>0</v>
      </c>
      <c r="F21" s="36">
        <v>0</v>
      </c>
      <c r="G21" s="36">
        <v>0</v>
      </c>
      <c r="H21" s="36">
        <v>0</v>
      </c>
      <c r="I21" s="36">
        <v>0</v>
      </c>
      <c r="J21" s="57">
        <v>224.39309843643383</v>
      </c>
      <c r="K21" s="57">
        <v>537.69666983824709</v>
      </c>
      <c r="L21" s="57">
        <v>632.2522521982537</v>
      </c>
      <c r="M21" s="57">
        <v>650.59885773079236</v>
      </c>
      <c r="N21" s="57">
        <v>719.75144781497636</v>
      </c>
      <c r="O21" s="57">
        <v>827.00852631289445</v>
      </c>
      <c r="P21" s="57">
        <v>922.97538602155794</v>
      </c>
      <c r="Q21" s="57">
        <v>1023.5528168770046</v>
      </c>
      <c r="R21" s="57">
        <v>1113.8287031448069</v>
      </c>
      <c r="S21" s="57">
        <v>1203.0905886777985</v>
      </c>
      <c r="T21" s="57">
        <v>1264.4400000000003</v>
      </c>
      <c r="U21" s="57">
        <v>1807.3757519999992</v>
      </c>
      <c r="V21" s="57">
        <v>2403.3232942719978</v>
      </c>
      <c r="W21" s="57">
        <v>2345.0154886322912</v>
      </c>
      <c r="X21" s="57">
        <v>1815.2999999999993</v>
      </c>
      <c r="Y21" s="57">
        <v>1657.7999999999995</v>
      </c>
      <c r="Z21" s="57">
        <v>1662.2999999999995</v>
      </c>
      <c r="AA21" s="57">
        <v>1621.7999999999995</v>
      </c>
      <c r="AB21" s="57">
        <v>1545.2999999999995</v>
      </c>
      <c r="AC21" s="57">
        <v>1439.9999999999995</v>
      </c>
      <c r="AD21" s="57">
        <v>1311.2999999999995</v>
      </c>
      <c r="AE21" s="57">
        <v>1209.5999999999995</v>
      </c>
      <c r="AF21" s="56">
        <v>1115.7875085792721</v>
      </c>
      <c r="AG21" s="56">
        <v>1029.2507972069607</v>
      </c>
    </row>
    <row r="22" spans="1:33" s="26" customFormat="1" x14ac:dyDescent="0.15">
      <c r="A22" s="27" t="s">
        <v>142</v>
      </c>
      <c r="C22" s="25">
        <v>2802.6501873419011</v>
      </c>
      <c r="D22" s="25">
        <v>3044.7314956997643</v>
      </c>
      <c r="E22" s="25">
        <v>3239.627682437475</v>
      </c>
      <c r="F22" s="25">
        <v>4714.1034547218578</v>
      </c>
      <c r="G22" s="25">
        <v>6956.5367933192638</v>
      </c>
      <c r="H22" s="25">
        <v>7908.8775243365508</v>
      </c>
      <c r="I22" s="25">
        <v>8696.1392888913779</v>
      </c>
      <c r="J22" s="25">
        <v>9334.8825804824501</v>
      </c>
      <c r="K22" s="25">
        <v>10237.809186488395</v>
      </c>
      <c r="L22" s="25">
        <v>10973.4694885503</v>
      </c>
      <c r="M22" s="25">
        <v>11495.762908073099</v>
      </c>
      <c r="N22" s="25">
        <v>12543.721123301233</v>
      </c>
      <c r="O22" s="25">
        <v>14726.59880271865</v>
      </c>
      <c r="P22" s="25">
        <v>17022.553218543406</v>
      </c>
      <c r="Q22" s="25">
        <v>18867.40946483719</v>
      </c>
      <c r="R22" s="25">
        <v>20023.436280338363</v>
      </c>
      <c r="S22" s="25">
        <v>22896.31020617182</v>
      </c>
      <c r="T22" s="25">
        <v>26453.161366473854</v>
      </c>
      <c r="U22" s="25">
        <v>30758.6411020665</v>
      </c>
      <c r="V22" s="25">
        <v>35636.268920209535</v>
      </c>
      <c r="W22" s="25">
        <v>38759.375506571363</v>
      </c>
      <c r="X22" s="25">
        <v>38726.687482629568</v>
      </c>
      <c r="Y22" s="25">
        <v>37915.370934240935</v>
      </c>
      <c r="Z22" s="25">
        <v>38973.072018139064</v>
      </c>
      <c r="AA22" s="25">
        <v>38622.609855108531</v>
      </c>
      <c r="AB22" s="25">
        <v>39233.242506391107</v>
      </c>
      <c r="AC22" s="25">
        <v>40200.505974175328</v>
      </c>
      <c r="AD22" s="25">
        <v>40702.005639063842</v>
      </c>
      <c r="AE22" s="25">
        <v>41067.86259808352</v>
      </c>
      <c r="AF22" s="25">
        <v>41449.637137085861</v>
      </c>
      <c r="AG22" s="25">
        <v>41785.465957163149</v>
      </c>
    </row>
    <row r="23" spans="1:33" s="26" customFormat="1" x14ac:dyDescent="0.15">
      <c r="A23" s="27"/>
      <c r="B23" s="27"/>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F23" s="25"/>
      <c r="AG23" s="25"/>
    </row>
    <row r="24" spans="1:33" s="26" customFormat="1" x14ac:dyDescent="0.15">
      <c r="A24" s="26" t="s">
        <v>143</v>
      </c>
      <c r="B24" s="27"/>
      <c r="C24" s="57">
        <v>91.858449591174136</v>
      </c>
      <c r="D24" s="57">
        <v>94.947816410441192</v>
      </c>
      <c r="E24" s="57">
        <v>105.12332730179378</v>
      </c>
      <c r="F24" s="57">
        <v>100.04860019095939</v>
      </c>
      <c r="G24" s="57">
        <v>92.424617449374608</v>
      </c>
      <c r="H24" s="57">
        <v>71.611352847292153</v>
      </c>
      <c r="I24" s="57">
        <v>77.268581250000068</v>
      </c>
      <c r="J24" s="57">
        <v>84.730850500000074</v>
      </c>
      <c r="K24" s="57">
        <v>92.15607307500008</v>
      </c>
      <c r="L24" s="57">
        <v>103.75101865000009</v>
      </c>
      <c r="M24" s="57">
        <v>117.0212803500001</v>
      </c>
      <c r="N24" s="57">
        <v>128.51297300000013</v>
      </c>
      <c r="O24" s="57">
        <v>144.59373787500013</v>
      </c>
      <c r="P24" s="57">
        <v>154.16041115000013</v>
      </c>
      <c r="Q24" s="57">
        <v>169.4033593290398</v>
      </c>
      <c r="R24" s="57">
        <v>178.49391771832535</v>
      </c>
      <c r="S24" s="57">
        <v>193.68955919495113</v>
      </c>
      <c r="T24" s="57">
        <v>153.80903247183983</v>
      </c>
      <c r="U24" s="57">
        <v>104.83332623828647</v>
      </c>
      <c r="V24" s="57">
        <v>122.59992656978859</v>
      </c>
      <c r="W24" s="57">
        <v>122.70973043489786</v>
      </c>
      <c r="X24" s="57">
        <v>146.35698262103978</v>
      </c>
      <c r="Y24" s="57">
        <v>179.59469448410479</v>
      </c>
      <c r="Z24" s="57">
        <v>217.29601507700662</v>
      </c>
      <c r="AA24" s="57">
        <v>262.64271060836904</v>
      </c>
      <c r="AB24" s="57">
        <v>297.4521648376994</v>
      </c>
      <c r="AC24" s="57">
        <v>304.38877050059943</v>
      </c>
      <c r="AD24" s="57">
        <v>330.62394959889934</v>
      </c>
      <c r="AE24" s="57">
        <v>342.36652606449934</v>
      </c>
      <c r="AF24" s="56">
        <v>358.90549289999933</v>
      </c>
      <c r="AG24" s="56">
        <v>356.97183533403245</v>
      </c>
    </row>
    <row r="25" spans="1:33" s="26" customFormat="1" x14ac:dyDescent="0.15">
      <c r="A25" s="26" t="s">
        <v>144</v>
      </c>
      <c r="C25" s="57">
        <v>1260.4711706216178</v>
      </c>
      <c r="D25" s="57">
        <v>1457.8695921219037</v>
      </c>
      <c r="E25" s="57">
        <v>1630.5932109346541</v>
      </c>
      <c r="F25" s="57">
        <v>1893.8999999999999</v>
      </c>
      <c r="G25" s="57">
        <v>2146.7399999999998</v>
      </c>
      <c r="H25" s="57">
        <v>2397.6253447881386</v>
      </c>
      <c r="I25" s="57">
        <v>2770.9</v>
      </c>
      <c r="J25" s="57">
        <v>3207.9</v>
      </c>
      <c r="K25" s="57">
        <v>3536.85</v>
      </c>
      <c r="L25" s="57">
        <v>3904.05</v>
      </c>
      <c r="M25" s="57">
        <v>4141.2</v>
      </c>
      <c r="N25" s="57">
        <v>4218.0600000000004</v>
      </c>
      <c r="O25" s="57">
        <v>4114.78</v>
      </c>
      <c r="P25" s="57">
        <v>4388.3574745453679</v>
      </c>
      <c r="Q25" s="57">
        <v>4812.1815261062211</v>
      </c>
      <c r="R25" s="57">
        <v>5329.6709606484337</v>
      </c>
      <c r="S25" s="57">
        <v>5892.1675622371322</v>
      </c>
      <c r="T25" s="57">
        <v>6467.4505048641231</v>
      </c>
      <c r="U25" s="57">
        <v>7078.7706956299662</v>
      </c>
      <c r="V25" s="57">
        <v>7721.0870427427817</v>
      </c>
      <c r="W25" s="57">
        <v>8321.4362920187705</v>
      </c>
      <c r="X25" s="57">
        <v>8914.4526550894516</v>
      </c>
      <c r="Y25" s="57">
        <v>9400.6973653018595</v>
      </c>
      <c r="Z25" s="57">
        <v>9728.6723451197213</v>
      </c>
      <c r="AA25" s="57">
        <v>10094.682809130198</v>
      </c>
      <c r="AB25" s="57">
        <v>10331.121185216996</v>
      </c>
      <c r="AC25" s="57">
        <v>10943.971241426996</v>
      </c>
      <c r="AD25" s="57">
        <v>11683.969680221997</v>
      </c>
      <c r="AE25" s="57">
        <v>12381.056303489995</v>
      </c>
      <c r="AF25" s="56">
        <v>13022.796633587996</v>
      </c>
      <c r="AG25" s="56">
        <v>13437.315359325547</v>
      </c>
    </row>
    <row r="26" spans="1:33" s="26" customFormat="1" x14ac:dyDescent="0.15">
      <c r="A26" s="26" t="s">
        <v>145</v>
      </c>
      <c r="C26" s="57">
        <v>450.25359953762597</v>
      </c>
      <c r="D26" s="57">
        <v>539.41272815893808</v>
      </c>
      <c r="E26" s="57">
        <v>626.34287856471724</v>
      </c>
      <c r="F26" s="57">
        <v>732.66469358318807</v>
      </c>
      <c r="G26" s="57">
        <v>834.76281255514266</v>
      </c>
      <c r="H26" s="57">
        <v>932.82116050986428</v>
      </c>
      <c r="I26" s="57">
        <v>1088.9599999999998</v>
      </c>
      <c r="J26" s="57">
        <v>1275.9199999999998</v>
      </c>
      <c r="K26" s="57">
        <v>1492.3999999999999</v>
      </c>
      <c r="L26" s="57">
        <v>1748.2399999999998</v>
      </c>
      <c r="M26" s="57">
        <v>1857.0801599999993</v>
      </c>
      <c r="N26" s="57">
        <v>1966.162111395199</v>
      </c>
      <c r="O26" s="57">
        <v>2079.8204074110836</v>
      </c>
      <c r="P26" s="57">
        <v>2231.5169833602026</v>
      </c>
      <c r="Q26" s="57">
        <v>2668.0373581940871</v>
      </c>
      <c r="R26" s="57">
        <v>3173.1237931736314</v>
      </c>
      <c r="S26" s="57">
        <v>3756.6771195734832</v>
      </c>
      <c r="T26" s="57">
        <v>4414.2047697427215</v>
      </c>
      <c r="U26" s="57">
        <v>4583.3782834605627</v>
      </c>
      <c r="V26" s="57">
        <v>4407.4032031884444</v>
      </c>
      <c r="W26" s="57">
        <v>4516.613733776373</v>
      </c>
      <c r="X26" s="57">
        <v>4585.0019129599841</v>
      </c>
      <c r="Y26" s="57">
        <v>4449.1962934354187</v>
      </c>
      <c r="Z26" s="57">
        <v>4298.9535869198653</v>
      </c>
      <c r="AA26" s="57">
        <v>4133.1658818304986</v>
      </c>
      <c r="AB26" s="57">
        <v>3946.3969999999999</v>
      </c>
      <c r="AC26" s="57">
        <v>4045.886</v>
      </c>
      <c r="AD26" s="57">
        <v>4219.3540000000003</v>
      </c>
      <c r="AE26" s="57">
        <v>4346.9040000000005</v>
      </c>
      <c r="AF26" s="56">
        <v>4396.3933999999999</v>
      </c>
      <c r="AG26" s="56">
        <v>4214.5070999999998</v>
      </c>
    </row>
    <row r="27" spans="1:33" s="26" customFormat="1" x14ac:dyDescent="0.15">
      <c r="A27" s="27" t="s">
        <v>146</v>
      </c>
      <c r="B27" s="27"/>
      <c r="C27" s="24">
        <v>4605.2334070923189</v>
      </c>
      <c r="D27" s="24">
        <v>5136.9616323910477</v>
      </c>
      <c r="E27" s="24">
        <v>5601.6870992386403</v>
      </c>
      <c r="F27" s="24">
        <v>7440.7167484960046</v>
      </c>
      <c r="G27" s="24">
        <v>10030.464223323779</v>
      </c>
      <c r="H27" s="24">
        <v>11310.935382481846</v>
      </c>
      <c r="I27" s="24">
        <v>12633.267870141377</v>
      </c>
      <c r="J27" s="24">
        <v>13903.43343098245</v>
      </c>
      <c r="K27" s="24">
        <v>15359.215259563396</v>
      </c>
      <c r="L27" s="24">
        <v>16729.510507200299</v>
      </c>
      <c r="M27" s="24">
        <v>17611.064348423097</v>
      </c>
      <c r="N27" s="24">
        <v>18856.456207696432</v>
      </c>
      <c r="O27" s="24">
        <v>21065.792948004735</v>
      </c>
      <c r="P27" s="24">
        <v>23796.588087598979</v>
      </c>
      <c r="Q27" s="24">
        <v>26517.03170846654</v>
      </c>
      <c r="R27" s="24">
        <v>28704.724951878754</v>
      </c>
      <c r="S27" s="24">
        <v>32738.844447177387</v>
      </c>
      <c r="T27" s="24">
        <v>37488.625673552539</v>
      </c>
      <c r="U27" s="24">
        <v>42525.623407395324</v>
      </c>
      <c r="V27" s="24">
        <v>47887.359092710547</v>
      </c>
      <c r="W27" s="24">
        <v>51720.135262801406</v>
      </c>
      <c r="X27" s="24">
        <v>52372.499033300039</v>
      </c>
      <c r="Y27" s="24">
        <v>51944.859287462314</v>
      </c>
      <c r="Z27" s="24">
        <v>53217.993965255657</v>
      </c>
      <c r="AA27" s="24">
        <v>53113.101256677604</v>
      </c>
      <c r="AB27" s="24">
        <v>53808.212856445796</v>
      </c>
      <c r="AC27" s="24">
        <v>55494.751986102921</v>
      </c>
      <c r="AD27" s="24">
        <v>56935.953268884739</v>
      </c>
      <c r="AE27" s="24">
        <v>58138.189427638019</v>
      </c>
      <c r="AF27" s="24">
        <v>59227.732663573857</v>
      </c>
      <c r="AG27" s="24">
        <v>59794.260251822736</v>
      </c>
    </row>
    <row r="28" spans="1:33" s="26" customFormat="1" x14ac:dyDescent="0.15">
      <c r="A28" s="27" t="s">
        <v>124</v>
      </c>
      <c r="B28" s="27"/>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F28" s="25"/>
      <c r="AG28" s="25"/>
    </row>
    <row r="29" spans="1:33" s="26" customFormat="1" x14ac:dyDescent="0.15">
      <c r="A29" s="26" t="s">
        <v>147</v>
      </c>
      <c r="B29" s="27"/>
      <c r="C29" s="36" t="s">
        <v>152</v>
      </c>
      <c r="D29" s="36" t="s">
        <v>152</v>
      </c>
      <c r="E29" s="36" t="s">
        <v>152</v>
      </c>
      <c r="F29" s="36" t="s">
        <v>152</v>
      </c>
      <c r="G29" s="36" t="s">
        <v>152</v>
      </c>
      <c r="H29" s="25">
        <v>849.49153504400147</v>
      </c>
      <c r="I29" s="25">
        <v>1096.1111451397646</v>
      </c>
      <c r="J29" s="25">
        <v>1239.6356293123351</v>
      </c>
      <c r="K29" s="25">
        <v>1365.9602616205411</v>
      </c>
      <c r="L29" s="25">
        <v>1179.7335987033387</v>
      </c>
      <c r="M29" s="25">
        <v>1323.4902774748989</v>
      </c>
      <c r="N29" s="25">
        <v>1630.8289537740818</v>
      </c>
      <c r="O29" s="25">
        <v>2239.8718501298531</v>
      </c>
      <c r="P29" s="25">
        <v>2435.0708977937834</v>
      </c>
      <c r="Q29" s="25">
        <v>3102.6993786441481</v>
      </c>
      <c r="R29" s="25">
        <v>3321.6895705217521</v>
      </c>
      <c r="S29" s="25">
        <v>3383.8139561051375</v>
      </c>
      <c r="T29" s="25">
        <v>3144.2254988234272</v>
      </c>
      <c r="U29" s="25">
        <v>1662.0002170319126</v>
      </c>
      <c r="V29" s="25">
        <v>1211.2192822101777</v>
      </c>
      <c r="W29" s="25">
        <v>1060.568830221526</v>
      </c>
      <c r="X29" s="25">
        <v>1016.7039999999997</v>
      </c>
      <c r="Y29" s="25">
        <v>1240.5119999999997</v>
      </c>
      <c r="Z29" s="25">
        <v>1338.9649999999995</v>
      </c>
      <c r="AA29" s="25">
        <v>1370.5700000000004</v>
      </c>
      <c r="AB29" s="25">
        <v>1429.5200000000004</v>
      </c>
      <c r="AC29" s="26">
        <v>1421.5400000000002</v>
      </c>
      <c r="AD29" s="26">
        <v>1288.7699999999995</v>
      </c>
      <c r="AE29" s="26">
        <v>1418.7299999999993</v>
      </c>
      <c r="AF29" s="25">
        <v>1560.6029999999996</v>
      </c>
      <c r="AG29" s="25">
        <v>1326.5125499999995</v>
      </c>
    </row>
    <row r="30" spans="1:33" s="26" customFormat="1" x14ac:dyDescent="0.15">
      <c r="B30" s="27"/>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F30" s="25"/>
      <c r="AG30" s="25"/>
    </row>
    <row r="31" spans="1:33" s="26" customFormat="1" x14ac:dyDescent="0.15">
      <c r="A31" s="682" t="s">
        <v>148</v>
      </c>
      <c r="B31" s="683"/>
      <c r="C31" s="34">
        <v>4605.2334070923189</v>
      </c>
      <c r="D31" s="34">
        <v>5136.9616323910477</v>
      </c>
      <c r="E31" s="34">
        <v>5601.6870992386403</v>
      </c>
      <c r="F31" s="34">
        <v>7440.7167484960046</v>
      </c>
      <c r="G31" s="34">
        <v>10030.464223323779</v>
      </c>
      <c r="H31" s="34">
        <v>12160.426917525849</v>
      </c>
      <c r="I31" s="34">
        <v>13729.379015281142</v>
      </c>
      <c r="J31" s="34">
        <v>15143.069060294785</v>
      </c>
      <c r="K31" s="34">
        <v>16725.175521183937</v>
      </c>
      <c r="L31" s="34">
        <v>17909.244105903639</v>
      </c>
      <c r="M31" s="34">
        <v>18934.554625897996</v>
      </c>
      <c r="N31" s="34">
        <v>20487.285161470514</v>
      </c>
      <c r="O31" s="34">
        <v>23305.664798134589</v>
      </c>
      <c r="P31" s="34">
        <v>26231.658985392762</v>
      </c>
      <c r="Q31" s="34">
        <v>29619.731087110689</v>
      </c>
      <c r="R31" s="34">
        <v>32026.414522400508</v>
      </c>
      <c r="S31" s="34">
        <v>36122.658403282519</v>
      </c>
      <c r="T31" s="34">
        <v>40632.851172375973</v>
      </c>
      <c r="U31" s="34">
        <v>44187.623624427237</v>
      </c>
      <c r="V31" s="34">
        <v>49098.578374920726</v>
      </c>
      <c r="W31" s="34">
        <v>52780.704093022934</v>
      </c>
      <c r="X31" s="34">
        <v>53389.203033300037</v>
      </c>
      <c r="Y31" s="34">
        <v>53185.371287462316</v>
      </c>
      <c r="Z31" s="34">
        <v>54556.958965255653</v>
      </c>
      <c r="AA31" s="34">
        <v>54483.671256677604</v>
      </c>
      <c r="AB31" s="34">
        <v>55237.7328564458</v>
      </c>
      <c r="AC31" s="34">
        <v>56916.291986102922</v>
      </c>
      <c r="AD31" s="34">
        <v>58224.723268884736</v>
      </c>
      <c r="AE31" s="34">
        <v>59556.919427638015</v>
      </c>
      <c r="AF31" s="34">
        <v>60788.33566357386</v>
      </c>
      <c r="AG31" s="34">
        <v>61120.772801822735</v>
      </c>
    </row>
    <row r="32" spans="1:33" ht="14" x14ac:dyDescent="0.15">
      <c r="A32" s="22"/>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row>
    <row r="33" spans="1:33" ht="49.5" customHeight="1" x14ac:dyDescent="0.2">
      <c r="A33" s="851" t="s">
        <v>762</v>
      </c>
      <c r="B33" s="854"/>
      <c r="C33" s="854"/>
      <c r="D33" s="854"/>
      <c r="E33" s="854"/>
      <c r="F33" s="854"/>
      <c r="G33" s="854"/>
      <c r="H33" s="854"/>
      <c r="I33" s="854"/>
      <c r="J33" s="854"/>
      <c r="K33" s="854"/>
      <c r="L33" s="854"/>
      <c r="M33" s="24"/>
      <c r="N33" s="24"/>
      <c r="O33" s="24"/>
      <c r="P33" s="24"/>
      <c r="Q33" s="24"/>
      <c r="R33" s="24"/>
      <c r="S33" s="24"/>
      <c r="T33" s="24"/>
      <c r="U33" s="24"/>
      <c r="V33" s="24"/>
      <c r="W33" s="24"/>
      <c r="X33" s="24"/>
      <c r="Y33" s="24"/>
      <c r="Z33" s="24"/>
      <c r="AA33" s="24"/>
      <c r="AB33" s="24"/>
      <c r="AF33" s="25"/>
      <c r="AG33" s="25"/>
    </row>
    <row r="34" spans="1:33" ht="32.25" customHeight="1" x14ac:dyDescent="0.15">
      <c r="A34" s="35" t="s">
        <v>150</v>
      </c>
    </row>
    <row r="35" spans="1:33" ht="31.5" customHeight="1" x14ac:dyDescent="0.15">
      <c r="A35" s="35" t="s">
        <v>151</v>
      </c>
    </row>
  </sheetData>
  <mergeCells count="1">
    <mergeCell ref="A33:L33"/>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EE870-7A2D-4EE2-8E8D-1511B0CE1A1C}">
  <sheetPr>
    <tabColor theme="5" tint="0.39997558519241921"/>
    <pageSetUpPr fitToPage="1"/>
  </sheetPr>
  <dimension ref="A1:O119"/>
  <sheetViews>
    <sheetView zoomScale="80" zoomScaleNormal="80" zoomScalePageLayoutView="110" workbookViewId="0">
      <selection activeCell="B4" sqref="B4"/>
    </sheetView>
  </sheetViews>
  <sheetFormatPr baseColWidth="10" defaultColWidth="8.83203125" defaultRowHeight="13" x14ac:dyDescent="0.15"/>
  <cols>
    <col min="1" max="1" width="16.83203125" style="62" customWidth="1"/>
    <col min="2" max="2" width="10.5" style="68" bestFit="1" customWidth="1"/>
    <col min="3" max="4" width="13.83203125" style="72" customWidth="1"/>
    <col min="5" max="5" width="12.1640625" style="72" customWidth="1"/>
    <col min="6" max="6" width="11" style="72" customWidth="1"/>
    <col min="7" max="7" width="11.83203125" style="72" customWidth="1"/>
    <col min="8" max="8" width="13.1640625" style="72" customWidth="1"/>
    <col min="9" max="9" width="16.83203125" style="72" customWidth="1"/>
    <col min="10" max="10" width="13.5" style="72" customWidth="1"/>
    <col min="11" max="11" width="14.5" style="69" customWidth="1"/>
    <col min="12" max="12" width="14.83203125" style="72" customWidth="1"/>
    <col min="13" max="13" width="12.83203125" style="72" customWidth="1"/>
    <col min="14" max="14" width="15.1640625" style="72" customWidth="1"/>
    <col min="15" max="15" width="10.1640625" style="72" customWidth="1"/>
    <col min="16" max="16384" width="8.83203125" style="62"/>
  </cols>
  <sheetData>
    <row r="1" spans="1:15" ht="42" customHeight="1" x14ac:dyDescent="0.15">
      <c r="A1" s="855" t="s">
        <v>231</v>
      </c>
      <c r="B1" s="855"/>
      <c r="C1" s="855"/>
      <c r="D1" s="855"/>
      <c r="E1" s="855"/>
      <c r="F1" s="855"/>
      <c r="G1" s="855"/>
      <c r="H1" s="855"/>
      <c r="I1" s="855"/>
      <c r="J1" s="855"/>
      <c r="K1" s="855"/>
      <c r="L1" s="855"/>
      <c r="M1" s="855"/>
      <c r="N1" s="855"/>
      <c r="O1" s="61"/>
    </row>
    <row r="2" spans="1:15" ht="56" x14ac:dyDescent="0.15">
      <c r="A2" s="63" t="s">
        <v>162</v>
      </c>
      <c r="B2" s="64" t="s">
        <v>163</v>
      </c>
      <c r="C2" s="64" t="s">
        <v>234</v>
      </c>
      <c r="D2" s="64" t="s">
        <v>165</v>
      </c>
      <c r="E2" s="64" t="s">
        <v>233</v>
      </c>
      <c r="F2" s="64" t="s">
        <v>167</v>
      </c>
      <c r="G2" s="64" t="s">
        <v>232</v>
      </c>
      <c r="H2" s="64" t="s">
        <v>168</v>
      </c>
      <c r="I2" s="64" t="s">
        <v>235</v>
      </c>
      <c r="J2" s="64" t="s">
        <v>170</v>
      </c>
      <c r="K2" s="65" t="s">
        <v>236</v>
      </c>
      <c r="L2" s="64" t="s">
        <v>171</v>
      </c>
      <c r="M2" s="64" t="s">
        <v>140</v>
      </c>
      <c r="N2" s="64" t="s">
        <v>172</v>
      </c>
      <c r="O2" s="66"/>
    </row>
    <row r="3" spans="1:15" ht="17.25" customHeight="1" x14ac:dyDescent="0.15">
      <c r="A3" s="67" t="s">
        <v>173</v>
      </c>
      <c r="B3" s="68">
        <v>7148575</v>
      </c>
      <c r="C3" s="69">
        <v>27554.567924654129</v>
      </c>
      <c r="D3" s="70">
        <v>3854.5539390233898</v>
      </c>
      <c r="E3" s="69">
        <v>16434.175055585783</v>
      </c>
      <c r="F3" s="70">
        <v>2298.9442029475499</v>
      </c>
      <c r="G3" s="69">
        <v>9122.1674564263703</v>
      </c>
      <c r="H3" s="70">
        <v>1276.0819403064766</v>
      </c>
      <c r="I3" s="69">
        <v>9122.1674564263703</v>
      </c>
      <c r="J3" s="70">
        <v>1276.0819403064766</v>
      </c>
      <c r="K3" s="71" t="s">
        <v>152</v>
      </c>
      <c r="L3" s="71" t="s">
        <v>152</v>
      </c>
      <c r="M3" s="69">
        <v>1998.2254126419753</v>
      </c>
      <c r="N3" s="70">
        <v>279.52779576936314</v>
      </c>
      <c r="O3" s="69"/>
    </row>
    <row r="4" spans="1:15" x14ac:dyDescent="0.15">
      <c r="A4" s="67" t="s">
        <v>174</v>
      </c>
      <c r="B4" s="68">
        <v>7253712</v>
      </c>
      <c r="C4" s="69">
        <v>32205.440703278735</v>
      </c>
      <c r="D4" s="70">
        <v>4439.8565456250171</v>
      </c>
      <c r="E4" s="69">
        <v>21709.025877640936</v>
      </c>
      <c r="F4" s="70">
        <v>2992.8160750855473</v>
      </c>
      <c r="G4" s="69">
        <v>8811.2022915468897</v>
      </c>
      <c r="H4" s="70">
        <v>1214.7163123579885</v>
      </c>
      <c r="I4" s="69">
        <v>8811.2022915468897</v>
      </c>
      <c r="J4" s="70">
        <v>1214.7163123579885</v>
      </c>
      <c r="K4" s="71" t="s">
        <v>152</v>
      </c>
      <c r="L4" s="71" t="s">
        <v>152</v>
      </c>
      <c r="M4" s="69">
        <v>1685.212534090909</v>
      </c>
      <c r="N4" s="70">
        <v>232.32415818148129</v>
      </c>
      <c r="O4" s="69"/>
    </row>
    <row r="5" spans="1:15" x14ac:dyDescent="0.15">
      <c r="A5" s="67" t="s">
        <v>175</v>
      </c>
      <c r="B5" s="68">
        <v>7453467</v>
      </c>
      <c r="C5" s="69">
        <v>33072.70892004871</v>
      </c>
      <c r="D5" s="70">
        <v>4437.2248404733946</v>
      </c>
      <c r="E5" s="69">
        <v>23160.306960048256</v>
      </c>
      <c r="F5" s="70">
        <v>3107.3199841158826</v>
      </c>
      <c r="G5" s="69">
        <v>8337.3854690094595</v>
      </c>
      <c r="H5" s="70">
        <v>1118.5915855010105</v>
      </c>
      <c r="I5" s="69">
        <v>8337.3854690094595</v>
      </c>
      <c r="J5" s="70">
        <v>1118.5915855010105</v>
      </c>
      <c r="K5" s="71" t="s">
        <v>152</v>
      </c>
      <c r="L5" s="71" t="s">
        <v>152</v>
      </c>
      <c r="M5" s="69">
        <v>1575.0164909909909</v>
      </c>
      <c r="N5" s="70">
        <v>211.31327085650085</v>
      </c>
      <c r="O5" s="69"/>
    </row>
    <row r="6" spans="1:15" x14ac:dyDescent="0.15">
      <c r="A6" s="67" t="s">
        <v>176</v>
      </c>
      <c r="B6" s="68">
        <v>7805454</v>
      </c>
      <c r="C6" s="69">
        <v>38541.608646262226</v>
      </c>
      <c r="D6" s="70">
        <v>4937.7792305562525</v>
      </c>
      <c r="E6" s="69">
        <v>28849.423236262268</v>
      </c>
      <c r="F6" s="70">
        <v>3696.0596060475496</v>
      </c>
      <c r="G6" s="69">
        <v>8276.3369982352524</v>
      </c>
      <c r="H6" s="70">
        <v>1060.3274323614298</v>
      </c>
      <c r="I6" s="69">
        <v>8276.3369982352524</v>
      </c>
      <c r="J6" s="70">
        <v>1060.3274323614298</v>
      </c>
      <c r="K6" s="71" t="s">
        <v>152</v>
      </c>
      <c r="L6" s="71" t="s">
        <v>152</v>
      </c>
      <c r="M6" s="69">
        <v>1415.8484117647058</v>
      </c>
      <c r="N6" s="70">
        <v>181.39219214727368</v>
      </c>
      <c r="O6" s="69"/>
    </row>
    <row r="7" spans="1:15" x14ac:dyDescent="0.15">
      <c r="A7" s="67" t="s">
        <v>177</v>
      </c>
      <c r="B7" s="68">
        <v>8479688</v>
      </c>
      <c r="C7" s="69">
        <v>43921.89641579907</v>
      </c>
      <c r="D7" s="70">
        <v>5179.6594893348756</v>
      </c>
      <c r="E7" s="69">
        <v>34355.093182346121</v>
      </c>
      <c r="F7" s="70">
        <v>4051.457221344243</v>
      </c>
      <c r="G7" s="69">
        <v>7549.7130420031417</v>
      </c>
      <c r="H7" s="70">
        <v>890.32910668448426</v>
      </c>
      <c r="I7" s="69">
        <v>7549.7130420031417</v>
      </c>
      <c r="J7" s="70">
        <v>890.32910668448426</v>
      </c>
      <c r="K7" s="71" t="s">
        <v>152</v>
      </c>
      <c r="L7" s="71" t="s">
        <v>152</v>
      </c>
      <c r="M7" s="69">
        <v>2017.0901914498143</v>
      </c>
      <c r="N7" s="70">
        <v>237.8731613061488</v>
      </c>
      <c r="O7" s="69"/>
    </row>
    <row r="8" spans="1:15" x14ac:dyDescent="0.15">
      <c r="A8" s="67" t="s">
        <v>178</v>
      </c>
      <c r="B8" s="68">
        <v>8312502</v>
      </c>
      <c r="C8" s="69">
        <v>40100.266247939377</v>
      </c>
      <c r="D8" s="70">
        <v>4824.0910195196793</v>
      </c>
      <c r="E8" s="69">
        <v>30507.617787061325</v>
      </c>
      <c r="F8" s="70">
        <v>3670.088474813158</v>
      </c>
      <c r="G8" s="69">
        <v>7821.9081744105624</v>
      </c>
      <c r="H8" s="70">
        <v>940.98120811406272</v>
      </c>
      <c r="I8" s="69">
        <v>7821.9081744105624</v>
      </c>
      <c r="J8" s="70">
        <v>940.98120811406272</v>
      </c>
      <c r="K8" s="71" t="s">
        <v>152</v>
      </c>
      <c r="L8" s="71" t="s">
        <v>152</v>
      </c>
      <c r="M8" s="69">
        <v>1770.7402864674868</v>
      </c>
      <c r="N8" s="70">
        <v>213.02133659245879</v>
      </c>
      <c r="O8" s="69"/>
    </row>
    <row r="9" spans="1:15" x14ac:dyDescent="0.15">
      <c r="A9" s="67" t="s">
        <v>179</v>
      </c>
      <c r="B9" s="68">
        <v>8415339</v>
      </c>
      <c r="C9" s="69">
        <v>38988.866747585183</v>
      </c>
      <c r="D9" s="70">
        <v>4633.0714362885656</v>
      </c>
      <c r="E9" s="69">
        <v>28204.701961726856</v>
      </c>
      <c r="F9" s="70">
        <v>3351.582385656342</v>
      </c>
      <c r="G9" s="69">
        <v>9121.5390053302799</v>
      </c>
      <c r="H9" s="70">
        <v>1083.9181885994469</v>
      </c>
      <c r="I9" s="69">
        <v>9121.5390053302799</v>
      </c>
      <c r="J9" s="70">
        <v>1083.9181885994469</v>
      </c>
      <c r="K9" s="71" t="s">
        <v>152</v>
      </c>
      <c r="L9" s="71" t="s">
        <v>152</v>
      </c>
      <c r="M9" s="69">
        <v>1662.6257805280527</v>
      </c>
      <c r="N9" s="70">
        <v>197.57086203277763</v>
      </c>
      <c r="O9" s="69"/>
    </row>
    <row r="10" spans="1:15" x14ac:dyDescent="0.15">
      <c r="A10" s="67" t="s">
        <v>180</v>
      </c>
      <c r="B10" s="68">
        <v>8348482</v>
      </c>
      <c r="C10" s="69">
        <v>37214.335268582829</v>
      </c>
      <c r="D10" s="70">
        <v>4457.6169977467562</v>
      </c>
      <c r="E10" s="69">
        <v>24747.659710896467</v>
      </c>
      <c r="F10" s="70">
        <v>2964.330486775496</v>
      </c>
      <c r="G10" s="69">
        <v>10744.701180048327</v>
      </c>
      <c r="H10" s="70">
        <v>1287.0245369216016</v>
      </c>
      <c r="I10" s="69">
        <v>10744.701180048327</v>
      </c>
      <c r="J10" s="70">
        <v>1287.0245369216016</v>
      </c>
      <c r="K10" s="71" t="s">
        <v>152</v>
      </c>
      <c r="L10" s="71" t="s">
        <v>152</v>
      </c>
      <c r="M10" s="69">
        <v>1721.9743776380365</v>
      </c>
      <c r="N10" s="70">
        <v>206.26197404965794</v>
      </c>
      <c r="O10" s="69"/>
    </row>
    <row r="11" spans="1:15" x14ac:dyDescent="0.15">
      <c r="A11" s="67" t="s">
        <v>181</v>
      </c>
      <c r="B11" s="68">
        <v>8487317</v>
      </c>
      <c r="C11" s="69">
        <v>43037.326615543359</v>
      </c>
      <c r="D11" s="70">
        <v>5070.7810979068363</v>
      </c>
      <c r="E11" s="69">
        <v>26512.509874788215</v>
      </c>
      <c r="F11" s="70">
        <v>3123.7798558470499</v>
      </c>
      <c r="G11" s="69">
        <v>14574.740023771668</v>
      </c>
      <c r="H11" s="70">
        <v>1717.2376174675303</v>
      </c>
      <c r="I11" s="69">
        <v>14574.740023771668</v>
      </c>
      <c r="J11" s="70">
        <v>1717.2376174675303</v>
      </c>
      <c r="K11" s="71" t="s">
        <v>152</v>
      </c>
      <c r="L11" s="71" t="s">
        <v>152</v>
      </c>
      <c r="M11" s="69">
        <v>1950.0767169834712</v>
      </c>
      <c r="N11" s="70">
        <v>229.76362459225584</v>
      </c>
      <c r="O11" s="69"/>
    </row>
    <row r="12" spans="1:15" x14ac:dyDescent="0.15">
      <c r="A12" s="67" t="s">
        <v>182</v>
      </c>
      <c r="B12" s="68">
        <v>8819013</v>
      </c>
      <c r="C12" s="69">
        <v>43680.708145351135</v>
      </c>
      <c r="D12" s="70">
        <v>4953.0155069905368</v>
      </c>
      <c r="E12" s="69">
        <v>22724.177161088872</v>
      </c>
      <c r="F12" s="70">
        <v>2576.7256677236865</v>
      </c>
      <c r="G12" s="69">
        <v>19236.185370888477</v>
      </c>
      <c r="H12" s="70">
        <v>2181.217486683428</v>
      </c>
      <c r="I12" s="69">
        <v>19236.185370888477</v>
      </c>
      <c r="J12" s="70">
        <v>2181.217486683428</v>
      </c>
      <c r="K12" s="71" t="s">
        <v>152</v>
      </c>
      <c r="L12" s="71" t="s">
        <v>152</v>
      </c>
      <c r="M12" s="69">
        <v>1720.3456133737859</v>
      </c>
      <c r="N12" s="70">
        <v>195.07235258342243</v>
      </c>
      <c r="O12" s="69"/>
    </row>
    <row r="13" spans="1:15" x14ac:dyDescent="0.15">
      <c r="A13" s="67" t="s">
        <v>183</v>
      </c>
      <c r="B13" s="68">
        <v>9014521</v>
      </c>
      <c r="C13" s="69">
        <v>41302.899453606253</v>
      </c>
      <c r="D13" s="70">
        <v>4581.8185407307001</v>
      </c>
      <c r="E13" s="69">
        <v>20139.449881145691</v>
      </c>
      <c r="F13" s="70">
        <v>2234.1120378049695</v>
      </c>
      <c r="G13" s="69">
        <v>19608.878096233933</v>
      </c>
      <c r="H13" s="70">
        <v>2175.2545804967267</v>
      </c>
      <c r="I13" s="69">
        <v>19608.878096233933</v>
      </c>
      <c r="J13" s="70">
        <v>2175.2545804967267</v>
      </c>
      <c r="K13" s="71" t="s">
        <v>152</v>
      </c>
      <c r="L13" s="71" t="s">
        <v>152</v>
      </c>
      <c r="M13" s="69">
        <v>1554.5714762266225</v>
      </c>
      <c r="N13" s="70">
        <v>172.45192242900345</v>
      </c>
      <c r="O13" s="69"/>
    </row>
    <row r="14" spans="1:15" x14ac:dyDescent="0.15">
      <c r="A14" s="67" t="s">
        <v>184</v>
      </c>
      <c r="B14" s="68">
        <v>9091648</v>
      </c>
      <c r="C14" s="69">
        <v>38719.193490392718</v>
      </c>
      <c r="D14" s="70">
        <v>4258.7651315133089</v>
      </c>
      <c r="E14" s="69">
        <v>20181.420539350831</v>
      </c>
      <c r="F14" s="70">
        <v>2219.7758359486452</v>
      </c>
      <c r="G14" s="69">
        <v>17132.657189280228</v>
      </c>
      <c r="H14" s="70">
        <v>1884.4391236088582</v>
      </c>
      <c r="I14" s="69">
        <v>17132.657189280228</v>
      </c>
      <c r="J14" s="70">
        <v>1884.4391236088582</v>
      </c>
      <c r="K14" s="71" t="s">
        <v>152</v>
      </c>
      <c r="L14" s="71" t="s">
        <v>152</v>
      </c>
      <c r="M14" s="69">
        <v>1405.115761761658</v>
      </c>
      <c r="N14" s="70">
        <v>154.55017195580581</v>
      </c>
      <c r="O14" s="69"/>
    </row>
    <row r="15" spans="1:15" x14ac:dyDescent="0.15">
      <c r="A15" s="67" t="s">
        <v>185</v>
      </c>
      <c r="B15" s="68">
        <v>9166398</v>
      </c>
      <c r="C15" s="69">
        <v>40402.835527073912</v>
      </c>
      <c r="D15" s="70">
        <v>4407.7112435085091</v>
      </c>
      <c r="E15" s="69">
        <v>20218.959170828843</v>
      </c>
      <c r="F15" s="70">
        <v>2205.7692859102171</v>
      </c>
      <c r="G15" s="69">
        <v>18666.238275190855</v>
      </c>
      <c r="H15" s="70">
        <v>2036.3765870946097</v>
      </c>
      <c r="I15" s="69">
        <v>18666.238275190855</v>
      </c>
      <c r="J15" s="70">
        <v>2036.3765870946097</v>
      </c>
      <c r="K15" s="71" t="s">
        <v>152</v>
      </c>
      <c r="L15" s="71" t="s">
        <v>152</v>
      </c>
      <c r="M15" s="69">
        <v>1517.6380810542169</v>
      </c>
      <c r="N15" s="70">
        <v>165.56537050368277</v>
      </c>
      <c r="O15" s="69"/>
    </row>
    <row r="16" spans="1:15" x14ac:dyDescent="0.15">
      <c r="A16" s="67" t="s">
        <v>186</v>
      </c>
      <c r="B16" s="68">
        <v>8951695</v>
      </c>
      <c r="C16" s="69">
        <v>42274.315229579341</v>
      </c>
      <c r="D16" s="70">
        <v>4722.4928049469218</v>
      </c>
      <c r="E16" s="69">
        <v>20925.826087332407</v>
      </c>
      <c r="F16" s="70">
        <v>2337.6384123154785</v>
      </c>
      <c r="G16" s="69">
        <v>19969.851020822483</v>
      </c>
      <c r="H16" s="70">
        <v>2230.845780695442</v>
      </c>
      <c r="I16" s="69">
        <v>19969.851020822483</v>
      </c>
      <c r="J16" s="70">
        <v>2230.845780695442</v>
      </c>
      <c r="K16" s="71" t="s">
        <v>152</v>
      </c>
      <c r="L16" s="71" t="s">
        <v>152</v>
      </c>
      <c r="M16" s="69">
        <v>1378.6381214244464</v>
      </c>
      <c r="N16" s="70">
        <v>154.00861193600164</v>
      </c>
      <c r="O16" s="69"/>
    </row>
    <row r="17" spans="1:15" x14ac:dyDescent="0.15">
      <c r="A17" s="67" t="s">
        <v>187</v>
      </c>
      <c r="B17" s="68">
        <v>8943433</v>
      </c>
      <c r="C17" s="69">
        <v>43702.445723649267</v>
      </c>
      <c r="D17" s="70">
        <v>4886.5402942750588</v>
      </c>
      <c r="E17" s="69">
        <v>22550.289898015712</v>
      </c>
      <c r="F17" s="70">
        <v>2521.4355491918723</v>
      </c>
      <c r="G17" s="69">
        <v>19732.065160308281</v>
      </c>
      <c r="H17" s="70">
        <v>2206.3188889890807</v>
      </c>
      <c r="I17" s="69">
        <v>19732.065160308281</v>
      </c>
      <c r="J17" s="70">
        <v>2206.3188889890807</v>
      </c>
      <c r="K17" s="71" t="s">
        <v>152</v>
      </c>
      <c r="L17" s="71" t="s">
        <v>152</v>
      </c>
      <c r="M17" s="69">
        <v>1420.0906653252787</v>
      </c>
      <c r="N17" s="70">
        <v>158.78585609410601</v>
      </c>
      <c r="O17" s="69"/>
    </row>
    <row r="18" spans="1:15" x14ac:dyDescent="0.15">
      <c r="A18" s="67" t="s">
        <v>188</v>
      </c>
      <c r="B18" s="68">
        <v>8895705.333333334</v>
      </c>
      <c r="C18" s="69">
        <v>43894.712932388662</v>
      </c>
      <c r="D18" s="70">
        <v>4934.3712822759107</v>
      </c>
      <c r="E18" s="69">
        <v>23023.837120480595</v>
      </c>
      <c r="F18" s="70">
        <v>2588.1969172480749</v>
      </c>
      <c r="G18" s="69">
        <v>19539.139724982884</v>
      </c>
      <c r="H18" s="70">
        <v>2196.4688569176469</v>
      </c>
      <c r="I18" s="69">
        <v>19539.139724982884</v>
      </c>
      <c r="J18" s="70">
        <v>2196.4688569176469</v>
      </c>
      <c r="K18" s="71" t="s">
        <v>152</v>
      </c>
      <c r="L18" s="71" t="s">
        <v>152</v>
      </c>
      <c r="M18" s="69">
        <v>1331.7360869251827</v>
      </c>
      <c r="N18" s="70">
        <v>149.70550811018873</v>
      </c>
      <c r="O18" s="69"/>
    </row>
    <row r="19" spans="1:15" x14ac:dyDescent="0.15">
      <c r="A19" s="67" t="s">
        <v>189</v>
      </c>
      <c r="B19" s="68">
        <v>9072473.333333334</v>
      </c>
      <c r="C19" s="69">
        <v>46316.987019987217</v>
      </c>
      <c r="D19" s="70">
        <v>5105.2216212984786</v>
      </c>
      <c r="E19" s="69">
        <v>24089.305574253904</v>
      </c>
      <c r="F19" s="70">
        <v>2655.2081983803646</v>
      </c>
      <c r="G19" s="69">
        <v>20881.35847071571</v>
      </c>
      <c r="H19" s="70">
        <v>2301.616957527463</v>
      </c>
      <c r="I19" s="69">
        <v>20881.35847071571</v>
      </c>
      <c r="J19" s="70">
        <v>2301.616957527463</v>
      </c>
      <c r="K19" s="71" t="s">
        <v>152</v>
      </c>
      <c r="L19" s="71" t="s">
        <v>152</v>
      </c>
      <c r="M19" s="69">
        <v>1346.3229750176056</v>
      </c>
      <c r="N19" s="70">
        <v>148.39646539065114</v>
      </c>
      <c r="O19" s="69"/>
    </row>
    <row r="20" spans="1:15" x14ac:dyDescent="0.15">
      <c r="A20" s="67" t="s">
        <v>190</v>
      </c>
      <c r="B20" s="68">
        <v>9301061.333333334</v>
      </c>
      <c r="C20" s="69">
        <v>48997.932288934979</v>
      </c>
      <c r="D20" s="70">
        <v>5267.9936765211069</v>
      </c>
      <c r="E20" s="69">
        <v>26721.178327431131</v>
      </c>
      <c r="F20" s="70">
        <v>2872.9171187880702</v>
      </c>
      <c r="G20" s="69">
        <v>20989.813529314491</v>
      </c>
      <c r="H20" s="70">
        <v>2256.7116565601787</v>
      </c>
      <c r="I20" s="69">
        <v>20989.813529314491</v>
      </c>
      <c r="J20" s="70">
        <v>2256.7116565601787</v>
      </c>
      <c r="K20" s="71" t="s">
        <v>152</v>
      </c>
      <c r="L20" s="71" t="s">
        <v>152</v>
      </c>
      <c r="M20" s="69">
        <v>1286.9404321893489</v>
      </c>
      <c r="N20" s="70">
        <v>138.36490117285706</v>
      </c>
      <c r="O20" s="69"/>
    </row>
    <row r="21" spans="1:15" x14ac:dyDescent="0.15">
      <c r="A21" s="67" t="s">
        <v>191</v>
      </c>
      <c r="B21" s="68">
        <v>9546413</v>
      </c>
      <c r="C21" s="69">
        <v>51271.926122988269</v>
      </c>
      <c r="D21" s="70">
        <v>5370.8053614470973</v>
      </c>
      <c r="E21" s="69">
        <v>29287.249369538244</v>
      </c>
      <c r="F21" s="70">
        <v>3067.8799848213398</v>
      </c>
      <c r="G21" s="69">
        <v>20713.587055329055</v>
      </c>
      <c r="H21" s="70">
        <v>2169.7769680956667</v>
      </c>
      <c r="I21" s="69">
        <v>20713.587055329055</v>
      </c>
      <c r="J21" s="70">
        <v>2169.7769680956667</v>
      </c>
      <c r="K21" s="71" t="s">
        <v>152</v>
      </c>
      <c r="L21" s="71" t="s">
        <v>152</v>
      </c>
      <c r="M21" s="69">
        <v>1271.0896981209676</v>
      </c>
      <c r="N21" s="70">
        <v>133.14840853009059</v>
      </c>
      <c r="O21" s="69"/>
    </row>
    <row r="22" spans="1:15" x14ac:dyDescent="0.15">
      <c r="A22" s="67" t="s">
        <v>192</v>
      </c>
      <c r="B22" s="68">
        <v>9807399.666666666</v>
      </c>
      <c r="C22" s="69">
        <v>53989.449741340817</v>
      </c>
      <c r="D22" s="70">
        <v>5504.9708971114796</v>
      </c>
      <c r="E22" s="69">
        <v>32101.801406797735</v>
      </c>
      <c r="F22" s="70">
        <v>3273.2225154344583</v>
      </c>
      <c r="G22" s="69">
        <v>20697.555356815468</v>
      </c>
      <c r="H22" s="70">
        <v>2110.4019475378577</v>
      </c>
      <c r="I22" s="69">
        <v>20697.555356815468</v>
      </c>
      <c r="J22" s="70">
        <v>2110.4019475378577</v>
      </c>
      <c r="K22" s="71" t="s">
        <v>152</v>
      </c>
      <c r="L22" s="71" t="s">
        <v>152</v>
      </c>
      <c r="M22" s="69">
        <v>1190.0929777276206</v>
      </c>
      <c r="N22" s="70">
        <v>121.34643413916349</v>
      </c>
      <c r="O22" s="69"/>
    </row>
    <row r="23" spans="1:15" x14ac:dyDescent="0.15">
      <c r="A23" s="67" t="s">
        <v>193</v>
      </c>
      <c r="B23" s="68">
        <v>10173256.333333334</v>
      </c>
      <c r="C23" s="69">
        <v>58265.521369719827</v>
      </c>
      <c r="D23" s="70">
        <v>5727.322644845689</v>
      </c>
      <c r="E23" s="69">
        <v>35600.356604928522</v>
      </c>
      <c r="F23" s="70">
        <v>3499.4062312459032</v>
      </c>
      <c r="G23" s="69">
        <v>21535.481352977793</v>
      </c>
      <c r="H23" s="70">
        <v>2116.8719874299632</v>
      </c>
      <c r="I23" s="69">
        <v>21535.481352977793</v>
      </c>
      <c r="J23" s="70">
        <v>2116.8719874299632</v>
      </c>
      <c r="K23" s="71" t="s">
        <v>152</v>
      </c>
      <c r="L23" s="71" t="s">
        <v>152</v>
      </c>
      <c r="M23" s="69">
        <v>1129.6834118135096</v>
      </c>
      <c r="N23" s="70">
        <v>111.0444261698222</v>
      </c>
      <c r="O23" s="69"/>
    </row>
    <row r="24" spans="1:15" x14ac:dyDescent="0.15">
      <c r="A24" s="67" t="s">
        <v>194</v>
      </c>
      <c r="B24" s="68">
        <v>10259869.333333334</v>
      </c>
      <c r="C24" s="69">
        <v>61193.492725100936</v>
      </c>
      <c r="D24" s="70">
        <v>5964.3540026664014</v>
      </c>
      <c r="E24" s="69">
        <v>38209.126686154734</v>
      </c>
      <c r="F24" s="70">
        <v>3724.1338505176604</v>
      </c>
      <c r="G24" s="69">
        <v>21850.25180967322</v>
      </c>
      <c r="H24" s="70">
        <v>2129.6812951295437</v>
      </c>
      <c r="I24" s="69">
        <v>21850.25180967322</v>
      </c>
      <c r="J24" s="70">
        <v>2129.6812951295437</v>
      </c>
      <c r="K24" s="71" t="s">
        <v>152</v>
      </c>
      <c r="L24" s="71" t="s">
        <v>152</v>
      </c>
      <c r="M24" s="69">
        <v>1134.1142292729864</v>
      </c>
      <c r="N24" s="70">
        <v>110.53885701919788</v>
      </c>
      <c r="O24" s="69"/>
    </row>
    <row r="25" spans="1:15" x14ac:dyDescent="0.15">
      <c r="A25" s="67" t="s">
        <v>195</v>
      </c>
      <c r="B25" s="68">
        <v>10174765.333333334</v>
      </c>
      <c r="C25" s="69">
        <v>68950.300319427828</v>
      </c>
      <c r="D25" s="70">
        <v>6776.5985809560834</v>
      </c>
      <c r="E25" s="69">
        <v>38548.546416800593</v>
      </c>
      <c r="F25" s="70">
        <v>3788.6423080945674</v>
      </c>
      <c r="G25" s="69">
        <v>29297.542592135891</v>
      </c>
      <c r="H25" s="70">
        <v>2879.4317738370664</v>
      </c>
      <c r="I25" s="69">
        <v>29297.542592135891</v>
      </c>
      <c r="J25" s="70">
        <v>2879.4317738370664</v>
      </c>
      <c r="K25" s="71" t="s">
        <v>152</v>
      </c>
      <c r="L25" s="71" t="s">
        <v>152</v>
      </c>
      <c r="M25" s="69">
        <v>1104.2113104913494</v>
      </c>
      <c r="N25" s="70">
        <v>108.52449902445082</v>
      </c>
      <c r="O25" s="69"/>
    </row>
    <row r="26" spans="1:15" x14ac:dyDescent="0.15">
      <c r="A26" s="67" t="s">
        <v>196</v>
      </c>
      <c r="B26" s="68">
        <v>10173999.333333334</v>
      </c>
      <c r="C26" s="69">
        <v>79612.217233492964</v>
      </c>
      <c r="D26" s="70">
        <v>7825.0660949679268</v>
      </c>
      <c r="E26" s="69">
        <v>39392.086602800118</v>
      </c>
      <c r="F26" s="70">
        <v>3871.8389211741755</v>
      </c>
      <c r="G26" s="69">
        <v>39144.742983884484</v>
      </c>
      <c r="H26" s="70">
        <v>3847.5275750838277</v>
      </c>
      <c r="I26" s="69">
        <v>39144.742983884484</v>
      </c>
      <c r="J26" s="70">
        <v>3847.5275750838277</v>
      </c>
      <c r="K26" s="71" t="s">
        <v>152</v>
      </c>
      <c r="L26" s="71" t="s">
        <v>152</v>
      </c>
      <c r="M26" s="69">
        <v>1075.387646808367</v>
      </c>
      <c r="N26" s="70">
        <v>105.69959870992393</v>
      </c>
      <c r="O26" s="69"/>
    </row>
    <row r="27" spans="1:15" x14ac:dyDescent="0.15">
      <c r="A27" s="67" t="s">
        <v>197</v>
      </c>
      <c r="B27" s="68">
        <v>10159983.333333334</v>
      </c>
      <c r="C27" s="69">
        <v>84611.477666907667</v>
      </c>
      <c r="D27" s="70">
        <v>8327.9150064459755</v>
      </c>
      <c r="E27" s="69">
        <v>39621.786185110221</v>
      </c>
      <c r="F27" s="70">
        <v>3899.7885021245329</v>
      </c>
      <c r="G27" s="69">
        <v>43945.41287208617</v>
      </c>
      <c r="H27" s="70">
        <v>4325.3430079858563</v>
      </c>
      <c r="I27" s="69">
        <v>46245.41287208617</v>
      </c>
      <c r="J27" s="70">
        <v>4551.7213320972796</v>
      </c>
      <c r="K27" s="71" t="s">
        <v>152</v>
      </c>
      <c r="L27" s="71" t="s">
        <v>152</v>
      </c>
      <c r="M27" s="69">
        <v>1044.278609711286</v>
      </c>
      <c r="N27" s="70">
        <v>102.78349633558643</v>
      </c>
      <c r="O27" s="69"/>
    </row>
    <row r="28" spans="1:15" x14ac:dyDescent="0.15">
      <c r="A28" s="67" t="s">
        <v>198</v>
      </c>
      <c r="B28" s="68">
        <v>10324466</v>
      </c>
      <c r="C28" s="69">
        <v>89705.501927574674</v>
      </c>
      <c r="D28" s="70">
        <v>8688.6335746153527</v>
      </c>
      <c r="E28" s="69">
        <v>41671.654229002452</v>
      </c>
      <c r="F28" s="70">
        <v>4036.2043159425825</v>
      </c>
      <c r="G28" s="69">
        <v>47019.448788482987</v>
      </c>
      <c r="H28" s="70">
        <v>4554.1773093623424</v>
      </c>
      <c r="I28" s="69">
        <v>50119.448788482987</v>
      </c>
      <c r="J28" s="70">
        <v>4854.4349691773878</v>
      </c>
      <c r="K28" s="71" t="s">
        <v>152</v>
      </c>
      <c r="L28" s="71" t="s">
        <v>152</v>
      </c>
      <c r="M28" s="69">
        <v>1014.3989100892287</v>
      </c>
      <c r="N28" s="70">
        <v>98.251949310427165</v>
      </c>
      <c r="O28" s="69"/>
    </row>
    <row r="29" spans="1:15" x14ac:dyDescent="0.15">
      <c r="A29" s="67" t="s">
        <v>199</v>
      </c>
      <c r="B29" s="68">
        <v>10459479</v>
      </c>
      <c r="C29" s="69">
        <v>97187.591160587675</v>
      </c>
      <c r="D29" s="70">
        <v>9291.8195218507226</v>
      </c>
      <c r="E29" s="69">
        <v>44885.583382101147</v>
      </c>
      <c r="F29" s="70">
        <v>4291.3785076772128</v>
      </c>
      <c r="G29" s="69">
        <v>48428.379894262223</v>
      </c>
      <c r="H29" s="70">
        <v>4630.0948540804202</v>
      </c>
      <c r="I29" s="69">
        <v>52128.379894262223</v>
      </c>
      <c r="J29" s="70">
        <v>4983.8409632317462</v>
      </c>
      <c r="K29" s="69">
        <v>2560</v>
      </c>
      <c r="L29" s="70">
        <v>244.75406471010649</v>
      </c>
      <c r="M29" s="69">
        <v>1313.6278842242989</v>
      </c>
      <c r="N29" s="70">
        <v>125.59209538298217</v>
      </c>
      <c r="O29" s="69"/>
    </row>
    <row r="30" spans="1:15" x14ac:dyDescent="0.15">
      <c r="A30" s="67" t="s">
        <v>200</v>
      </c>
      <c r="B30" s="68">
        <v>10556893</v>
      </c>
      <c r="C30" s="69">
        <v>106369.70102468535</v>
      </c>
      <c r="D30" s="70">
        <v>10075.852907165521</v>
      </c>
      <c r="E30" s="69">
        <v>49430.081582386294</v>
      </c>
      <c r="F30" s="70">
        <v>4682.2565675702399</v>
      </c>
      <c r="G30" s="69">
        <v>49596.170980961644</v>
      </c>
      <c r="H30" s="70">
        <v>4697.9893592709186</v>
      </c>
      <c r="I30" s="69">
        <v>54196.170980961644</v>
      </c>
      <c r="J30" s="70">
        <v>5133.7236231305596</v>
      </c>
      <c r="K30" s="69">
        <v>6050</v>
      </c>
      <c r="L30" s="70">
        <v>573.08528181539782</v>
      </c>
      <c r="M30" s="69">
        <v>1293.4484613374232</v>
      </c>
      <c r="N30" s="70">
        <v>122.52169850896689</v>
      </c>
      <c r="O30" s="69"/>
    </row>
    <row r="31" spans="1:15" x14ac:dyDescent="0.15">
      <c r="A31" s="67" t="s">
        <v>201</v>
      </c>
      <c r="B31" s="68">
        <v>10818667</v>
      </c>
      <c r="C31" s="69">
        <v>111607.85344745638</v>
      </c>
      <c r="D31" s="70">
        <v>10316.22966558231</v>
      </c>
      <c r="E31" s="69">
        <v>52462.933080517265</v>
      </c>
      <c r="F31" s="70">
        <v>4849.2973376957871</v>
      </c>
      <c r="G31" s="69">
        <v>50864.266555762646</v>
      </c>
      <c r="H31" s="70">
        <v>4701.5280677150567</v>
      </c>
      <c r="I31" s="69">
        <v>57964.266555762646</v>
      </c>
      <c r="J31" s="70">
        <v>5357.8011557026985</v>
      </c>
      <c r="K31" s="69">
        <v>6960</v>
      </c>
      <c r="L31" s="70">
        <v>643.33249188647733</v>
      </c>
      <c r="M31" s="69">
        <v>1320.6538111764705</v>
      </c>
      <c r="N31" s="70">
        <v>122.07176828499024</v>
      </c>
      <c r="O31" s="69"/>
    </row>
    <row r="32" spans="1:15" x14ac:dyDescent="0.15">
      <c r="A32" s="67" t="s">
        <v>202</v>
      </c>
      <c r="B32" s="68">
        <v>11110474</v>
      </c>
      <c r="C32" s="69">
        <v>115073.5081191732</v>
      </c>
      <c r="D32" s="70">
        <v>10357.209613124805</v>
      </c>
      <c r="E32" s="69">
        <v>55154.196777152756</v>
      </c>
      <c r="F32" s="70">
        <v>4964.1623550131844</v>
      </c>
      <c r="G32" s="69">
        <v>51591.022541370039</v>
      </c>
      <c r="H32" s="70">
        <v>4643.4582846213443</v>
      </c>
      <c r="I32" s="69">
        <v>59291.022541370039</v>
      </c>
      <c r="J32" s="70">
        <v>5336.4980235199719</v>
      </c>
      <c r="K32" s="69">
        <v>6930</v>
      </c>
      <c r="L32" s="70">
        <v>623.73576500876561</v>
      </c>
      <c r="M32" s="69">
        <v>1398.2888006504063</v>
      </c>
      <c r="N32" s="70">
        <v>125.8532084815109</v>
      </c>
      <c r="O32" s="69"/>
    </row>
    <row r="33" spans="1:15" x14ac:dyDescent="0.15">
      <c r="A33" s="67" t="s">
        <v>203</v>
      </c>
      <c r="B33" s="68">
        <v>11607663</v>
      </c>
      <c r="C33" s="69">
        <v>123266.08410622276</v>
      </c>
      <c r="D33" s="70">
        <v>10619.371367537355</v>
      </c>
      <c r="E33" s="69">
        <v>59645.548270540865</v>
      </c>
      <c r="F33" s="70">
        <v>5138.4631230714458</v>
      </c>
      <c r="G33" s="69">
        <v>54704.762440741179</v>
      </c>
      <c r="H33" s="70">
        <v>4712.8144951090653</v>
      </c>
      <c r="I33" s="69">
        <v>63804.762440741179</v>
      </c>
      <c r="J33" s="70">
        <v>5496.7793638341482</v>
      </c>
      <c r="K33" s="69">
        <v>7450</v>
      </c>
      <c r="L33" s="70">
        <v>641.81739252767761</v>
      </c>
      <c r="M33" s="69">
        <v>1465.7733949407113</v>
      </c>
      <c r="N33" s="70">
        <v>126.27635682916632</v>
      </c>
      <c r="O33" s="69"/>
    </row>
    <row r="34" spans="1:15" x14ac:dyDescent="0.15">
      <c r="A34" s="67" t="s">
        <v>204</v>
      </c>
      <c r="B34" s="68">
        <v>12168161</v>
      </c>
      <c r="C34" s="69">
        <v>136066.69743183779</v>
      </c>
      <c r="D34" s="70">
        <v>11182.190754366069</v>
      </c>
      <c r="E34" s="69">
        <v>64543.161767073732</v>
      </c>
      <c r="F34" s="70">
        <v>5304.265925399387</v>
      </c>
      <c r="G34" s="69">
        <v>61646.674276904152</v>
      </c>
      <c r="H34" s="70">
        <v>5066.2276967656944</v>
      </c>
      <c r="I34" s="69">
        <v>73546.674276904145</v>
      </c>
      <c r="J34" s="70">
        <v>6044.1897733687238</v>
      </c>
      <c r="K34" s="69">
        <v>8430</v>
      </c>
      <c r="L34" s="70">
        <v>692.79162233307068</v>
      </c>
      <c r="M34" s="69">
        <v>1446.8613878599219</v>
      </c>
      <c r="N34" s="70">
        <v>118.90550986791857</v>
      </c>
      <c r="O34" s="69"/>
    </row>
    <row r="35" spans="1:15" x14ac:dyDescent="0.15">
      <c r="A35" s="67" t="s">
        <v>205</v>
      </c>
      <c r="B35" s="68">
        <v>12521262</v>
      </c>
      <c r="C35" s="69">
        <v>149904.59088935837</v>
      </c>
      <c r="D35" s="70">
        <v>11972.003372292535</v>
      </c>
      <c r="E35" s="69">
        <v>69658.345954311109</v>
      </c>
      <c r="F35" s="70">
        <v>5563.2048873596859</v>
      </c>
      <c r="G35" s="69">
        <v>69639.297702112468</v>
      </c>
      <c r="H35" s="70">
        <v>5561.6836148075545</v>
      </c>
      <c r="I35" s="69">
        <v>84839.297702112468</v>
      </c>
      <c r="J35" s="70">
        <v>6775.6187596835262</v>
      </c>
      <c r="K35" s="69">
        <v>9200</v>
      </c>
      <c r="L35" s="70">
        <v>734.7502192670355</v>
      </c>
      <c r="M35" s="69">
        <v>1406.9472329347825</v>
      </c>
      <c r="N35" s="70">
        <v>112.36465085825874</v>
      </c>
      <c r="O35" s="69"/>
    </row>
    <row r="36" spans="1:15" x14ac:dyDescent="0.15">
      <c r="A36" s="67" t="s">
        <v>206</v>
      </c>
      <c r="B36" s="68">
        <v>12830766</v>
      </c>
      <c r="C36" s="69">
        <v>158757.7109065727</v>
      </c>
      <c r="D36" s="70">
        <v>12373.206003957417</v>
      </c>
      <c r="E36" s="69">
        <v>72981.637605229902</v>
      </c>
      <c r="F36" s="70">
        <v>5688.0187515873877</v>
      </c>
      <c r="G36" s="69">
        <v>74924.375326853653</v>
      </c>
      <c r="H36" s="70">
        <v>5839.4312020695925</v>
      </c>
      <c r="I36" s="69">
        <v>94124.375326853653</v>
      </c>
      <c r="J36" s="70">
        <v>7335.8344565596199</v>
      </c>
      <c r="K36" s="69">
        <v>9490</v>
      </c>
      <c r="L36" s="70">
        <v>739.62848359949828</v>
      </c>
      <c r="M36" s="69">
        <v>1361.6979744891473</v>
      </c>
      <c r="N36" s="70">
        <v>106.12756670093955</v>
      </c>
      <c r="O36" s="69"/>
    </row>
    <row r="37" spans="1:15" x14ac:dyDescent="0.15">
      <c r="A37" s="67" t="s">
        <v>207</v>
      </c>
      <c r="B37" s="68">
        <v>13027167</v>
      </c>
      <c r="C37" s="69">
        <v>162289.09883078618</v>
      </c>
      <c r="D37" s="70">
        <v>12457.74302507876</v>
      </c>
      <c r="E37" s="69">
        <v>74784.724121552121</v>
      </c>
      <c r="F37" s="70">
        <v>5740.6744015450267</v>
      </c>
      <c r="G37" s="69">
        <v>76630.441689807558</v>
      </c>
      <c r="H37" s="70">
        <v>5882.3565929420847</v>
      </c>
      <c r="I37" s="69">
        <v>99230.441689807558</v>
      </c>
      <c r="J37" s="70">
        <v>7617.192724236018</v>
      </c>
      <c r="K37" s="69">
        <v>9570</v>
      </c>
      <c r="L37" s="70">
        <v>734.61866267623657</v>
      </c>
      <c r="M37" s="69">
        <v>1303.9330194265233</v>
      </c>
      <c r="N37" s="70">
        <v>100.09336791541271</v>
      </c>
      <c r="O37" s="69"/>
    </row>
    <row r="38" spans="1:15" x14ac:dyDescent="0.15">
      <c r="A38" s="67" t="s">
        <v>208</v>
      </c>
      <c r="B38" s="68">
        <v>13224503</v>
      </c>
      <c r="C38" s="69">
        <v>167821.16039192502</v>
      </c>
      <c r="D38" s="70">
        <v>12690.167667694204</v>
      </c>
      <c r="E38" s="69">
        <v>78400.31960204849</v>
      </c>
      <c r="F38" s="70">
        <v>5928.4133099027231</v>
      </c>
      <c r="G38" s="69">
        <v>78570.460146126527</v>
      </c>
      <c r="H38" s="70">
        <v>5941.2788628900853</v>
      </c>
      <c r="I38" s="69">
        <v>104570.46014612653</v>
      </c>
      <c r="J38" s="70">
        <v>7907.3262825927395</v>
      </c>
      <c r="K38" s="69">
        <v>9600</v>
      </c>
      <c r="L38" s="70">
        <v>725.92520112097975</v>
      </c>
      <c r="M38" s="69">
        <v>1250.3806437499998</v>
      </c>
      <c r="N38" s="70">
        <v>94.550293780416538</v>
      </c>
      <c r="O38" s="69"/>
    </row>
    <row r="39" spans="1:15" x14ac:dyDescent="0.15">
      <c r="A39" s="67" t="s">
        <v>209</v>
      </c>
      <c r="B39" s="68">
        <v>13595962</v>
      </c>
      <c r="C39" s="69">
        <v>180119.70175561938</v>
      </c>
      <c r="D39" s="70">
        <v>13248.029213057478</v>
      </c>
      <c r="E39" s="69">
        <v>83599.477797406638</v>
      </c>
      <c r="F39" s="70">
        <v>6148.84609102369</v>
      </c>
      <c r="G39" s="69">
        <v>85684.590406284042</v>
      </c>
      <c r="H39" s="70">
        <v>6302.2087297893331</v>
      </c>
      <c r="I39" s="69">
        <v>113584.59040628404</v>
      </c>
      <c r="J39" s="70">
        <v>8354.2886046815984</v>
      </c>
      <c r="K39" s="69">
        <v>9620</v>
      </c>
      <c r="L39" s="70">
        <v>707.56302496285298</v>
      </c>
      <c r="M39" s="69">
        <v>1215.6335519286974</v>
      </c>
      <c r="N39" s="70">
        <v>89.4113672816015</v>
      </c>
      <c r="O39" s="69"/>
    </row>
    <row r="40" spans="1:15" x14ac:dyDescent="0.15">
      <c r="A40" s="67" t="s">
        <v>210</v>
      </c>
      <c r="B40" s="68">
        <v>14199392</v>
      </c>
      <c r="C40" s="69">
        <v>211009.68419546605</v>
      </c>
      <c r="D40" s="70">
        <v>14860.47319458932</v>
      </c>
      <c r="E40" s="69">
        <v>91074.907403642908</v>
      </c>
      <c r="F40" s="70">
        <v>6414.0005011230705</v>
      </c>
      <c r="G40" s="69">
        <v>103893.99609297546</v>
      </c>
      <c r="H40" s="70">
        <v>7316.7918804534356</v>
      </c>
      <c r="I40" s="69">
        <v>117793.99609297546</v>
      </c>
      <c r="J40" s="70">
        <v>8295.7070340036717</v>
      </c>
      <c r="K40" s="69">
        <v>14870</v>
      </c>
      <c r="L40" s="70">
        <v>1047.2279376469078</v>
      </c>
      <c r="M40" s="69">
        <v>1170.7806988476702</v>
      </c>
      <c r="N40" s="70">
        <v>82.452875365907943</v>
      </c>
      <c r="O40" s="69"/>
    </row>
    <row r="41" spans="1:15" x14ac:dyDescent="0.15">
      <c r="A41" s="67" t="s">
        <v>211</v>
      </c>
      <c r="B41" s="68">
        <v>15291112</v>
      </c>
      <c r="C41" s="69">
        <v>260037.78098846984</v>
      </c>
      <c r="D41" s="70">
        <v>17005.812329964614</v>
      </c>
      <c r="E41" s="69">
        <v>115495.98200662111</v>
      </c>
      <c r="F41" s="70">
        <v>7553.144729214011</v>
      </c>
      <c r="G41" s="69">
        <v>120688.68739950628</v>
      </c>
      <c r="H41" s="70">
        <v>7892.7345113623041</v>
      </c>
      <c r="I41" s="69">
        <v>130488.68739950628</v>
      </c>
      <c r="J41" s="70">
        <v>8533.6296928245811</v>
      </c>
      <c r="K41" s="69">
        <v>22680</v>
      </c>
      <c r="L41" s="70">
        <v>1483.214562812698</v>
      </c>
      <c r="M41" s="69">
        <v>1173.1115823424398</v>
      </c>
      <c r="N41" s="70">
        <v>76.718526575597622</v>
      </c>
      <c r="O41" s="69"/>
    </row>
    <row r="42" spans="1:15" x14ac:dyDescent="0.15">
      <c r="A42" s="67" t="s">
        <v>212</v>
      </c>
      <c r="B42" s="68">
        <v>15726881</v>
      </c>
      <c r="C42" s="69">
        <v>281077.92394825944</v>
      </c>
      <c r="D42" s="70">
        <v>17872.451883387395</v>
      </c>
      <c r="E42" s="69">
        <v>128382.26638419493</v>
      </c>
      <c r="F42" s="70">
        <v>8163.2376047224452</v>
      </c>
      <c r="G42" s="69">
        <v>126049.30687956144</v>
      </c>
      <c r="H42" s="70">
        <v>8014.8954442754057</v>
      </c>
      <c r="I42" s="69">
        <v>135149.30687956145</v>
      </c>
      <c r="J42" s="70">
        <v>8593.5225732019881</v>
      </c>
      <c r="K42" s="69">
        <v>25490</v>
      </c>
      <c r="L42" s="70">
        <v>1620.7918149822588</v>
      </c>
      <c r="M42" s="69">
        <v>1156.3506845030631</v>
      </c>
      <c r="N42" s="70">
        <v>73.527019407285096</v>
      </c>
      <c r="O42" s="69"/>
    </row>
    <row r="43" spans="1:15" ht="11.25" customHeight="1" x14ac:dyDescent="0.15">
      <c r="A43" s="67" t="s">
        <v>213</v>
      </c>
      <c r="B43" s="68">
        <v>15665677</v>
      </c>
      <c r="C43" s="69">
        <v>273486.00291496993</v>
      </c>
      <c r="D43" s="70">
        <v>17457.656181406648</v>
      </c>
      <c r="E43" s="69">
        <v>126002.90590742027</v>
      </c>
      <c r="F43" s="70">
        <v>8043.2467685514184</v>
      </c>
      <c r="G43" s="69">
        <v>123154.2343846119</v>
      </c>
      <c r="H43" s="70">
        <v>7861.4051843793222</v>
      </c>
      <c r="I43" s="69">
        <v>132754.23438461189</v>
      </c>
      <c r="J43" s="70">
        <v>8474.20985282742</v>
      </c>
      <c r="K43" s="69">
        <v>23210</v>
      </c>
      <c r="L43" s="70">
        <v>1481.5829536125377</v>
      </c>
      <c r="M43" s="69">
        <v>1118.8626229377742</v>
      </c>
      <c r="N43" s="70">
        <v>71.421274863370044</v>
      </c>
      <c r="O43" s="69"/>
    </row>
    <row r="44" spans="1:15" x14ac:dyDescent="0.15">
      <c r="A44" s="67" t="s">
        <v>214</v>
      </c>
      <c r="B44" s="68">
        <v>15372284</v>
      </c>
      <c r="C44" s="69">
        <v>265865.9154596054</v>
      </c>
      <c r="D44" s="70">
        <v>17295.147257206892</v>
      </c>
      <c r="E44" s="69">
        <v>128214.79324327604</v>
      </c>
      <c r="F44" s="70">
        <v>8340.6469229475624</v>
      </c>
      <c r="G44" s="69">
        <v>115803.04602581917</v>
      </c>
      <c r="H44" s="70">
        <v>7533.2361818074114</v>
      </c>
      <c r="I44" s="69">
        <v>126203.04602581917</v>
      </c>
      <c r="J44" s="70">
        <v>8209.7784575030728</v>
      </c>
      <c r="K44" s="69">
        <v>20760</v>
      </c>
      <c r="L44" s="70">
        <v>1350.4824657155696</v>
      </c>
      <c r="M44" s="69">
        <v>1088.0761905102047</v>
      </c>
      <c r="N44" s="70">
        <v>70.781686736349968</v>
      </c>
      <c r="O44" s="69"/>
    </row>
    <row r="45" spans="1:15" ht="11.25" customHeight="1" x14ac:dyDescent="0.15">
      <c r="A45" s="67" t="s">
        <v>215</v>
      </c>
      <c r="B45" s="68">
        <v>15190004.333333334</v>
      </c>
      <c r="C45" s="69">
        <v>264429.56225953833</v>
      </c>
      <c r="D45" s="70">
        <v>17408.129481521431</v>
      </c>
      <c r="E45" s="69">
        <v>130243.54808788143</v>
      </c>
      <c r="F45" s="70">
        <v>8574.2930172884571</v>
      </c>
      <c r="G45" s="69">
        <v>112576.43871501894</v>
      </c>
      <c r="H45" s="70">
        <v>7411.2183409966729</v>
      </c>
      <c r="I45" s="69">
        <v>123176.43871501894</v>
      </c>
      <c r="J45" s="70">
        <v>8109.0456600277203</v>
      </c>
      <c r="K45" s="69">
        <v>20520</v>
      </c>
      <c r="L45" s="70">
        <v>1350.8883572185946</v>
      </c>
      <c r="M45" s="69">
        <v>1089.5754566379203</v>
      </c>
      <c r="N45" s="70">
        <v>71.729766017704691</v>
      </c>
      <c r="O45" s="69"/>
    </row>
    <row r="46" spans="1:15" ht="11.25" customHeight="1" x14ac:dyDescent="0.15">
      <c r="A46" s="67" t="s">
        <v>216</v>
      </c>
      <c r="B46" s="68">
        <v>15038117.666666666</v>
      </c>
      <c r="C46" s="69">
        <v>259898.59717389906</v>
      </c>
      <c r="D46" s="70">
        <v>17282.654846489702</v>
      </c>
      <c r="E46" s="69">
        <v>132405.16776284034</v>
      </c>
      <c r="F46" s="70">
        <v>8804.6370362115376</v>
      </c>
      <c r="G46" s="69">
        <v>106720.58426237834</v>
      </c>
      <c r="H46" s="70">
        <v>7096.6717130385323</v>
      </c>
      <c r="I46" s="69">
        <v>117720.58426237834</v>
      </c>
      <c r="J46" s="70">
        <v>7828.1462395600583</v>
      </c>
      <c r="K46" s="69">
        <v>19700</v>
      </c>
      <c r="L46" s="70">
        <v>1310.0043793158245</v>
      </c>
      <c r="M46" s="69">
        <v>1072.8451486803867</v>
      </c>
      <c r="N46" s="70">
        <v>71.341717923809313</v>
      </c>
      <c r="O46" s="69"/>
    </row>
    <row r="47" spans="1:15" ht="11.25" customHeight="1" x14ac:dyDescent="0.15">
      <c r="A47" s="67" t="s">
        <v>217</v>
      </c>
      <c r="B47" s="68">
        <v>14852642</v>
      </c>
      <c r="C47" s="69">
        <v>258211.47088565712</v>
      </c>
      <c r="D47" s="70">
        <v>17384.884849823833</v>
      </c>
      <c r="E47" s="69">
        <v>134077.74612069101</v>
      </c>
      <c r="F47" s="70">
        <v>9027.1984015161088</v>
      </c>
      <c r="G47" s="69">
        <v>104312.15154820106</v>
      </c>
      <c r="H47" s="70">
        <v>7023.1378059338576</v>
      </c>
      <c r="I47" s="69">
        <v>116012.15154820106</v>
      </c>
      <c r="J47" s="70">
        <v>7810.8764452951245</v>
      </c>
      <c r="K47" s="69">
        <v>18750</v>
      </c>
      <c r="L47" s="70">
        <v>1262.4016656430554</v>
      </c>
      <c r="M47" s="69">
        <v>1071.5732167650422</v>
      </c>
      <c r="N47" s="70">
        <v>72.146976730809385</v>
      </c>
      <c r="O47" s="69"/>
    </row>
    <row r="48" spans="1:15" x14ac:dyDescent="0.15">
      <c r="A48" s="67" t="s">
        <v>218</v>
      </c>
      <c r="B48" s="68">
        <v>14697639</v>
      </c>
      <c r="C48" s="69">
        <v>254565.85836908803</v>
      </c>
      <c r="D48" s="70">
        <v>17320.187165373161</v>
      </c>
      <c r="E48" s="69">
        <v>134170.95200443111</v>
      </c>
      <c r="F48" s="70">
        <v>9128.741834279037</v>
      </c>
      <c r="G48" s="69">
        <v>102086.89197430998</v>
      </c>
      <c r="H48" s="70">
        <v>6945.8021097340861</v>
      </c>
      <c r="I48" s="69">
        <v>114286.89197430998</v>
      </c>
      <c r="J48" s="70">
        <v>7775.8674011730718</v>
      </c>
      <c r="K48" s="69">
        <v>17250</v>
      </c>
      <c r="L48" s="70">
        <v>1173.6578915838115</v>
      </c>
      <c r="M48" s="69">
        <v>1058.0143903469479</v>
      </c>
      <c r="N48" s="70">
        <v>71.985329776227857</v>
      </c>
      <c r="O48" s="69"/>
    </row>
    <row r="49" spans="1:15" x14ac:dyDescent="0.15">
      <c r="A49" s="67" t="s">
        <v>219</v>
      </c>
      <c r="B49" s="68">
        <v>14639803.666666666</v>
      </c>
      <c r="C49" s="69">
        <v>253684.78836303845</v>
      </c>
      <c r="D49" s="70">
        <v>17328.428313601824</v>
      </c>
      <c r="E49" s="69">
        <v>138704.78945254395</v>
      </c>
      <c r="F49" s="70">
        <v>9474.4979243376438</v>
      </c>
      <c r="G49" s="69">
        <v>98564.090778155223</v>
      </c>
      <c r="H49" s="70">
        <v>6732.6101512259738</v>
      </c>
      <c r="I49" s="69">
        <v>111164.09077815522</v>
      </c>
      <c r="J49" s="70">
        <v>7593.2774311218718</v>
      </c>
      <c r="K49" s="69">
        <v>15380</v>
      </c>
      <c r="L49" s="70">
        <v>1050.560536888803</v>
      </c>
      <c r="M49" s="69">
        <v>1035.9081323392622</v>
      </c>
      <c r="N49" s="70">
        <v>70.759701149402645</v>
      </c>
      <c r="O49" s="69"/>
    </row>
    <row r="50" spans="1:15" x14ac:dyDescent="0.15">
      <c r="A50" s="67" t="s">
        <v>220</v>
      </c>
      <c r="B50" s="68">
        <v>14625051.333333332</v>
      </c>
      <c r="C50" s="69">
        <v>249338.64406480102</v>
      </c>
      <c r="D50" s="70">
        <v>17048.736334792196</v>
      </c>
      <c r="E50" s="69">
        <v>140261.71004688507</v>
      </c>
      <c r="F50" s="70">
        <v>9590.5106142910681</v>
      </c>
      <c r="G50" s="69">
        <v>94062.265450333231</v>
      </c>
      <c r="H50" s="70">
        <v>6431.5853193586454</v>
      </c>
      <c r="I50" s="69">
        <v>107562.26545033323</v>
      </c>
      <c r="J50" s="70">
        <v>7354.6590024732386</v>
      </c>
      <c r="K50" s="69">
        <v>13850</v>
      </c>
      <c r="L50" s="70">
        <v>947.00522304719436</v>
      </c>
      <c r="M50" s="69">
        <v>1164.6685675827434</v>
      </c>
      <c r="N50" s="70">
        <v>79.635178095288978</v>
      </c>
    </row>
    <row r="51" spans="1:15" x14ac:dyDescent="0.15">
      <c r="A51" s="67" t="s">
        <v>229</v>
      </c>
      <c r="B51" s="68">
        <v>14523210</v>
      </c>
      <c r="C51" s="69">
        <v>246387.91818791171</v>
      </c>
      <c r="D51" s="70">
        <v>16965.114336838185</v>
      </c>
      <c r="E51" s="69">
        <v>141550.48698220382</v>
      </c>
      <c r="F51" s="70">
        <v>9746.5014264893107</v>
      </c>
      <c r="G51" s="69">
        <v>91143.49057431503</v>
      </c>
      <c r="H51" s="70">
        <v>6275.7125025607311</v>
      </c>
      <c r="I51" s="69">
        <v>105743.49057431503</v>
      </c>
      <c r="J51" s="70">
        <v>7280.9999011454793</v>
      </c>
      <c r="K51" s="69">
        <v>12550</v>
      </c>
      <c r="L51" s="70">
        <v>864.13403097524588</v>
      </c>
      <c r="M51" s="69">
        <v>1143.9406313928428</v>
      </c>
      <c r="N51" s="70">
        <v>78.766376812897619</v>
      </c>
    </row>
    <row r="52" spans="1:15" x14ac:dyDescent="0.15">
      <c r="A52" s="67" t="s">
        <v>230</v>
      </c>
      <c r="B52" s="68">
        <v>14057975.666666666</v>
      </c>
      <c r="C52" s="69">
        <v>234894.39446550232</v>
      </c>
      <c r="D52" s="70">
        <v>16708.977169626793</v>
      </c>
      <c r="E52" s="69">
        <v>138597.56478203277</v>
      </c>
      <c r="F52" s="70">
        <v>9858.9987682697501</v>
      </c>
      <c r="G52" s="69">
        <v>83676.82968346955</v>
      </c>
      <c r="H52" s="70">
        <v>5952.2673582284297</v>
      </c>
      <c r="I52" s="69">
        <v>95876.82968346955</v>
      </c>
      <c r="J52" s="70">
        <v>6820.1021225841414</v>
      </c>
      <c r="K52" s="69">
        <v>11440</v>
      </c>
      <c r="L52" s="70">
        <v>813.77292657617591</v>
      </c>
      <c r="M52" s="69">
        <v>1180</v>
      </c>
      <c r="N52" s="70">
        <v>83.93811655243772</v>
      </c>
    </row>
    <row r="53" spans="1:15" ht="56" x14ac:dyDescent="0.15">
      <c r="A53" s="73" t="s">
        <v>221</v>
      </c>
      <c r="B53" s="74" t="s">
        <v>163</v>
      </c>
      <c r="C53" s="74" t="s">
        <v>234</v>
      </c>
      <c r="D53" s="74" t="s">
        <v>165</v>
      </c>
      <c r="E53" s="74" t="s">
        <v>233</v>
      </c>
      <c r="F53" s="74" t="s">
        <v>167</v>
      </c>
      <c r="G53" s="74" t="s">
        <v>232</v>
      </c>
      <c r="H53" s="74" t="s">
        <v>168</v>
      </c>
      <c r="I53" s="74" t="s">
        <v>169</v>
      </c>
      <c r="J53" s="74" t="s">
        <v>170</v>
      </c>
      <c r="K53" s="75" t="s">
        <v>236</v>
      </c>
      <c r="L53" s="74" t="s">
        <v>171</v>
      </c>
      <c r="M53" s="74" t="s">
        <v>222</v>
      </c>
      <c r="N53" s="74" t="s">
        <v>223</v>
      </c>
    </row>
    <row r="54" spans="1:15" x14ac:dyDescent="0.15">
      <c r="A54" s="76" t="s">
        <v>192</v>
      </c>
      <c r="B54" s="68">
        <v>8624252.666666666</v>
      </c>
      <c r="C54" s="77">
        <v>44870.19309849885</v>
      </c>
      <c r="D54" s="77">
        <v>5202.7920369176163</v>
      </c>
      <c r="E54" s="77">
        <v>28440.310523938278</v>
      </c>
      <c r="F54" s="77">
        <v>3297.7130451966059</v>
      </c>
      <c r="G54" s="77">
        <v>15290.017581524184</v>
      </c>
      <c r="H54" s="77">
        <v>1772.909279504433</v>
      </c>
      <c r="I54" s="77">
        <v>15290.017581524184</v>
      </c>
      <c r="J54" s="77">
        <v>1772.909279504433</v>
      </c>
      <c r="K54" s="71" t="s">
        <v>152</v>
      </c>
      <c r="L54" s="71" t="s">
        <v>152</v>
      </c>
      <c r="M54" s="77">
        <v>1139.8649930363902</v>
      </c>
      <c r="N54" s="77">
        <v>132.16971221657818</v>
      </c>
    </row>
    <row r="55" spans="1:15" x14ac:dyDescent="0.15">
      <c r="A55" s="76" t="s">
        <v>193</v>
      </c>
      <c r="B55" s="68">
        <v>8937423</v>
      </c>
      <c r="C55" s="77">
        <v>48502.675870154773</v>
      </c>
      <c r="D55" s="77">
        <v>5426.9195796321565</v>
      </c>
      <c r="E55" s="77">
        <v>31512.172345682535</v>
      </c>
      <c r="F55" s="77">
        <v>3525.8678419587541</v>
      </c>
      <c r="G55" s="77">
        <v>15954.078721231041</v>
      </c>
      <c r="H55" s="77">
        <v>1785.0871242449912</v>
      </c>
      <c r="I55" s="77">
        <v>15954.078721231041</v>
      </c>
      <c r="J55" s="77">
        <v>1785.0871242449912</v>
      </c>
      <c r="K55" s="71" t="s">
        <v>152</v>
      </c>
      <c r="L55" s="71" t="s">
        <v>152</v>
      </c>
      <c r="M55" s="77">
        <v>1036.4248032412045</v>
      </c>
      <c r="N55" s="77">
        <v>115.9646134284127</v>
      </c>
    </row>
    <row r="56" spans="1:15" x14ac:dyDescent="0.15">
      <c r="A56" s="76" t="s">
        <v>194</v>
      </c>
      <c r="B56" s="68">
        <v>8998213.333333334</v>
      </c>
      <c r="C56" s="77">
        <v>50863.675691734337</v>
      </c>
      <c r="D56" s="77">
        <v>5652.641675354922</v>
      </c>
      <c r="E56" s="77">
        <v>33736.960278977611</v>
      </c>
      <c r="F56" s="77">
        <v>3749.2954466861875</v>
      </c>
      <c r="G56" s="77">
        <v>16113.154440959073</v>
      </c>
      <c r="H56" s="77">
        <v>1790.7059817384941</v>
      </c>
      <c r="I56" s="77">
        <v>16113.154440959073</v>
      </c>
      <c r="J56" s="77">
        <v>1790.7059817384941</v>
      </c>
      <c r="K56" s="71" t="s">
        <v>152</v>
      </c>
      <c r="L56" s="71" t="s">
        <v>152</v>
      </c>
      <c r="M56" s="77">
        <v>1013.5609717976459</v>
      </c>
      <c r="N56" s="77">
        <v>112.64024693024014</v>
      </c>
    </row>
    <row r="57" spans="1:15" x14ac:dyDescent="0.15">
      <c r="A57" s="76" t="s">
        <v>195</v>
      </c>
      <c r="B57" s="68">
        <v>8882495.333333334</v>
      </c>
      <c r="C57" s="77">
        <v>55624.22888346183</v>
      </c>
      <c r="D57" s="77">
        <v>6262.2300148834111</v>
      </c>
      <c r="E57" s="77">
        <v>33533.876724962902</v>
      </c>
      <c r="F57" s="77">
        <v>3775.2765936302094</v>
      </c>
      <c r="G57" s="77">
        <v>21092.52969011616</v>
      </c>
      <c r="H57" s="77">
        <v>2374.617593207422</v>
      </c>
      <c r="I57" s="77">
        <v>21092.52969011616</v>
      </c>
      <c r="J57" s="77">
        <v>2374.617593207422</v>
      </c>
      <c r="K57" s="71" t="s">
        <v>152</v>
      </c>
      <c r="L57" s="71" t="s">
        <v>152</v>
      </c>
      <c r="M57" s="77">
        <v>997.82246838276569</v>
      </c>
      <c r="N57" s="77">
        <v>112.33582804577875</v>
      </c>
    </row>
    <row r="58" spans="1:15" x14ac:dyDescent="0.15">
      <c r="A58" s="76" t="s">
        <v>196</v>
      </c>
      <c r="B58" s="68">
        <v>8855926.333333334</v>
      </c>
      <c r="C58" s="77">
        <v>62097.592765920359</v>
      </c>
      <c r="D58" s="77">
        <v>7011.9816299947788</v>
      </c>
      <c r="E58" s="77">
        <v>33895.472935641024</v>
      </c>
      <c r="F58" s="77">
        <v>3827.433930661764</v>
      </c>
      <c r="G58" s="77">
        <v>27232.661605735353</v>
      </c>
      <c r="H58" s="77">
        <v>3075.0777028522425</v>
      </c>
      <c r="I58" s="77">
        <v>27232.661605735353</v>
      </c>
      <c r="J58" s="77">
        <v>3075.0777028522425</v>
      </c>
      <c r="K58" s="71" t="s">
        <v>152</v>
      </c>
      <c r="L58" s="71" t="s">
        <v>152</v>
      </c>
      <c r="M58" s="77">
        <v>969.45822454398444</v>
      </c>
      <c r="N58" s="77">
        <v>109.46999648077293</v>
      </c>
    </row>
    <row r="59" spans="1:15" x14ac:dyDescent="0.15">
      <c r="A59" s="76" t="s">
        <v>197</v>
      </c>
      <c r="B59" s="68">
        <v>8827751</v>
      </c>
      <c r="C59" s="77">
        <v>65405.839495808548</v>
      </c>
      <c r="D59" s="77">
        <v>7409.1169422210196</v>
      </c>
      <c r="E59" s="77">
        <v>33716.568413977271</v>
      </c>
      <c r="F59" s="77">
        <v>3819.3837155100173</v>
      </c>
      <c r="G59" s="77">
        <v>30745.862374543955</v>
      </c>
      <c r="H59" s="77">
        <v>3482.8647041068502</v>
      </c>
      <c r="I59" s="77">
        <v>31561.878623387307</v>
      </c>
      <c r="J59" s="77">
        <v>3575.302319173627</v>
      </c>
      <c r="K59" s="71" t="s">
        <v>152</v>
      </c>
      <c r="L59" s="71" t="s">
        <v>152</v>
      </c>
      <c r="M59" s="77">
        <v>943.40870728732102</v>
      </c>
      <c r="N59" s="77">
        <v>106.86852260415149</v>
      </c>
    </row>
    <row r="60" spans="1:15" x14ac:dyDescent="0.15">
      <c r="A60" s="76" t="s">
        <v>198</v>
      </c>
      <c r="B60" s="68">
        <v>8974865</v>
      </c>
      <c r="C60" s="77">
        <v>68863.002432742549</v>
      </c>
      <c r="D60" s="77">
        <v>7672.8733449185647</v>
      </c>
      <c r="E60" s="77">
        <v>35043.224923670932</v>
      </c>
      <c r="F60" s="77">
        <v>3904.5963280418068</v>
      </c>
      <c r="G60" s="77">
        <v>32902.688222556855</v>
      </c>
      <c r="H60" s="77">
        <v>3666.092829536361</v>
      </c>
      <c r="I60" s="77">
        <v>34162.744554075223</v>
      </c>
      <c r="J60" s="77">
        <v>3806.4911900151392</v>
      </c>
      <c r="K60" s="71" t="s">
        <v>152</v>
      </c>
      <c r="L60" s="71" t="s">
        <v>152</v>
      </c>
      <c r="M60" s="77">
        <v>917.08928651476276</v>
      </c>
      <c r="N60" s="77">
        <v>102.18418734039595</v>
      </c>
    </row>
    <row r="61" spans="1:15" x14ac:dyDescent="0.15">
      <c r="A61" s="76" t="s">
        <v>199</v>
      </c>
      <c r="B61" s="68">
        <v>9095938</v>
      </c>
      <c r="C61" s="77">
        <v>74774.555461484881</v>
      </c>
      <c r="D61" s="77">
        <v>8220.653599605108</v>
      </c>
      <c r="E61" s="77">
        <v>37387.406548214836</v>
      </c>
      <c r="F61" s="77">
        <v>4110.3409618903333</v>
      </c>
      <c r="G61" s="77">
        <v>34000.192119281361</v>
      </c>
      <c r="H61" s="77">
        <v>3737.9533720745853</v>
      </c>
      <c r="I61" s="77">
        <v>35726.186344465445</v>
      </c>
      <c r="J61" s="77">
        <v>3927.7077685078161</v>
      </c>
      <c r="K61" s="77">
        <v>2202.0815439287735</v>
      </c>
      <c r="L61" s="77">
        <v>242.09504769368189</v>
      </c>
      <c r="M61" s="77">
        <v>1184.8752500599098</v>
      </c>
      <c r="N61" s="77">
        <v>130.26421794650642</v>
      </c>
    </row>
    <row r="62" spans="1:15" x14ac:dyDescent="0.15">
      <c r="A62" s="76" t="s">
        <v>200</v>
      </c>
      <c r="B62" s="68">
        <v>9183816</v>
      </c>
      <c r="C62" s="77">
        <v>81986.364211538967</v>
      </c>
      <c r="D62" s="77">
        <v>8927.2655518728789</v>
      </c>
      <c r="E62" s="77">
        <v>41146.364651810363</v>
      </c>
      <c r="F62" s="77">
        <v>4480.3123943043247</v>
      </c>
      <c r="G62" s="77">
        <v>34475.638209728837</v>
      </c>
      <c r="H62" s="77">
        <v>3753.9556770005884</v>
      </c>
      <c r="I62" s="77">
        <v>36911.382741813046</v>
      </c>
      <c r="J62" s="77">
        <v>4019.177076480305</v>
      </c>
      <c r="K62" s="77">
        <v>5195.7551974386097</v>
      </c>
      <c r="L62" s="77">
        <v>565.75122992867125</v>
      </c>
      <c r="M62" s="77">
        <v>1168.6061525611567</v>
      </c>
      <c r="N62" s="77">
        <v>127.24625063929382</v>
      </c>
    </row>
    <row r="63" spans="1:15" x14ac:dyDescent="0.15">
      <c r="A63" s="76" t="s">
        <v>201</v>
      </c>
      <c r="B63" s="68">
        <v>9415502</v>
      </c>
      <c r="C63" s="77">
        <v>85618.481095241383</v>
      </c>
      <c r="D63" s="77">
        <v>9093.3527596554468</v>
      </c>
      <c r="E63" s="77">
        <v>43366.038476448164</v>
      </c>
      <c r="F63" s="77">
        <v>4605.812677481048</v>
      </c>
      <c r="G63" s="77">
        <v>35083.551445634155</v>
      </c>
      <c r="H63" s="77">
        <v>3726.1477344101413</v>
      </c>
      <c r="I63" s="77">
        <v>40334.7526916485</v>
      </c>
      <c r="J63" s="77">
        <v>4283.8664036870787</v>
      </c>
      <c r="K63" s="77">
        <v>5977.4276251879819</v>
      </c>
      <c r="L63" s="77">
        <v>634.84959433793142</v>
      </c>
      <c r="M63" s="77">
        <v>1191.4635479710869</v>
      </c>
      <c r="N63" s="77">
        <v>126.54275342632681</v>
      </c>
    </row>
    <row r="64" spans="1:15" x14ac:dyDescent="0.15">
      <c r="A64" s="76" t="s">
        <v>202</v>
      </c>
      <c r="B64" s="68">
        <v>9667063</v>
      </c>
      <c r="C64" s="77">
        <v>88605.690958431456</v>
      </c>
      <c r="D64" s="77">
        <v>9165.7301662802292</v>
      </c>
      <c r="E64" s="77">
        <v>45791.071075227941</v>
      </c>
      <c r="F64" s="77">
        <v>4736.8131432709133</v>
      </c>
      <c r="G64" s="77">
        <v>35612.39989893671</v>
      </c>
      <c r="H64" s="77">
        <v>3683.8903293520179</v>
      </c>
      <c r="I64" s="77">
        <v>41273.341523770876</v>
      </c>
      <c r="J64" s="77">
        <v>4269.480970980625</v>
      </c>
      <c r="K64" s="77">
        <v>5950.8511558178616</v>
      </c>
      <c r="L64" s="77">
        <v>615.58005319897688</v>
      </c>
      <c r="M64" s="77">
        <v>1251.3688284489428</v>
      </c>
      <c r="N64" s="77">
        <v>129.4466404583215</v>
      </c>
    </row>
    <row r="65" spans="1:14" x14ac:dyDescent="0.15">
      <c r="A65" s="76" t="s">
        <v>203</v>
      </c>
      <c r="B65" s="68">
        <v>10123644</v>
      </c>
      <c r="C65" s="77">
        <v>95710.09496127571</v>
      </c>
      <c r="D65" s="77">
        <v>9454.1150361742984</v>
      </c>
      <c r="E65" s="77">
        <v>50210.215227644956</v>
      </c>
      <c r="F65" s="77">
        <v>4959.697834855212</v>
      </c>
      <c r="G65" s="77">
        <v>37789.179128445256</v>
      </c>
      <c r="H65" s="77">
        <v>3732.7645192230443</v>
      </c>
      <c r="I65" s="77">
        <v>44495.717511532639</v>
      </c>
      <c r="J65" s="77">
        <v>4395.2274014705217</v>
      </c>
      <c r="K65" s="77">
        <v>6401.2225185745792</v>
      </c>
      <c r="L65" s="77">
        <v>632.3041899314693</v>
      </c>
      <c r="M65" s="77">
        <v>1309.478086610924</v>
      </c>
      <c r="N65" s="77">
        <v>129.34849216457275</v>
      </c>
    </row>
    <row r="66" spans="1:14" s="72" customFormat="1" x14ac:dyDescent="0.15">
      <c r="A66" s="76" t="s">
        <v>204</v>
      </c>
      <c r="B66" s="68">
        <v>10575203</v>
      </c>
      <c r="C66" s="77">
        <v>105764.68993508376</v>
      </c>
      <c r="D66" s="77">
        <v>10001.197134001472</v>
      </c>
      <c r="E66" s="77">
        <v>55176.68171980948</v>
      </c>
      <c r="F66" s="77">
        <v>5217.552960431065</v>
      </c>
      <c r="G66" s="77">
        <v>42062.742825989648</v>
      </c>
      <c r="H66" s="77">
        <v>3977.4879807025591</v>
      </c>
      <c r="I66" s="77">
        <v>50723.528743699717</v>
      </c>
      <c r="J66" s="77">
        <v>4796.4591075650951</v>
      </c>
      <c r="K66" s="77">
        <v>7240.6534535654982</v>
      </c>
      <c r="L66" s="77">
        <v>684.6822187305055</v>
      </c>
      <c r="M66" s="77">
        <v>1284.6119357191426</v>
      </c>
      <c r="N66" s="77">
        <v>121.47397413734211</v>
      </c>
    </row>
    <row r="67" spans="1:14" s="72" customFormat="1" x14ac:dyDescent="0.15">
      <c r="A67" s="76" t="s">
        <v>205</v>
      </c>
      <c r="B67" s="68">
        <v>10856956</v>
      </c>
      <c r="C67" s="77">
        <v>116432.47067446935</v>
      </c>
      <c r="D67" s="77">
        <v>10724.227921202717</v>
      </c>
      <c r="E67" s="77">
        <v>59846.491785213788</v>
      </c>
      <c r="F67" s="77">
        <v>5512.2717440518127</v>
      </c>
      <c r="G67" s="77">
        <v>47442.743340504756</v>
      </c>
      <c r="H67" s="77">
        <v>4369.80156689451</v>
      </c>
      <c r="I67" s="77">
        <v>59236.829676760695</v>
      </c>
      <c r="J67" s="77">
        <v>5456.1176886744952</v>
      </c>
      <c r="K67" s="77">
        <v>7900.8030291759487</v>
      </c>
      <c r="L67" s="77">
        <v>727.7180665718779</v>
      </c>
      <c r="M67" s="77">
        <v>1242.4325195748722</v>
      </c>
      <c r="N67" s="77">
        <v>114.43654368451638</v>
      </c>
    </row>
    <row r="68" spans="1:14" s="72" customFormat="1" x14ac:dyDescent="0.15">
      <c r="A68" s="76" t="s">
        <v>206</v>
      </c>
      <c r="B68" s="68">
        <v>11116406</v>
      </c>
      <c r="C68" s="77">
        <v>122434.8229049849</v>
      </c>
      <c r="D68" s="77">
        <v>11013.885504450351</v>
      </c>
      <c r="E68" s="77">
        <v>62205.624132066921</v>
      </c>
      <c r="F68" s="77">
        <v>5595.8395305161512</v>
      </c>
      <c r="G68" s="77">
        <v>50933.080302172253</v>
      </c>
      <c r="H68" s="77">
        <v>4581.7938191689163</v>
      </c>
      <c r="I68" s="77">
        <v>65931.925305421217</v>
      </c>
      <c r="J68" s="77">
        <v>5931.0468963998992</v>
      </c>
      <c r="K68" s="77">
        <v>8092.3954574443906</v>
      </c>
      <c r="L68" s="77">
        <v>727.96868497285811</v>
      </c>
      <c r="M68" s="77">
        <v>1203.7230133013347</v>
      </c>
      <c r="N68" s="77">
        <v>108.28346979242524</v>
      </c>
    </row>
    <row r="69" spans="1:14" s="72" customFormat="1" x14ac:dyDescent="0.15">
      <c r="A69" s="76" t="s">
        <v>207</v>
      </c>
      <c r="B69" s="68">
        <v>11285613</v>
      </c>
      <c r="C69" s="77">
        <v>124244.21189007603</v>
      </c>
      <c r="D69" s="77">
        <v>11009.079603392038</v>
      </c>
      <c r="E69" s="77">
        <v>62969.081472570258</v>
      </c>
      <c r="F69" s="77">
        <v>5579.5889397031651</v>
      </c>
      <c r="G69" s="77">
        <v>52029.706661317228</v>
      </c>
      <c r="H69" s="77">
        <v>4610.2685482230545</v>
      </c>
      <c r="I69" s="77">
        <v>70275.432163435486</v>
      </c>
      <c r="J69" s="77">
        <v>6226.9929124306746</v>
      </c>
      <c r="K69" s="77">
        <v>8091.880693857599</v>
      </c>
      <c r="L69" s="77">
        <v>717.00852172208977</v>
      </c>
      <c r="M69" s="77">
        <v>1153.5430623309564</v>
      </c>
      <c r="N69" s="77">
        <v>102.21359374372987</v>
      </c>
    </row>
    <row r="70" spans="1:14" s="72" customFormat="1" x14ac:dyDescent="0.15">
      <c r="A70" s="76" t="s">
        <v>208</v>
      </c>
      <c r="B70" s="68">
        <v>11442148</v>
      </c>
      <c r="C70" s="77">
        <v>125796.95428965107</v>
      </c>
      <c r="D70" s="77">
        <v>10994.172972561713</v>
      </c>
      <c r="E70" s="77">
        <v>65455.783748563823</v>
      </c>
      <c r="F70" s="77">
        <v>5720.5853086818852</v>
      </c>
      <c r="G70" s="77">
        <v>51178.968650215655</v>
      </c>
      <c r="H70" s="77">
        <v>4472.8462392040074</v>
      </c>
      <c r="I70" s="77">
        <v>72805.844921081094</v>
      </c>
      <c r="J70" s="77">
        <v>6362.9525610996379</v>
      </c>
      <c r="K70" s="77">
        <v>8058.200405028324</v>
      </c>
      <c r="L70" s="77">
        <v>704.25591462619821</v>
      </c>
      <c r="M70" s="77">
        <v>1104.0014858432846</v>
      </c>
      <c r="N70" s="77">
        <v>96.485510049623954</v>
      </c>
    </row>
    <row r="71" spans="1:14" s="72" customFormat="1" x14ac:dyDescent="0.15">
      <c r="A71" s="76" t="s">
        <v>209</v>
      </c>
      <c r="B71" s="68">
        <v>11761875</v>
      </c>
      <c r="C71" s="77">
        <v>133328.6938112675</v>
      </c>
      <c r="D71" s="77">
        <v>11335.666618737872</v>
      </c>
      <c r="E71" s="77">
        <v>69509.097339600354</v>
      </c>
      <c r="F71" s="77">
        <v>5909.6952942962207</v>
      </c>
      <c r="G71" s="77">
        <v>54698.243042552771</v>
      </c>
      <c r="H71" s="77">
        <v>4650.4696778832267</v>
      </c>
      <c r="I71" s="77">
        <v>78671.512830748165</v>
      </c>
      <c r="J71" s="77">
        <v>6688.6880561771122</v>
      </c>
      <c r="K71" s="77">
        <v>8045.5567572416585</v>
      </c>
      <c r="L71" s="77">
        <v>684.03692074959633</v>
      </c>
      <c r="M71" s="77">
        <v>1075.7966718727059</v>
      </c>
      <c r="N71" s="77">
        <v>91.464725808827751</v>
      </c>
    </row>
    <row r="72" spans="1:14" s="72" customFormat="1" x14ac:dyDescent="0.15">
      <c r="A72" s="76" t="s">
        <v>210</v>
      </c>
      <c r="B72" s="68">
        <v>12291850</v>
      </c>
      <c r="C72" s="77">
        <v>159892.1022310188</v>
      </c>
      <c r="D72" s="77">
        <v>13007.977011679999</v>
      </c>
      <c r="E72" s="77">
        <v>76545.893998277679</v>
      </c>
      <c r="F72" s="77">
        <v>6227.3696797697403</v>
      </c>
      <c r="G72" s="77">
        <v>69615.976550526422</v>
      </c>
      <c r="H72" s="77">
        <v>5663.5881946595855</v>
      </c>
      <c r="I72" s="77">
        <v>81526.165130480033</v>
      </c>
      <c r="J72" s="77">
        <v>6632.5382371636515</v>
      </c>
      <c r="K72" s="77">
        <v>12697.098248743063</v>
      </c>
      <c r="L72" s="77">
        <v>1032.9688573113945</v>
      </c>
      <c r="M72" s="77">
        <v>1033.1334334716098</v>
      </c>
      <c r="N72" s="77">
        <v>84.050279939277644</v>
      </c>
    </row>
    <row r="73" spans="1:14" s="72" customFormat="1" x14ac:dyDescent="0.15">
      <c r="A73" s="76" t="s">
        <v>211</v>
      </c>
      <c r="B73" s="68">
        <v>13284116</v>
      </c>
      <c r="C73" s="77">
        <v>202264.90645333831</v>
      </c>
      <c r="D73" s="77">
        <v>15226.071983513115</v>
      </c>
      <c r="E73" s="77">
        <v>99801.303181561816</v>
      </c>
      <c r="F73" s="77">
        <v>7512.8298474329649</v>
      </c>
      <c r="G73" s="77">
        <v>81648.911615720834</v>
      </c>
      <c r="H73" s="77">
        <v>6146.3564166197311</v>
      </c>
      <c r="I73" s="77">
        <v>89959.329988085054</v>
      </c>
      <c r="J73" s="77">
        <v>6771.9470372048127</v>
      </c>
      <c r="K73" s="77">
        <v>19780.458824753627</v>
      </c>
      <c r="L73" s="77">
        <v>1489.0308715125364</v>
      </c>
      <c r="M73" s="77">
        <v>1034.2328313020259</v>
      </c>
      <c r="N73" s="77">
        <v>77.854847947881964</v>
      </c>
    </row>
    <row r="74" spans="1:14" s="72" customFormat="1" x14ac:dyDescent="0.15">
      <c r="A74" s="76" t="s">
        <v>212</v>
      </c>
      <c r="B74" s="68">
        <v>13660597</v>
      </c>
      <c r="C74" s="77">
        <v>219699.78247312963</v>
      </c>
      <c r="D74" s="77">
        <v>16082.736535828531</v>
      </c>
      <c r="E74" s="77">
        <v>111812.34425087841</v>
      </c>
      <c r="F74" s="77">
        <v>8185.0261925506184</v>
      </c>
      <c r="G74" s="77">
        <v>84150.471626946703</v>
      </c>
      <c r="H74" s="77">
        <v>6160.0874125008377</v>
      </c>
      <c r="I74" s="77">
        <v>92030.822639904552</v>
      </c>
      <c r="J74" s="77">
        <v>6736.954661637742</v>
      </c>
      <c r="K74" s="77">
        <v>22711.342390815149</v>
      </c>
      <c r="L74" s="77">
        <v>1662.5439130379989</v>
      </c>
      <c r="M74" s="77">
        <v>1025.62420448941</v>
      </c>
      <c r="N74" s="77">
        <v>75.079017739079035</v>
      </c>
    </row>
    <row r="75" spans="1:14" s="72" customFormat="1" x14ac:dyDescent="0.15">
      <c r="A75" s="76" t="s">
        <v>213</v>
      </c>
      <c r="B75" s="68">
        <v>13593731</v>
      </c>
      <c r="C75" s="77">
        <v>213226.06858918641</v>
      </c>
      <c r="D75" s="77">
        <v>15685.617774044991</v>
      </c>
      <c r="E75" s="77">
        <v>109077.71280210251</v>
      </c>
      <c r="F75" s="77">
        <v>8024.1188237506321</v>
      </c>
      <c r="G75" s="77">
        <v>82030.355229690103</v>
      </c>
      <c r="H75" s="77">
        <v>6034.4253707602502</v>
      </c>
      <c r="I75" s="77">
        <v>90433.403794216487</v>
      </c>
      <c r="J75" s="77">
        <v>6652.581531458618</v>
      </c>
      <c r="K75" s="77">
        <v>21118.606652025657</v>
      </c>
      <c r="L75" s="77">
        <v>1553.5548446578543</v>
      </c>
      <c r="M75" s="77">
        <v>999.39390536814483</v>
      </c>
      <c r="N75" s="77">
        <v>73.51873487625619</v>
      </c>
    </row>
    <row r="76" spans="1:14" s="72" customFormat="1" x14ac:dyDescent="0.15">
      <c r="A76" s="76" t="s">
        <v>214</v>
      </c>
      <c r="B76" s="68">
        <v>13309340</v>
      </c>
      <c r="C76" s="77">
        <v>207309.86601124262</v>
      </c>
      <c r="D76" s="77">
        <v>15576.269447714358</v>
      </c>
      <c r="E76" s="77">
        <v>110859.81113073259</v>
      </c>
      <c r="F76" s="77">
        <v>8329.4747245718117</v>
      </c>
      <c r="G76" s="77">
        <v>76582.399284593979</v>
      </c>
      <c r="H76" s="77">
        <v>5754.0343311234046</v>
      </c>
      <c r="I76" s="77">
        <v>85588.590120452063</v>
      </c>
      <c r="J76" s="77">
        <v>6430.7163330752728</v>
      </c>
      <c r="K76" s="77">
        <v>18895.274894814323</v>
      </c>
      <c r="L76" s="77">
        <v>1419.700367923152</v>
      </c>
      <c r="M76" s="77">
        <v>972.38070110174772</v>
      </c>
      <c r="N76" s="77">
        <v>73.060024095991821</v>
      </c>
    </row>
    <row r="77" spans="1:14" s="72" customFormat="1" x14ac:dyDescent="0.15">
      <c r="A77" s="76" t="s">
        <v>215</v>
      </c>
      <c r="B77" s="68">
        <v>13117274.333333334</v>
      </c>
      <c r="C77" s="77">
        <v>205303.26364588091</v>
      </c>
      <c r="D77" s="77">
        <v>15651.366162569971</v>
      </c>
      <c r="E77" s="77">
        <v>112717.48826819034</v>
      </c>
      <c r="F77" s="77">
        <v>8593.0571705552502</v>
      </c>
      <c r="G77" s="77">
        <v>72938.518243005907</v>
      </c>
      <c r="H77" s="77">
        <v>5560.4934675838958</v>
      </c>
      <c r="I77" s="77">
        <v>82038.60950184337</v>
      </c>
      <c r="J77" s="77">
        <v>6254.2421098389796</v>
      </c>
      <c r="K77" s="77">
        <v>18673.049724627293</v>
      </c>
      <c r="L77" s="77">
        <v>1423.5464815411951</v>
      </c>
      <c r="M77" s="77">
        <v>974.20741005738489</v>
      </c>
      <c r="N77" s="77">
        <v>74.269042889630668</v>
      </c>
    </row>
    <row r="78" spans="1:14" s="72" customFormat="1" x14ac:dyDescent="0.15">
      <c r="A78" s="76" t="s">
        <v>216</v>
      </c>
      <c r="B78" s="68">
        <v>12953141.666666666</v>
      </c>
      <c r="C78" s="77">
        <v>201832.12507273158</v>
      </c>
      <c r="D78" s="77">
        <v>15581.712164248305</v>
      </c>
      <c r="E78" s="77">
        <v>114701.19063819555</v>
      </c>
      <c r="F78" s="77">
        <v>8855.0865565969289</v>
      </c>
      <c r="G78" s="77">
        <v>68243.917872138773</v>
      </c>
      <c r="H78" s="77">
        <v>5268.5224656931059</v>
      </c>
      <c r="I78" s="77">
        <v>77787.343915199395</v>
      </c>
      <c r="J78" s="77">
        <v>6005.2878225964023</v>
      </c>
      <c r="K78" s="77">
        <v>17927.288372702085</v>
      </c>
      <c r="L78" s="77">
        <v>1384.0108318150938</v>
      </c>
      <c r="M78" s="77">
        <v>959.72818969516459</v>
      </c>
      <c r="N78" s="77">
        <v>74.092310143176178</v>
      </c>
    </row>
    <row r="79" spans="1:14" s="72" customFormat="1" x14ac:dyDescent="0.15">
      <c r="A79" s="76" t="s">
        <v>224</v>
      </c>
      <c r="B79" s="68">
        <v>12748586.666666666</v>
      </c>
      <c r="C79" s="77">
        <v>199456.81523821582</v>
      </c>
      <c r="D79" s="77">
        <v>15645.40607153963</v>
      </c>
      <c r="E79" s="77">
        <v>116120.27764980837</v>
      </c>
      <c r="F79" s="77">
        <v>9108.4824291483583</v>
      </c>
      <c r="G79" s="77">
        <v>65315.85516995463</v>
      </c>
      <c r="H79" s="77">
        <v>5123.3800952017664</v>
      </c>
      <c r="I79" s="77">
        <v>75438.767025559922</v>
      </c>
      <c r="J79" s="77">
        <v>5917.4219855136826</v>
      </c>
      <c r="K79" s="77">
        <v>17061.410074804757</v>
      </c>
      <c r="L79" s="77">
        <v>1338.298159702259</v>
      </c>
      <c r="M79" s="77">
        <v>959.27234364806566</v>
      </c>
      <c r="N79" s="77">
        <v>75.245387487245566</v>
      </c>
    </row>
    <row r="80" spans="1:14" s="72" customFormat="1" x14ac:dyDescent="0.15">
      <c r="A80" s="76" t="s">
        <v>225</v>
      </c>
      <c r="B80" s="68">
        <v>12576516.333333334</v>
      </c>
      <c r="C80" s="77">
        <v>194729.37757363086</v>
      </c>
      <c r="D80" s="77">
        <v>15483.570522427728</v>
      </c>
      <c r="E80" s="77">
        <v>115754.84988011741</v>
      </c>
      <c r="F80" s="77">
        <v>9204.0471949546027</v>
      </c>
      <c r="G80" s="77">
        <v>62326.650482937795</v>
      </c>
      <c r="H80" s="77">
        <v>4955.7960909846388</v>
      </c>
      <c r="I80" s="77">
        <v>72979.065250257074</v>
      </c>
      <c r="J80" s="77">
        <v>5802.8044743066293</v>
      </c>
      <c r="K80" s="77">
        <v>15700.742728337087</v>
      </c>
      <c r="L80" s="77">
        <v>1248.417472072387</v>
      </c>
      <c r="M80" s="77">
        <v>947.13448223858791</v>
      </c>
      <c r="N80" s="77">
        <v>75.309764416101643</v>
      </c>
    </row>
    <row r="81" spans="1:14" s="72" customFormat="1" x14ac:dyDescent="0.15">
      <c r="A81" s="76" t="s">
        <v>219</v>
      </c>
      <c r="B81" s="68">
        <v>12500288.666666666</v>
      </c>
      <c r="C81" s="77">
        <v>193576.34518633585</v>
      </c>
      <c r="D81" s="77">
        <v>15485.749997320263</v>
      </c>
      <c r="E81" s="77">
        <v>119740.55303946044</v>
      </c>
      <c r="F81" s="77">
        <v>9579.0230315849603</v>
      </c>
      <c r="G81" s="77">
        <v>58909.192104804657</v>
      </c>
      <c r="H81" s="77">
        <v>4712.6265381288522</v>
      </c>
      <c r="I81" s="77">
        <v>70113.104668161381</v>
      </c>
      <c r="J81" s="77">
        <v>5608.9188448203877</v>
      </c>
      <c r="K81" s="77">
        <v>13999.255082000651</v>
      </c>
      <c r="L81" s="77">
        <v>1119.9145440001826</v>
      </c>
      <c r="M81" s="77">
        <v>927.3449600701075</v>
      </c>
      <c r="N81" s="77">
        <v>74.185883606269854</v>
      </c>
    </row>
    <row r="82" spans="1:14" s="72" customFormat="1" x14ac:dyDescent="0.15">
      <c r="A82" s="76" t="s">
        <v>220</v>
      </c>
      <c r="B82" s="68">
        <v>12463235.666666666</v>
      </c>
      <c r="C82" s="77">
        <v>189421.89728372201</v>
      </c>
      <c r="D82" s="77">
        <v>15198.45266108039</v>
      </c>
      <c r="E82" s="77">
        <v>120846.09730871885</v>
      </c>
      <c r="F82" s="77">
        <v>9696.2057479122941</v>
      </c>
      <c r="G82" s="77">
        <v>54927.558187494222</v>
      </c>
      <c r="H82" s="77">
        <v>4407.1667788806872</v>
      </c>
      <c r="I82" s="77">
        <v>66967.211283465265</v>
      </c>
      <c r="J82" s="77">
        <v>5373.1802137522982</v>
      </c>
      <c r="K82" s="77">
        <v>12605.630485808835</v>
      </c>
      <c r="L82" s="77">
        <v>1011.4251886869964</v>
      </c>
      <c r="M82" s="77">
        <v>1042.6113017000719</v>
      </c>
      <c r="N82" s="77">
        <v>83.654945600408567</v>
      </c>
    </row>
    <row r="83" spans="1:14" s="72" customFormat="1" x14ac:dyDescent="0.15">
      <c r="A83" s="76" t="s">
        <v>229</v>
      </c>
      <c r="B83" s="68">
        <v>12334692.333333334</v>
      </c>
      <c r="C83" s="77">
        <v>186426.70217877149</v>
      </c>
      <c r="D83" s="77">
        <v>15114.013154180671</v>
      </c>
      <c r="E83" s="77">
        <v>121827.86241411869</v>
      </c>
      <c r="F83" s="77">
        <v>9876.846468629823</v>
      </c>
      <c r="G83" s="77">
        <v>52153.750217343157</v>
      </c>
      <c r="H83" s="77">
        <v>4228.2165463018964</v>
      </c>
      <c r="I83" s="77">
        <v>65161.668197163774</v>
      </c>
      <c r="J83" s="77">
        <v>5282.7963954212746</v>
      </c>
      <c r="K83" s="77">
        <v>11421.033894086746</v>
      </c>
      <c r="L83" s="77">
        <v>925.92774796842616</v>
      </c>
      <c r="M83" s="77">
        <v>1024.0556532228727</v>
      </c>
      <c r="N83" s="77">
        <v>83.022391280523436</v>
      </c>
    </row>
    <row r="84" spans="1:14" s="72" customFormat="1" x14ac:dyDescent="0.15">
      <c r="A84" s="76" t="s">
        <v>230</v>
      </c>
      <c r="B84" s="68">
        <v>11836959.666666666</v>
      </c>
      <c r="C84" s="77">
        <v>175097.25418264582</v>
      </c>
      <c r="D84" s="77">
        <v>14792.417910802418</v>
      </c>
      <c r="E84" s="77">
        <v>118919.63380620415</v>
      </c>
      <c r="F84" s="77">
        <v>10046.467771710535</v>
      </c>
      <c r="G84" s="77">
        <v>44714.41520468238</v>
      </c>
      <c r="H84" s="77">
        <v>3777.5253497399249</v>
      </c>
      <c r="I84" s="77">
        <v>55636.402654682381</v>
      </c>
      <c r="J84" s="77">
        <v>4700.2274419635505</v>
      </c>
      <c r="K84" s="77">
        <v>10406.869171759272</v>
      </c>
      <c r="L84" s="77">
        <v>879.18430617495608</v>
      </c>
      <c r="M84" s="77">
        <v>1056.336</v>
      </c>
      <c r="N84" s="77">
        <v>89.240483177000499</v>
      </c>
    </row>
    <row r="85" spans="1:14" s="72" customFormat="1" ht="56" x14ac:dyDescent="0.15">
      <c r="A85" s="78" t="s">
        <v>226</v>
      </c>
      <c r="B85" s="79" t="s">
        <v>163</v>
      </c>
      <c r="C85" s="79" t="s">
        <v>164</v>
      </c>
      <c r="D85" s="79" t="s">
        <v>165</v>
      </c>
      <c r="E85" s="79" t="s">
        <v>166</v>
      </c>
      <c r="F85" s="79" t="s">
        <v>167</v>
      </c>
      <c r="G85" s="79" t="s">
        <v>232</v>
      </c>
      <c r="H85" s="79" t="s">
        <v>168</v>
      </c>
      <c r="I85" s="79" t="s">
        <v>169</v>
      </c>
      <c r="J85" s="79" t="s">
        <v>170</v>
      </c>
      <c r="K85" s="80" t="s">
        <v>236</v>
      </c>
      <c r="L85" s="79" t="s">
        <v>171</v>
      </c>
      <c r="M85" s="79" t="s">
        <v>222</v>
      </c>
      <c r="N85" s="79" t="s">
        <v>223</v>
      </c>
    </row>
    <row r="86" spans="1:14" s="72" customFormat="1" x14ac:dyDescent="0.15">
      <c r="A86" s="76" t="s">
        <v>192</v>
      </c>
      <c r="B86" s="68">
        <v>1183147</v>
      </c>
      <c r="C86" s="77">
        <v>9119.2430246592976</v>
      </c>
      <c r="D86" s="77">
        <v>7707.6162342120615</v>
      </c>
      <c r="E86" s="77">
        <v>3661.4772638847039</v>
      </c>
      <c r="F86" s="77">
        <v>3094.6934437434265</v>
      </c>
      <c r="G86" s="77">
        <v>5407.5377760833635</v>
      </c>
      <c r="H86" s="77">
        <v>4570.4699213904642</v>
      </c>
      <c r="I86" s="77">
        <v>5407.5377760833635</v>
      </c>
      <c r="J86" s="77">
        <v>4570.4699213904642</v>
      </c>
      <c r="K86" s="71" t="s">
        <v>152</v>
      </c>
      <c r="L86" s="71" t="s">
        <v>152</v>
      </c>
      <c r="M86" s="77">
        <v>50.227984691230496</v>
      </c>
      <c r="N86" s="77">
        <v>42.452869078170757</v>
      </c>
    </row>
    <row r="87" spans="1:14" s="72" customFormat="1" x14ac:dyDescent="0.15">
      <c r="A87" s="76" t="s">
        <v>193</v>
      </c>
      <c r="B87" s="68">
        <v>1235833.333333334</v>
      </c>
      <c r="C87" s="77">
        <v>9761.3963072008755</v>
      </c>
      <c r="D87" s="77">
        <v>7898.6349080519522</v>
      </c>
      <c r="E87" s="77">
        <v>4086.7350668818158</v>
      </c>
      <c r="F87" s="77">
        <v>3306.8658666609417</v>
      </c>
      <c r="G87" s="77">
        <v>5581.4026317467551</v>
      </c>
      <c r="H87" s="77">
        <v>4516.3069171248162</v>
      </c>
      <c r="I87" s="77">
        <v>5581.4026317467551</v>
      </c>
      <c r="J87" s="77">
        <v>4516.3069171248162</v>
      </c>
      <c r="K87" s="71" t="s">
        <v>152</v>
      </c>
      <c r="L87" s="71" t="s">
        <v>152</v>
      </c>
      <c r="M87" s="77">
        <v>93.25860857230488</v>
      </c>
      <c r="N87" s="77">
        <v>75.462124266194067</v>
      </c>
    </row>
    <row r="88" spans="1:14" s="72" customFormat="1" x14ac:dyDescent="0.15">
      <c r="A88" s="76" t="s">
        <v>194</v>
      </c>
      <c r="B88" s="68">
        <v>1261656</v>
      </c>
      <c r="C88" s="77">
        <v>10333.415822103007</v>
      </c>
      <c r="D88" s="77">
        <v>8190.3591962492201</v>
      </c>
      <c r="E88" s="77">
        <v>4475.7651954878866</v>
      </c>
      <c r="F88" s="77">
        <v>3547.5321287957149</v>
      </c>
      <c r="G88" s="77">
        <v>5737.0973691397785</v>
      </c>
      <c r="H88" s="77">
        <v>4547.2754610922293</v>
      </c>
      <c r="I88" s="77">
        <v>5737.0973691397785</v>
      </c>
      <c r="J88" s="77">
        <v>4547.2754610922293</v>
      </c>
      <c r="K88" s="71" t="s">
        <v>152</v>
      </c>
      <c r="L88" s="71" t="s">
        <v>152</v>
      </c>
      <c r="M88" s="77">
        <v>120.5532574753404</v>
      </c>
      <c r="N88" s="77">
        <v>95.551606361274708</v>
      </c>
    </row>
    <row r="89" spans="1:14" s="72" customFormat="1" x14ac:dyDescent="0.15">
      <c r="A89" s="76" t="s">
        <v>195</v>
      </c>
      <c r="B89" s="68">
        <v>1292270</v>
      </c>
      <c r="C89" s="77">
        <v>13326.915864325258</v>
      </c>
      <c r="D89" s="77">
        <v>10312.79520868337</v>
      </c>
      <c r="E89" s="77">
        <v>5015.5141209034318</v>
      </c>
      <c r="F89" s="77">
        <v>3881.1657942252255</v>
      </c>
      <c r="G89" s="77">
        <v>8205.0129013132409</v>
      </c>
      <c r="H89" s="77">
        <v>6349.302314000357</v>
      </c>
      <c r="I89" s="77">
        <v>8205.0129013132409</v>
      </c>
      <c r="J89" s="77">
        <v>6349.302314000357</v>
      </c>
      <c r="K89" s="71" t="s">
        <v>152</v>
      </c>
      <c r="L89" s="71" t="s">
        <v>152</v>
      </c>
      <c r="M89" s="77">
        <v>106.38884210858386</v>
      </c>
      <c r="N89" s="77">
        <v>82.327100457786571</v>
      </c>
    </row>
    <row r="90" spans="1:14" s="72" customFormat="1" x14ac:dyDescent="0.15">
      <c r="A90" s="76" t="s">
        <v>196</v>
      </c>
      <c r="B90" s="68">
        <v>1318073</v>
      </c>
      <c r="C90" s="77">
        <v>17516.831822554996</v>
      </c>
      <c r="D90" s="77">
        <v>13289.728127770613</v>
      </c>
      <c r="E90" s="77">
        <v>5498.8210220848687</v>
      </c>
      <c r="F90" s="77">
        <v>4171.8637906131671</v>
      </c>
      <c r="G90" s="77">
        <v>11912.081378205745</v>
      </c>
      <c r="H90" s="77">
        <v>9037.4974513594807</v>
      </c>
      <c r="I90" s="77">
        <v>11912.081378205745</v>
      </c>
      <c r="J90" s="77">
        <v>9037.4974513594807</v>
      </c>
      <c r="K90" s="71" t="s">
        <v>152</v>
      </c>
      <c r="L90" s="71" t="s">
        <v>152</v>
      </c>
      <c r="M90" s="77">
        <v>105.92942226438265</v>
      </c>
      <c r="N90" s="77">
        <v>80.366885797966162</v>
      </c>
    </row>
    <row r="91" spans="1:14" s="72" customFormat="1" x14ac:dyDescent="0.15">
      <c r="A91" s="76" t="s">
        <v>197</v>
      </c>
      <c r="B91" s="68">
        <v>1332232.333333334</v>
      </c>
      <c r="C91" s="77">
        <v>19208.625310206746</v>
      </c>
      <c r="D91" s="77">
        <v>14418.374955774783</v>
      </c>
      <c r="E91" s="77">
        <v>5908.2049102405599</v>
      </c>
      <c r="F91" s="77">
        <v>4434.8157317709274</v>
      </c>
      <c r="G91" s="77">
        <v>13199.550497542223</v>
      </c>
      <c r="H91" s="77">
        <v>9907.8442755672131</v>
      </c>
      <c r="I91" s="77">
        <v>14642.186676520392</v>
      </c>
      <c r="J91" s="77">
        <v>10990.715590789383</v>
      </c>
      <c r="K91" s="71" t="s">
        <v>152</v>
      </c>
      <c r="L91" s="71" t="s">
        <v>152</v>
      </c>
      <c r="M91" s="77">
        <v>100.86990242396509</v>
      </c>
      <c r="N91" s="77">
        <v>75.714948436645329</v>
      </c>
    </row>
    <row r="92" spans="1:14" s="72" customFormat="1" x14ac:dyDescent="0.15">
      <c r="A92" s="76" t="s">
        <v>198</v>
      </c>
      <c r="B92" s="68">
        <v>1349601</v>
      </c>
      <c r="C92" s="77">
        <v>20838.933656718677</v>
      </c>
      <c r="D92" s="77">
        <v>15440.810770530459</v>
      </c>
      <c r="E92" s="77">
        <v>6624.863467218076</v>
      </c>
      <c r="F92" s="77">
        <v>4908.7570824399772</v>
      </c>
      <c r="G92" s="77">
        <v>14116.760565926132</v>
      </c>
      <c r="H92" s="77">
        <v>10459.951175144455</v>
      </c>
      <c r="I92" s="77">
        <v>15924.826987753841</v>
      </c>
      <c r="J92" s="77">
        <v>11799.655592841025</v>
      </c>
      <c r="K92" s="71" t="s">
        <v>152</v>
      </c>
      <c r="L92" s="71" t="s">
        <v>152</v>
      </c>
      <c r="M92" s="77">
        <v>97.309623574466073</v>
      </c>
      <c r="N92" s="77">
        <v>72.102512946023367</v>
      </c>
    </row>
    <row r="93" spans="1:14" s="72" customFormat="1" x14ac:dyDescent="0.15">
      <c r="A93" s="76" t="s">
        <v>199</v>
      </c>
      <c r="B93" s="68">
        <v>1363541</v>
      </c>
      <c r="C93" s="77">
        <v>22419.697879788153</v>
      </c>
      <c r="D93" s="77">
        <v>16442.261640675384</v>
      </c>
      <c r="E93" s="77">
        <v>7500.9169584969022</v>
      </c>
      <c r="F93" s="77">
        <v>5501.0571434939638</v>
      </c>
      <c r="G93" s="77">
        <v>14428.187774980872</v>
      </c>
      <c r="H93" s="77">
        <v>10581.411028330553</v>
      </c>
      <c r="I93" s="77">
        <v>16427.136914282772</v>
      </c>
      <c r="J93" s="77">
        <v>12047.409585984413</v>
      </c>
      <c r="K93" s="77">
        <v>361.84051214599299</v>
      </c>
      <c r="L93" s="77">
        <v>265.36826699453337</v>
      </c>
      <c r="M93" s="77">
        <v>128.75263416438924</v>
      </c>
      <c r="N93" s="77">
        <v>94.425201856335264</v>
      </c>
    </row>
    <row r="94" spans="1:14" s="72" customFormat="1" x14ac:dyDescent="0.15">
      <c r="A94" s="76" t="s">
        <v>200</v>
      </c>
      <c r="B94" s="68">
        <v>1373077</v>
      </c>
      <c r="C94" s="77">
        <v>24387.324297808966</v>
      </c>
      <c r="D94" s="77">
        <v>17761.075524394455</v>
      </c>
      <c r="E94" s="77">
        <v>8288.1957649317483</v>
      </c>
      <c r="F94" s="77">
        <v>6036.2206671087988</v>
      </c>
      <c r="G94" s="77">
        <v>15120.532771232814</v>
      </c>
      <c r="H94" s="77">
        <v>11012.152101617619</v>
      </c>
      <c r="I94" s="77">
        <v>17289.40112258419</v>
      </c>
      <c r="J94" s="77">
        <v>12591.720000105013</v>
      </c>
      <c r="K94" s="77">
        <v>853.75345286813831</v>
      </c>
      <c r="L94" s="77">
        <v>621.78119134479584</v>
      </c>
      <c r="M94" s="77">
        <v>124.84230877626635</v>
      </c>
      <c r="N94" s="77">
        <v>90.921564323243601</v>
      </c>
    </row>
    <row r="95" spans="1:14" s="72" customFormat="1" x14ac:dyDescent="0.15">
      <c r="A95" s="76" t="s">
        <v>201</v>
      </c>
      <c r="B95" s="68">
        <v>1403165</v>
      </c>
      <c r="C95" s="77">
        <v>25989.083696752801</v>
      </c>
      <c r="D95" s="77">
        <v>18521.758807234219</v>
      </c>
      <c r="E95" s="77">
        <v>9096.9824191951484</v>
      </c>
      <c r="F95" s="77">
        <v>6483.1879495249304</v>
      </c>
      <c r="G95" s="77">
        <v>15780.715110128487</v>
      </c>
      <c r="H95" s="77">
        <v>11246.514209040624</v>
      </c>
      <c r="I95" s="77">
        <v>17613.416385122542</v>
      </c>
      <c r="J95" s="77">
        <v>12552.633785137559</v>
      </c>
      <c r="K95" s="77">
        <v>982.19590422378292</v>
      </c>
      <c r="L95" s="77">
        <v>699.98603458879245</v>
      </c>
      <c r="M95" s="77">
        <v>129.19026320538339</v>
      </c>
      <c r="N95" s="77">
        <v>92.070614079871859</v>
      </c>
    </row>
    <row r="96" spans="1:14" s="72" customFormat="1" x14ac:dyDescent="0.15">
      <c r="A96" s="76" t="s">
        <v>202</v>
      </c>
      <c r="B96" s="68">
        <v>1443411</v>
      </c>
      <c r="C96" s="77">
        <v>26468.856998140134</v>
      </c>
      <c r="D96" s="77">
        <v>18337.713234927636</v>
      </c>
      <c r="E96" s="77">
        <v>9365.4854580223855</v>
      </c>
      <c r="F96" s="77">
        <v>6488.4398539448466</v>
      </c>
      <c r="G96" s="77">
        <v>15978.622642433333</v>
      </c>
      <c r="H96" s="77">
        <v>11070.04355823347</v>
      </c>
      <c r="I96" s="77">
        <v>17967.78548914388</v>
      </c>
      <c r="J96" s="77">
        <v>12448.142274891821</v>
      </c>
      <c r="K96" s="77">
        <v>977.82892548295069</v>
      </c>
      <c r="L96" s="77">
        <v>677.44317140644671</v>
      </c>
      <c r="M96" s="77">
        <v>146.91997220146342</v>
      </c>
      <c r="N96" s="77">
        <v>101.78665134287007</v>
      </c>
    </row>
    <row r="97" spans="1:14" s="72" customFormat="1" x14ac:dyDescent="0.15">
      <c r="A97" s="76" t="s">
        <v>203</v>
      </c>
      <c r="B97" s="68">
        <v>1484019</v>
      </c>
      <c r="C97" s="77">
        <v>27556.512069848224</v>
      </c>
      <c r="D97" s="77">
        <v>18568.840472964446</v>
      </c>
      <c r="E97" s="77">
        <v>9432.8006318287116</v>
      </c>
      <c r="F97" s="77">
        <v>6356.2532769652626</v>
      </c>
      <c r="G97" s="77">
        <v>16915.58331229593</v>
      </c>
      <c r="H97" s="77">
        <v>11398.495108415682</v>
      </c>
      <c r="I97" s="77">
        <v>19298.849672291548</v>
      </c>
      <c r="J97" s="77">
        <v>13004.449183124711</v>
      </c>
      <c r="K97" s="77">
        <v>1051.8328173937991</v>
      </c>
      <c r="L97" s="77">
        <v>708.77314737466247</v>
      </c>
      <c r="M97" s="77">
        <v>156.29530832978736</v>
      </c>
      <c r="N97" s="77">
        <v>105.31894020884326</v>
      </c>
    </row>
    <row r="98" spans="1:14" s="72" customFormat="1" x14ac:dyDescent="0.15">
      <c r="A98" s="76" t="s">
        <v>204</v>
      </c>
      <c r="B98" s="68">
        <v>1592958</v>
      </c>
      <c r="C98" s="77">
        <v>30306.053022045871</v>
      </c>
      <c r="D98" s="77">
        <v>19025.016994827154</v>
      </c>
      <c r="E98" s="77">
        <v>9370.1061173031612</v>
      </c>
      <c r="F98" s="77">
        <v>5882.2053797420658</v>
      </c>
      <c r="G98" s="77">
        <v>19583.931450914512</v>
      </c>
      <c r="H98" s="77">
        <v>12294.066416637797</v>
      </c>
      <c r="I98" s="77">
        <v>22806.296505967082</v>
      </c>
      <c r="J98" s="77">
        <v>14316.94778265785</v>
      </c>
      <c r="K98" s="77">
        <v>1189.7660016874179</v>
      </c>
      <c r="L98" s="77">
        <v>746.89100509079208</v>
      </c>
      <c r="M98" s="77">
        <v>162.24945214077906</v>
      </c>
      <c r="N98" s="77">
        <v>101.85419335649719</v>
      </c>
    </row>
    <row r="99" spans="1:14" s="72" customFormat="1" x14ac:dyDescent="0.15">
      <c r="A99" s="76" t="s">
        <v>205</v>
      </c>
      <c r="B99" s="68">
        <v>1664306</v>
      </c>
      <c r="C99" s="77">
        <v>33471.84108445423</v>
      </c>
      <c r="D99" s="77">
        <v>20111.590707750998</v>
      </c>
      <c r="E99" s="77">
        <v>9812.5318864886303</v>
      </c>
      <c r="F99" s="77">
        <v>5895.8700422209804</v>
      </c>
      <c r="G99" s="77">
        <v>22196.554361607727</v>
      </c>
      <c r="H99" s="77">
        <v>13336.822892910153</v>
      </c>
      <c r="I99" s="77">
        <v>25621.680090569178</v>
      </c>
      <c r="J99" s="77">
        <v>15394.813267854097</v>
      </c>
      <c r="K99" s="77">
        <v>1298.2401229979644</v>
      </c>
      <c r="L99" s="77">
        <v>780.04893511046907</v>
      </c>
      <c r="M99" s="77">
        <v>164.51471335991022</v>
      </c>
      <c r="N99" s="77">
        <v>98.848837509394443</v>
      </c>
    </row>
    <row r="100" spans="1:14" s="72" customFormat="1" x14ac:dyDescent="0.15">
      <c r="A100" s="76" t="s">
        <v>206</v>
      </c>
      <c r="B100" s="68">
        <v>1714360</v>
      </c>
      <c r="C100" s="77">
        <v>36330.860209104998</v>
      </c>
      <c r="D100" s="77">
        <v>21192.083465027765</v>
      </c>
      <c r="E100" s="77">
        <v>10779.225331288962</v>
      </c>
      <c r="F100" s="77">
        <v>6287.608980196087</v>
      </c>
      <c r="G100" s="77">
        <v>23991.2950246814</v>
      </c>
      <c r="H100" s="77">
        <v>13994.315677384797</v>
      </c>
      <c r="I100" s="77">
        <v>28242.288825032225</v>
      </c>
      <c r="J100" s="77">
        <v>16473.954609902368</v>
      </c>
      <c r="K100" s="77">
        <v>1402.3648919468205</v>
      </c>
      <c r="L100" s="77">
        <v>818.01073983691902</v>
      </c>
      <c r="M100" s="77">
        <v>157.9749611878128</v>
      </c>
      <c r="N100" s="77">
        <v>92.148067609961032</v>
      </c>
    </row>
    <row r="101" spans="1:14" s="72" customFormat="1" x14ac:dyDescent="0.15">
      <c r="A101" s="76" t="s">
        <v>207</v>
      </c>
      <c r="B101" s="68">
        <v>1741554</v>
      </c>
      <c r="C101" s="77">
        <v>38039.41919877466</v>
      </c>
      <c r="D101" s="77">
        <v>21842.227802740919</v>
      </c>
      <c r="E101" s="77">
        <v>11812.251609555333</v>
      </c>
      <c r="F101" s="77">
        <v>6782.5927933072026</v>
      </c>
      <c r="G101" s="77">
        <v>24600.735028490322</v>
      </c>
      <c r="H101" s="77">
        <v>14125.73771958281</v>
      </c>
      <c r="I101" s="77">
        <v>29002.62852278784</v>
      </c>
      <c r="J101" s="77">
        <v>16653.30418855105</v>
      </c>
      <c r="K101" s="77">
        <v>1476.0426036334386</v>
      </c>
      <c r="L101" s="77">
        <v>847.54340298000443</v>
      </c>
      <c r="M101" s="77">
        <v>150.38995709556679</v>
      </c>
      <c r="N101" s="77">
        <v>86.35388687090196</v>
      </c>
    </row>
    <row r="102" spans="1:14" s="72" customFormat="1" x14ac:dyDescent="0.15">
      <c r="A102" s="76" t="s">
        <v>208</v>
      </c>
      <c r="B102" s="68">
        <v>1782355</v>
      </c>
      <c r="C102" s="77">
        <v>42029.628324496152</v>
      </c>
      <c r="D102" s="77">
        <v>23580.952349277308</v>
      </c>
      <c r="E102" s="77">
        <v>12947.24835348468</v>
      </c>
      <c r="F102" s="77">
        <v>7264.1243486761505</v>
      </c>
      <c r="G102" s="77">
        <v>27391.491495910861</v>
      </c>
      <c r="H102" s="77">
        <v>15368.145793576959</v>
      </c>
      <c r="I102" s="77">
        <v>31735.580155600976</v>
      </c>
      <c r="J102" s="77">
        <v>17805.420444075942</v>
      </c>
      <c r="K102" s="77">
        <v>1544.5093171938972</v>
      </c>
      <c r="L102" s="77">
        <v>866.55538161247182</v>
      </c>
      <c r="M102" s="77">
        <v>146.37915790671511</v>
      </c>
      <c r="N102" s="77">
        <v>82.126825411724994</v>
      </c>
    </row>
    <row r="103" spans="1:14" s="72" customFormat="1" x14ac:dyDescent="0.15">
      <c r="A103" s="76" t="s">
        <v>209</v>
      </c>
      <c r="B103" s="68">
        <v>1834087</v>
      </c>
      <c r="C103" s="77">
        <v>46794.516784818334</v>
      </c>
      <c r="D103" s="77">
        <v>25513.793394107441</v>
      </c>
      <c r="E103" s="77">
        <v>14090.017579084162</v>
      </c>
      <c r="F103" s="77">
        <v>7682.3060078852104</v>
      </c>
      <c r="G103" s="77">
        <v>30986.34736373126</v>
      </c>
      <c r="H103" s="77">
        <v>16894.698759508821</v>
      </c>
      <c r="I103" s="77">
        <v>34911.071469681767</v>
      </c>
      <c r="J103" s="77">
        <v>19034.577677984616</v>
      </c>
      <c r="K103" s="77">
        <v>1578.3149619469284</v>
      </c>
      <c r="L103" s="77">
        <v>860.54530779997265</v>
      </c>
      <c r="M103" s="77">
        <v>139.8368800559914</v>
      </c>
      <c r="N103" s="77">
        <v>76.243318913438358</v>
      </c>
    </row>
    <row r="104" spans="1:14" s="72" customFormat="1" x14ac:dyDescent="0.15">
      <c r="A104" s="76" t="s">
        <v>210</v>
      </c>
      <c r="B104" s="68">
        <v>1907542</v>
      </c>
      <c r="C104" s="77">
        <v>51119.116406605506</v>
      </c>
      <c r="D104" s="77">
        <v>26798.422475943127</v>
      </c>
      <c r="E104" s="77">
        <v>14530.842966495355</v>
      </c>
      <c r="F104" s="77">
        <v>7617.5743268013775</v>
      </c>
      <c r="G104" s="77">
        <v>34278.01954244903</v>
      </c>
      <c r="H104" s="77">
        <v>17969.732536661857</v>
      </c>
      <c r="I104" s="77">
        <v>36275.873442163596</v>
      </c>
      <c r="J104" s="77">
        <v>19017.077182134704</v>
      </c>
      <c r="K104" s="77">
        <v>2172.606632285067</v>
      </c>
      <c r="L104" s="77">
        <v>1138.9561185468351</v>
      </c>
      <c r="M104" s="77">
        <v>137.64726537606057</v>
      </c>
      <c r="N104" s="77">
        <v>72.159493933061796</v>
      </c>
    </row>
    <row r="105" spans="1:14" s="72" customFormat="1" x14ac:dyDescent="0.15">
      <c r="A105" s="76" t="s">
        <v>211</v>
      </c>
      <c r="B105" s="68">
        <v>2006996</v>
      </c>
      <c r="C105" s="77">
        <v>57769.873234656523</v>
      </c>
      <c r="D105" s="77">
        <v>28784.249313230583</v>
      </c>
      <c r="E105" s="77">
        <v>15691.921585049407</v>
      </c>
      <c r="F105" s="77">
        <v>7818.6112902314744</v>
      </c>
      <c r="G105" s="77">
        <v>39039.775783785437</v>
      </c>
      <c r="H105" s="77">
        <v>19451.845336904229</v>
      </c>
      <c r="I105" s="77">
        <v>40500.954385369776</v>
      </c>
      <c r="J105" s="77">
        <v>20179.887944654485</v>
      </c>
      <c r="K105" s="77">
        <v>2899.2971147812727</v>
      </c>
      <c r="L105" s="77">
        <v>1444.5953628115217</v>
      </c>
      <c r="M105" s="77">
        <v>138.87875104041356</v>
      </c>
      <c r="N105" s="77">
        <v>69.197323283361584</v>
      </c>
    </row>
    <row r="106" spans="1:14" s="72" customFormat="1" x14ac:dyDescent="0.15">
      <c r="A106" s="76" t="s">
        <v>212</v>
      </c>
      <c r="B106" s="68">
        <v>2066284</v>
      </c>
      <c r="C106" s="77">
        <v>61386.70766913495</v>
      </c>
      <c r="D106" s="77">
        <v>29708.746556201833</v>
      </c>
      <c r="E106" s="77">
        <v>16573.843465451377</v>
      </c>
      <c r="F106" s="77">
        <v>8021.0868716262512</v>
      </c>
      <c r="G106" s="77">
        <v>41898.835252614721</v>
      </c>
      <c r="H106" s="77">
        <v>20277.384547629816</v>
      </c>
      <c r="I106" s="77">
        <v>43157.62601975006</v>
      </c>
      <c r="J106" s="77">
        <v>20886.589655512049</v>
      </c>
      <c r="K106" s="77">
        <v>2783.3024710551958</v>
      </c>
      <c r="L106" s="77">
        <v>1347.0086740521613</v>
      </c>
      <c r="M106" s="77">
        <v>130.72648001365323</v>
      </c>
      <c r="N106" s="77">
        <v>63.2664628936067</v>
      </c>
    </row>
    <row r="107" spans="1:14" s="72" customFormat="1" x14ac:dyDescent="0.15">
      <c r="A107" s="76" t="s">
        <v>213</v>
      </c>
      <c r="B107" s="68">
        <v>2071946</v>
      </c>
      <c r="C107" s="77">
        <v>60258.909514612475</v>
      </c>
      <c r="D107" s="77">
        <v>29083.243247947808</v>
      </c>
      <c r="E107" s="77">
        <v>16926.908236975662</v>
      </c>
      <c r="F107" s="77">
        <v>8169.5701707359467</v>
      </c>
      <c r="G107" s="77">
        <v>41123.879154921793</v>
      </c>
      <c r="H107" s="77">
        <v>19847.949297386029</v>
      </c>
      <c r="I107" s="77">
        <v>42293.681541097598</v>
      </c>
      <c r="J107" s="77">
        <v>20412.540452838828</v>
      </c>
      <c r="K107" s="77">
        <v>2088.6534051453941</v>
      </c>
      <c r="L107" s="77">
        <v>1008.0636296242249</v>
      </c>
      <c r="M107" s="77">
        <v>119.46871756962929</v>
      </c>
      <c r="N107" s="77">
        <v>57.660150201612055</v>
      </c>
    </row>
    <row r="108" spans="1:14" s="72" customFormat="1" x14ac:dyDescent="0.15">
      <c r="A108" s="76" t="s">
        <v>214</v>
      </c>
      <c r="B108" s="68">
        <v>2062944</v>
      </c>
      <c r="C108" s="77">
        <v>58555.105869697843</v>
      </c>
      <c r="D108" s="77">
        <v>28384.244007446563</v>
      </c>
      <c r="E108" s="77">
        <v>17350.000187928716</v>
      </c>
      <c r="F108" s="77">
        <v>8410.3107926966095</v>
      </c>
      <c r="G108" s="77">
        <v>39220.646741225195</v>
      </c>
      <c r="H108" s="77">
        <v>19011.97838682252</v>
      </c>
      <c r="I108" s="77">
        <v>40619.020179694839</v>
      </c>
      <c r="J108" s="77">
        <v>19689.831706384099</v>
      </c>
      <c r="K108" s="77">
        <v>1868.763451135482</v>
      </c>
      <c r="L108" s="77">
        <v>905.87211826180544</v>
      </c>
      <c r="M108" s="77">
        <v>115.69548940845712</v>
      </c>
      <c r="N108" s="77">
        <v>56.082709665631796</v>
      </c>
    </row>
    <row r="109" spans="1:14" s="72" customFormat="1" x14ac:dyDescent="0.15">
      <c r="A109" s="76" t="s">
        <v>215</v>
      </c>
      <c r="B109" s="68">
        <v>2072730</v>
      </c>
      <c r="C109" s="77">
        <v>59124.225655987073</v>
      </c>
      <c r="D109" s="77">
        <v>28524.808178579493</v>
      </c>
      <c r="E109" s="77">
        <v>17524.15199979299</v>
      </c>
      <c r="F109" s="77">
        <v>8454.6236122374794</v>
      </c>
      <c r="G109" s="77">
        <v>39637.920472013051</v>
      </c>
      <c r="H109" s="77">
        <v>19123.53295991907</v>
      </c>
      <c r="I109" s="77">
        <v>41125.486291520516</v>
      </c>
      <c r="J109" s="77">
        <v>19841.217279395056</v>
      </c>
      <c r="K109" s="77">
        <v>1846.7851376005008</v>
      </c>
      <c r="L109" s="77">
        <v>890.99165718665756</v>
      </c>
      <c r="M109" s="77">
        <v>115.36804658053556</v>
      </c>
      <c r="N109" s="77">
        <v>55.659949236290089</v>
      </c>
    </row>
    <row r="110" spans="1:14" s="72" customFormat="1" x14ac:dyDescent="0.15">
      <c r="A110" s="76" t="s">
        <v>216</v>
      </c>
      <c r="B110" s="68">
        <v>2084976</v>
      </c>
      <c r="C110" s="77">
        <v>58065.756155979594</v>
      </c>
      <c r="D110" s="77">
        <v>27849.604099030199</v>
      </c>
      <c r="E110" s="77">
        <v>17702.944286377682</v>
      </c>
      <c r="F110" s="77">
        <v>8490.7184957417649</v>
      </c>
      <c r="G110" s="77">
        <v>38476.666390239567</v>
      </c>
      <c r="H110" s="77">
        <v>18454.249061015362</v>
      </c>
      <c r="I110" s="77">
        <v>39975.038383810468</v>
      </c>
      <c r="J110" s="77">
        <v>19172.900975268047</v>
      </c>
      <c r="K110" s="77">
        <v>1773.0285203771286</v>
      </c>
      <c r="L110" s="77">
        <v>850.3831796515301</v>
      </c>
      <c r="M110" s="77">
        <v>113.11695898522208</v>
      </c>
      <c r="N110" s="77">
        <v>54.253362621546763</v>
      </c>
    </row>
    <row r="111" spans="1:14" s="72" customFormat="1" x14ac:dyDescent="0.15">
      <c r="A111" s="76" t="s">
        <v>224</v>
      </c>
      <c r="B111" s="68">
        <v>2104055.3333333335</v>
      </c>
      <c r="C111" s="77">
        <v>58755.943150025487</v>
      </c>
      <c r="D111" s="77">
        <v>27925.094088158716</v>
      </c>
      <c r="E111" s="77">
        <v>17959.953693461612</v>
      </c>
      <c r="F111" s="77">
        <v>8535.8751782486124</v>
      </c>
      <c r="G111" s="77">
        <v>38996.296378246429</v>
      </c>
      <c r="H111" s="77">
        <v>18533.873972062724</v>
      </c>
      <c r="I111" s="77">
        <v>40557.262472324066</v>
      </c>
      <c r="J111" s="77">
        <v>19275.758498267027</v>
      </c>
      <c r="K111" s="77">
        <v>1687.3922052004702</v>
      </c>
      <c r="L111" s="77">
        <v>801.97140182964301</v>
      </c>
      <c r="M111" s="77">
        <v>112.3008731169764</v>
      </c>
      <c r="N111" s="77">
        <v>53.3735360177361</v>
      </c>
    </row>
    <row r="112" spans="1:14" s="72" customFormat="1" x14ac:dyDescent="0.15">
      <c r="A112" s="76" t="s">
        <v>218</v>
      </c>
      <c r="B112" s="68">
        <v>2121122.6666666665</v>
      </c>
      <c r="C112" s="77">
        <v>59842.638990843108</v>
      </c>
      <c r="D112" s="77">
        <v>28212.719580657496</v>
      </c>
      <c r="E112" s="77">
        <v>18418.696881966571</v>
      </c>
      <c r="F112" s="77">
        <v>8683.4661528140005</v>
      </c>
      <c r="G112" s="77">
        <v>39760.241491372202</v>
      </c>
      <c r="H112" s="77">
        <v>18744.904345327286</v>
      </c>
      <c r="I112" s="77">
        <v>41293.15590195189</v>
      </c>
      <c r="J112" s="77">
        <v>19467.594472904235</v>
      </c>
      <c r="K112" s="77">
        <v>1552.8207093959752</v>
      </c>
      <c r="L112" s="77">
        <v>732.07492136050053</v>
      </c>
      <c r="M112" s="77">
        <v>110.87990810836015</v>
      </c>
      <c r="N112" s="77">
        <v>52.274161155708818</v>
      </c>
    </row>
    <row r="113" spans="1:14" s="72" customFormat="1" x14ac:dyDescent="0.15">
      <c r="A113" s="76" t="s">
        <v>219</v>
      </c>
      <c r="B113" s="68">
        <v>2139515</v>
      </c>
      <c r="C113" s="77">
        <v>60116.069686167291</v>
      </c>
      <c r="D113" s="77">
        <v>28097.989350935746</v>
      </c>
      <c r="E113" s="77">
        <v>18968.06612914092</v>
      </c>
      <c r="F113" s="77">
        <v>8865.5915612374392</v>
      </c>
      <c r="G113" s="77">
        <v>39654.898673350566</v>
      </c>
      <c r="H113" s="77">
        <v>18534.527064942551</v>
      </c>
      <c r="I113" s="77">
        <v>41015.651987931182</v>
      </c>
      <c r="J113" s="77">
        <v>19170.537242286773</v>
      </c>
      <c r="K113" s="77">
        <v>1384.5417114066572</v>
      </c>
      <c r="L113" s="77">
        <v>647.12877049548945</v>
      </c>
      <c r="M113" s="77">
        <v>108.56317226915468</v>
      </c>
      <c r="N113" s="77">
        <v>50.74195426026678</v>
      </c>
    </row>
    <row r="114" spans="1:14" s="72" customFormat="1" x14ac:dyDescent="0.15">
      <c r="A114" s="76" t="s">
        <v>220</v>
      </c>
      <c r="B114" s="68">
        <v>2161815.6666666665</v>
      </c>
      <c r="C114" s="77">
        <v>59921.877701364036</v>
      </c>
      <c r="D114" s="77">
        <v>27718.310411617291</v>
      </c>
      <c r="E114" s="77">
        <v>19418.402465254658</v>
      </c>
      <c r="F114" s="77">
        <v>8982.4506153182629</v>
      </c>
      <c r="G114" s="77">
        <v>39134.707262839016</v>
      </c>
      <c r="H114" s="77">
        <v>18102.70314266959</v>
      </c>
      <c r="I114" s="77">
        <v>40596.964109641376</v>
      </c>
      <c r="J114" s="77">
        <v>18779.105330584636</v>
      </c>
      <c r="K114" s="77">
        <v>1246.7107073876866</v>
      </c>
      <c r="L114" s="77">
        <v>576.69612012295534</v>
      </c>
      <c r="M114" s="77">
        <v>122.05726588267152</v>
      </c>
      <c r="N114" s="77">
        <v>56.460533506482221</v>
      </c>
    </row>
    <row r="115" spans="1:14" s="72" customFormat="1" x14ac:dyDescent="0.15">
      <c r="A115" s="76" t="s">
        <v>229</v>
      </c>
      <c r="B115" s="68">
        <v>2188517.6666666665</v>
      </c>
      <c r="C115" s="77">
        <v>59958.415839942631</v>
      </c>
      <c r="D115" s="77">
        <v>27396.816006180728</v>
      </c>
      <c r="E115" s="77">
        <v>19719.237702088893</v>
      </c>
      <c r="F115" s="77">
        <v>9010.3168927684674</v>
      </c>
      <c r="G115" s="77">
        <v>38989.740356971895</v>
      </c>
      <c r="H115" s="77">
        <v>17815.593152764999</v>
      </c>
      <c r="I115" s="77">
        <v>40569.59626951487</v>
      </c>
      <c r="J115" s="77">
        <v>18537.477164306591</v>
      </c>
      <c r="K115" s="77">
        <v>1129.5528027118755</v>
      </c>
      <c r="L115" s="77">
        <v>516.12688346825109</v>
      </c>
      <c r="M115" s="77">
        <v>119.88497816996991</v>
      </c>
      <c r="N115" s="77">
        <v>54.779077179014436</v>
      </c>
    </row>
    <row r="116" spans="1:14" s="72" customFormat="1" x14ac:dyDescent="0.15">
      <c r="A116" s="81" t="s">
        <v>230</v>
      </c>
      <c r="B116" s="82">
        <v>2221016</v>
      </c>
      <c r="C116" s="316">
        <v>59794.260251822736</v>
      </c>
      <c r="D116" s="316">
        <v>26922.030391416694</v>
      </c>
      <c r="E116" s="316">
        <v>19678.930975828622</v>
      </c>
      <c r="F116" s="316">
        <v>8860.3283253378722</v>
      </c>
      <c r="G116" s="316">
        <v>38962.414478787156</v>
      </c>
      <c r="H116" s="316">
        <v>17542.608643425872</v>
      </c>
      <c r="I116" s="316">
        <v>40288.927028787155</v>
      </c>
      <c r="J116" s="316">
        <v>18139.863480851625</v>
      </c>
      <c r="K116" s="316">
        <v>1029.2507972069607</v>
      </c>
      <c r="L116" s="316">
        <v>463.41440007949546</v>
      </c>
      <c r="M116" s="316">
        <v>123.664</v>
      </c>
      <c r="N116" s="316">
        <v>55.679022573452869</v>
      </c>
    </row>
    <row r="117" spans="1:14" s="72" customFormat="1" ht="46" customHeight="1" x14ac:dyDescent="0.15">
      <c r="A117" s="35" t="s">
        <v>227</v>
      </c>
      <c r="B117" s="68"/>
      <c r="K117" s="69"/>
    </row>
    <row r="118" spans="1:14" s="72" customFormat="1" ht="27.75" customHeight="1" x14ac:dyDescent="0.15">
      <c r="A118" s="35" t="s">
        <v>228</v>
      </c>
      <c r="B118" s="68"/>
      <c r="K118" s="69"/>
    </row>
    <row r="119" spans="1:14" s="72" customFormat="1" ht="30.75" customHeight="1" x14ac:dyDescent="0.15">
      <c r="A119" s="35" t="s">
        <v>151</v>
      </c>
      <c r="B119" s="68"/>
      <c r="K119" s="69"/>
    </row>
  </sheetData>
  <mergeCells count="1">
    <mergeCell ref="A1:N1"/>
  </mergeCells>
  <phoneticPr fontId="19" type="noConversion"/>
  <pageMargins left="0.25" right="0.25" top="0.5" bottom="0.5" header="0.5" footer="0.5"/>
  <pageSetup scale="12"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55</vt:i4>
      </vt:variant>
      <vt:variant>
        <vt:lpstr>Named Ranges</vt:lpstr>
      </vt:variant>
      <vt:variant>
        <vt:i4>1</vt:i4>
      </vt:variant>
    </vt:vector>
  </HeadingPairs>
  <TitlesOfParts>
    <vt:vector size="56" baseType="lpstr">
      <vt:lpstr>for-profit college loans</vt:lpstr>
      <vt:lpstr>List of Figures and Tables</vt:lpstr>
      <vt:lpstr>Table 1</vt:lpstr>
      <vt:lpstr>Table 1_UG</vt:lpstr>
      <vt:lpstr>Table 1_GRAD</vt:lpstr>
      <vt:lpstr>Table 2</vt:lpstr>
      <vt:lpstr>Table 2_UG</vt:lpstr>
      <vt:lpstr>Table 2_GRAD</vt:lpstr>
      <vt:lpstr>Table 3</vt:lpstr>
      <vt:lpstr>Table 4</vt:lpstr>
      <vt:lpstr>Table 5</vt:lpstr>
      <vt:lpstr>Table 6</vt:lpstr>
      <vt:lpstr>Table 7</vt:lpstr>
      <vt:lpstr>Table 8</vt:lpstr>
      <vt:lpstr>Table A1</vt:lpstr>
      <vt:lpstr>Fig SA-1</vt:lpstr>
      <vt:lpstr>Fig SA-2</vt:lpstr>
      <vt:lpstr>Fig SA-3</vt:lpstr>
      <vt:lpstr>Fig SA-4</vt:lpstr>
      <vt:lpstr>Fig SA-5</vt:lpstr>
      <vt:lpstr>Fig SA-6</vt:lpstr>
      <vt:lpstr>Fig SA-7</vt:lpstr>
      <vt:lpstr>Fig SA-8</vt:lpstr>
      <vt:lpstr>Fig SA-9A</vt:lpstr>
      <vt:lpstr>Fig SA-9B</vt:lpstr>
      <vt:lpstr>Fig SA-10</vt:lpstr>
      <vt:lpstr>Fig SA-11</vt:lpstr>
      <vt:lpstr>Fig SA-12A</vt:lpstr>
      <vt:lpstr>Fig SA-12B</vt:lpstr>
      <vt:lpstr>Fig SA-13A</vt:lpstr>
      <vt:lpstr>Fig SA-13B</vt:lpstr>
      <vt:lpstr>Fig SA-14</vt:lpstr>
      <vt:lpstr>SA-15A</vt:lpstr>
      <vt:lpstr>SA-15B</vt:lpstr>
      <vt:lpstr>Fig SA-16</vt:lpstr>
      <vt:lpstr>Fig SA-17A</vt:lpstr>
      <vt:lpstr>Fig SA-17B</vt:lpstr>
      <vt:lpstr>Fig SA-18A</vt:lpstr>
      <vt:lpstr>Fig SA-18B</vt:lpstr>
      <vt:lpstr>Fig SA-19A</vt:lpstr>
      <vt:lpstr>Fig SA-19B</vt:lpstr>
      <vt:lpstr>Fig SA-20A</vt:lpstr>
      <vt:lpstr>Fig SA-20B</vt:lpstr>
      <vt:lpstr>OLD FIGURES &gt;</vt:lpstr>
      <vt:lpstr>Fig 13A (2020)</vt:lpstr>
      <vt:lpstr>Fig 13B (2020)</vt:lpstr>
      <vt:lpstr>Fig 15A (2019)</vt:lpstr>
      <vt:lpstr>Fig 15B (2019)</vt:lpstr>
      <vt:lpstr>Fig 16 (2019)</vt:lpstr>
      <vt:lpstr>Fig 17 (2019)</vt:lpstr>
      <vt:lpstr>Fig 18 (2019)</vt:lpstr>
      <vt:lpstr>Fig 19 (2019)</vt:lpstr>
      <vt:lpstr>Fig 25A (2019)</vt:lpstr>
      <vt:lpstr>Fig 25B (2019)</vt:lpstr>
      <vt:lpstr>Fig 16 (2018)</vt:lpstr>
      <vt:lpstr>'List of Figures and Tables'!_MailAutoSig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Pender, Matea</dc:creator>
  <cp:lastModifiedBy>Microsoft Office User</cp:lastModifiedBy>
  <dcterms:created xsi:type="dcterms:W3CDTF">2021-10-05T19:28:24Z</dcterms:created>
  <dcterms:modified xsi:type="dcterms:W3CDTF">2022-05-16T02:13:59Z</dcterms:modified>
</cp:coreProperties>
</file>