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rdfh/Dropbox/Desktop/Financial Modelling/Excel exercises/"/>
    </mc:Choice>
  </mc:AlternateContent>
  <xr:revisionPtr revIDLastSave="0" documentId="13_ncr:1_{5FF597A4-5D39-174E-ADD5-EFB92CE296A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a Table" sheetId="1" r:id="rId1"/>
    <sheet name="Solver" sheetId="5" r:id="rId2"/>
    <sheet name="Solver (with constraint)" sheetId="6" r:id="rId3"/>
  </sheets>
  <definedNames>
    <definedName name="solver_adj" localSheetId="1" hidden="1">Solver!$B$3</definedName>
    <definedName name="solver_adj" localSheetId="2" hidden="1">'Solver (with constraint)'!$B$3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itr" localSheetId="1" hidden="1">2147483647</definedName>
    <definedName name="solver_itr" localSheetId="2" hidden="1">2147483647</definedName>
    <definedName name="solver_lhs1" localSheetId="2" hidden="1">'Solver (with constraint)'!$B$7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1</definedName>
    <definedName name="solver_opt" localSheetId="1" hidden="1">Solver!$B$12</definedName>
    <definedName name="solver_opt" localSheetId="2" hidden="1">'Solver (with constraint)'!$B$12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2" hidden="1">3</definedName>
    <definedName name="solver_rhs1" localSheetId="2" hidden="1">0%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6" l="1"/>
  <c r="B7" i="6"/>
  <c r="B10" i="5"/>
  <c r="B7" i="5"/>
  <c r="B7" i="1"/>
  <c r="B10" i="1" s="1"/>
  <c r="E3" i="1" l="1"/>
  <c r="D28" i="1"/>
  <c r="B12" i="6"/>
  <c r="H3" i="6" s="1"/>
  <c r="B12" i="5"/>
  <c r="F3" i="5" s="1"/>
</calcChain>
</file>

<file path=xl/sharedStrings.xml><?xml version="1.0" encoding="utf-8"?>
<sst xmlns="http://schemas.openxmlformats.org/spreadsheetml/2006/main" count="33" uniqueCount="14">
  <si>
    <t>Weighted Average Cost of Capital</t>
  </si>
  <si>
    <t>Cost of debt</t>
  </si>
  <si>
    <t>Weight in debt</t>
  </si>
  <si>
    <t>Weight in equity</t>
  </si>
  <si>
    <t>Cost of equity</t>
  </si>
  <si>
    <t>WACC</t>
  </si>
  <si>
    <t>Sensitivity of WACC to weight in debt</t>
  </si>
  <si>
    <t>&lt;== Change this…</t>
  </si>
  <si>
    <t>&lt;== …to minimise this</t>
  </si>
  <si>
    <t>&lt;== …subject to the constraint that this is &gt;= 70%...</t>
  </si>
  <si>
    <t>Cost of financial distress</t>
  </si>
  <si>
    <t>WACC (with cost of financial distress)</t>
  </si>
  <si>
    <t>Sensitivity of WACC to weight in debt and corporate tax rate</t>
  </si>
  <si>
    <t>Corporate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</si>
</sst>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8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10" fontId="0" fillId="0" borderId="0" xfId="0" applyNumberFormat="1"/>
    <xf numFmtId="164" fontId="0" fillId="0" borderId="0" xfId="0" applyNumberFormat="1"/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1" applyNumberFormat="1" applyFont="1"/>
    <xf numFmtId="10" fontId="18" fillId="0" borderId="0" xfId="0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WACC at Different Levels of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Table'!$D$4:$D$24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'Data Table'!$E$4:$E$24</c:f>
              <c:numCache>
                <c:formatCode>0.00%</c:formatCode>
                <c:ptCount val="21"/>
                <c:pt idx="0">
                  <c:v>8.1900000000000001E-2</c:v>
                </c:pt>
                <c:pt idx="1">
                  <c:v>7.8352930000000001E-2</c:v>
                </c:pt>
                <c:pt idx="2">
                  <c:v>7.4805860000000002E-2</c:v>
                </c:pt>
                <c:pt idx="3">
                  <c:v>7.1258790000000002E-2</c:v>
                </c:pt>
                <c:pt idx="4">
                  <c:v>6.7711720000000003E-2</c:v>
                </c:pt>
                <c:pt idx="5">
                  <c:v>6.4164650000000004E-2</c:v>
                </c:pt>
                <c:pt idx="6">
                  <c:v>6.0617579999999997E-2</c:v>
                </c:pt>
                <c:pt idx="7">
                  <c:v>5.7070510000000005E-2</c:v>
                </c:pt>
                <c:pt idx="8">
                  <c:v>5.3523439999999999E-2</c:v>
                </c:pt>
                <c:pt idx="9">
                  <c:v>4.9976369999999999E-2</c:v>
                </c:pt>
                <c:pt idx="10">
                  <c:v>4.64293E-2</c:v>
                </c:pt>
                <c:pt idx="11">
                  <c:v>4.288223E-2</c:v>
                </c:pt>
                <c:pt idx="12">
                  <c:v>3.9335160000000008E-2</c:v>
                </c:pt>
                <c:pt idx="13">
                  <c:v>3.5788090000000002E-2</c:v>
                </c:pt>
                <c:pt idx="14">
                  <c:v>3.2241020000000002E-2</c:v>
                </c:pt>
                <c:pt idx="15">
                  <c:v>2.8693950000000003E-2</c:v>
                </c:pt>
                <c:pt idx="16">
                  <c:v>2.5146879999999996E-2</c:v>
                </c:pt>
                <c:pt idx="17">
                  <c:v>2.1599810000000004E-2</c:v>
                </c:pt>
                <c:pt idx="18">
                  <c:v>1.8052739999999998E-2</c:v>
                </c:pt>
                <c:pt idx="19">
                  <c:v>1.4505670000000002E-2</c:v>
                </c:pt>
                <c:pt idx="20">
                  <c:v>1.0958600000000001E-2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D6-2847-AD5F-3405DFB5C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991183"/>
        <c:axId val="1228019471"/>
      </c:lineChart>
      <c:catAx>
        <c:axId val="1227991183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019471"/>
        <c:crossesAt val="-0.2"/>
        <c:auto val="1"/>
        <c:lblAlgn val="ctr"/>
        <c:lblOffset val="100"/>
        <c:noMultiLvlLbl val="1"/>
      </c:catAx>
      <c:valAx>
        <c:axId val="122801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99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WACC at Different Levels of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Solver!$E$4:$E$24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Solver!$F$4:$F$24</c:f>
              <c:numCache>
                <c:formatCode>0.00%</c:formatCode>
                <c:ptCount val="21"/>
                <c:pt idx="0">
                  <c:v>8.1900000000000001E-2</c:v>
                </c:pt>
                <c:pt idx="1">
                  <c:v>7.8602930000000001E-2</c:v>
                </c:pt>
                <c:pt idx="2">
                  <c:v>7.5805860000000003E-2</c:v>
                </c:pt>
                <c:pt idx="3">
                  <c:v>7.3508790000000004E-2</c:v>
                </c:pt>
                <c:pt idx="4">
                  <c:v>7.1711720000000007E-2</c:v>
                </c:pt>
                <c:pt idx="5">
                  <c:v>7.0414650000000009E-2</c:v>
                </c:pt>
                <c:pt idx="6">
                  <c:v>6.9617579999999998E-2</c:v>
                </c:pt>
                <c:pt idx="7">
                  <c:v>6.9320510000000002E-2</c:v>
                </c:pt>
                <c:pt idx="8">
                  <c:v>6.9523440000000006E-2</c:v>
                </c:pt>
                <c:pt idx="9">
                  <c:v>7.022637000000001E-2</c:v>
                </c:pt>
                <c:pt idx="10">
                  <c:v>7.1429300000000001E-2</c:v>
                </c:pt>
                <c:pt idx="11">
                  <c:v>7.3132230000000006E-2</c:v>
                </c:pt>
                <c:pt idx="12">
                  <c:v>7.5335160000000012E-2</c:v>
                </c:pt>
                <c:pt idx="13">
                  <c:v>7.8038090000000004E-2</c:v>
                </c:pt>
                <c:pt idx="14">
                  <c:v>8.1241019999999997E-2</c:v>
                </c:pt>
                <c:pt idx="15">
                  <c:v>8.4943950000000004E-2</c:v>
                </c:pt>
                <c:pt idx="16">
                  <c:v>8.9146880000000012E-2</c:v>
                </c:pt>
                <c:pt idx="17">
                  <c:v>9.3849810000000006E-2</c:v>
                </c:pt>
                <c:pt idx="18">
                  <c:v>9.9052740000000014E-2</c:v>
                </c:pt>
                <c:pt idx="19">
                  <c:v>0.10475567</c:v>
                </c:pt>
                <c:pt idx="20">
                  <c:v>0.1109586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B1-5445-930E-6DDE6BBF3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991183"/>
        <c:axId val="1228019471"/>
      </c:lineChart>
      <c:catAx>
        <c:axId val="1227991183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019471"/>
        <c:crossesAt val="-0.2"/>
        <c:auto val="1"/>
        <c:lblAlgn val="ctr"/>
        <c:lblOffset val="100"/>
        <c:noMultiLvlLbl val="1"/>
      </c:catAx>
      <c:valAx>
        <c:axId val="122801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99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WACC at Different Levels of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'Solver (with constraint)'!$G$4:$G$24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'Solver (with constraint)'!$H$4:$H$24</c:f>
              <c:numCache>
                <c:formatCode>0.00%</c:formatCode>
                <c:ptCount val="21"/>
                <c:pt idx="0">
                  <c:v>8.1900000000000001E-2</c:v>
                </c:pt>
                <c:pt idx="1">
                  <c:v>7.8602930000000001E-2</c:v>
                </c:pt>
                <c:pt idx="2">
                  <c:v>7.5805860000000003E-2</c:v>
                </c:pt>
                <c:pt idx="3">
                  <c:v>7.3508790000000004E-2</c:v>
                </c:pt>
                <c:pt idx="4">
                  <c:v>7.1711720000000007E-2</c:v>
                </c:pt>
                <c:pt idx="5">
                  <c:v>7.0414650000000009E-2</c:v>
                </c:pt>
                <c:pt idx="6">
                  <c:v>6.9617579999999998E-2</c:v>
                </c:pt>
                <c:pt idx="7">
                  <c:v>6.9320510000000002E-2</c:v>
                </c:pt>
                <c:pt idx="8">
                  <c:v>6.9523440000000006E-2</c:v>
                </c:pt>
                <c:pt idx="9">
                  <c:v>7.022637000000001E-2</c:v>
                </c:pt>
                <c:pt idx="10">
                  <c:v>7.1429300000000001E-2</c:v>
                </c:pt>
                <c:pt idx="11">
                  <c:v>7.3132230000000006E-2</c:v>
                </c:pt>
                <c:pt idx="12">
                  <c:v>7.5335160000000012E-2</c:v>
                </c:pt>
                <c:pt idx="13">
                  <c:v>7.8038090000000004E-2</c:v>
                </c:pt>
                <c:pt idx="14">
                  <c:v>8.1241019999999997E-2</c:v>
                </c:pt>
                <c:pt idx="15">
                  <c:v>8.4943950000000004E-2</c:v>
                </c:pt>
                <c:pt idx="16">
                  <c:v>8.9146880000000012E-2</c:v>
                </c:pt>
                <c:pt idx="17">
                  <c:v>9.3849810000000006E-2</c:v>
                </c:pt>
                <c:pt idx="18">
                  <c:v>9.9052740000000014E-2</c:v>
                </c:pt>
                <c:pt idx="19">
                  <c:v>0.10475567</c:v>
                </c:pt>
                <c:pt idx="20">
                  <c:v>0.1109586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1B-5141-AB07-85D42A21E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991183"/>
        <c:axId val="1228019471"/>
      </c:lineChart>
      <c:catAx>
        <c:axId val="1227991183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019471"/>
        <c:crossesAt val="-0.2"/>
        <c:auto val="1"/>
        <c:lblAlgn val="ctr"/>
        <c:lblOffset val="100"/>
        <c:noMultiLvlLbl val="1"/>
      </c:catAx>
      <c:valAx>
        <c:axId val="122801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99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4</xdr:row>
      <xdr:rowOff>12700</xdr:rowOff>
    </xdr:from>
    <xdr:to>
      <xdr:col>11</xdr:col>
      <xdr:colOff>457200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FF430F-429B-D54E-99D1-883178050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4</xdr:row>
      <xdr:rowOff>12700</xdr:rowOff>
    </xdr:from>
    <xdr:to>
      <xdr:col>12</xdr:col>
      <xdr:colOff>457200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E1144-8516-4940-935A-19D683863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4</xdr:row>
      <xdr:rowOff>12700</xdr:rowOff>
    </xdr:from>
    <xdr:to>
      <xdr:col>14</xdr:col>
      <xdr:colOff>457200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E6E9C-822B-5E45-9C6D-9D17C726BF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/>
  </sheetViews>
  <sheetFormatPr baseColWidth="10" defaultRowHeight="16" x14ac:dyDescent="0.2"/>
  <cols>
    <col min="1" max="1" width="30.6640625" bestFit="1" customWidth="1"/>
    <col min="2" max="2" width="10.83203125" customWidth="1"/>
  </cols>
  <sheetData>
    <row r="1" spans="1:5" x14ac:dyDescent="0.2">
      <c r="A1" s="2" t="s">
        <v>0</v>
      </c>
      <c r="D1" s="2" t="s">
        <v>6</v>
      </c>
    </row>
    <row r="3" spans="1:5" x14ac:dyDescent="0.2">
      <c r="A3" t="s">
        <v>2</v>
      </c>
      <c r="B3" s="4">
        <v>0.219</v>
      </c>
      <c r="D3" s="1"/>
      <c r="E3" s="8">
        <f>B10</f>
        <v>6.6363833400000002E-2</v>
      </c>
    </row>
    <row r="4" spans="1:5" x14ac:dyDescent="0.2">
      <c r="A4" t="s">
        <v>1</v>
      </c>
      <c r="B4" s="3">
        <v>3.49E-2</v>
      </c>
      <c r="D4" s="6">
        <v>0</v>
      </c>
      <c r="E4" s="5">
        <f t="dataTable" ref="E4:E24" dt2D="0" dtr="0" r1="B3" ca="1"/>
        <v>8.1900000000000001E-2</v>
      </c>
    </row>
    <row r="5" spans="1:5" x14ac:dyDescent="0.2">
      <c r="A5" t="s">
        <v>13</v>
      </c>
      <c r="B5" s="3">
        <v>0.314</v>
      </c>
      <c r="D5" s="6">
        <v>0.05</v>
      </c>
      <c r="E5" s="5">
        <v>7.8352930000000001E-2</v>
      </c>
    </row>
    <row r="6" spans="1:5" x14ac:dyDescent="0.2">
      <c r="D6" s="6">
        <v>0.1</v>
      </c>
      <c r="E6" s="5">
        <v>7.4805860000000002E-2</v>
      </c>
    </row>
    <row r="7" spans="1:5" x14ac:dyDescent="0.2">
      <c r="A7" t="s">
        <v>3</v>
      </c>
      <c r="B7" s="4">
        <f>1-B3</f>
        <v>0.78100000000000003</v>
      </c>
      <c r="D7" s="6">
        <v>0.15</v>
      </c>
      <c r="E7" s="5">
        <v>7.1258790000000002E-2</v>
      </c>
    </row>
    <row r="8" spans="1:5" x14ac:dyDescent="0.2">
      <c r="A8" t="s">
        <v>4</v>
      </c>
      <c r="B8" s="3">
        <v>8.1900000000000001E-2</v>
      </c>
      <c r="D8" s="6">
        <v>0.2</v>
      </c>
      <c r="E8" s="5">
        <v>6.7711720000000003E-2</v>
      </c>
    </row>
    <row r="9" spans="1:5" x14ac:dyDescent="0.2">
      <c r="D9" s="6">
        <v>0.25</v>
      </c>
      <c r="E9" s="5">
        <v>6.4164650000000004E-2</v>
      </c>
    </row>
    <row r="10" spans="1:5" x14ac:dyDescent="0.2">
      <c r="A10" t="s">
        <v>5</v>
      </c>
      <c r="B10" s="3">
        <f>B3*B4*B5+B7*B8</f>
        <v>6.6363833400000002E-2</v>
      </c>
      <c r="D10" s="6">
        <v>0.3</v>
      </c>
      <c r="E10" s="5">
        <v>6.0617579999999997E-2</v>
      </c>
    </row>
    <row r="11" spans="1:5" x14ac:dyDescent="0.2">
      <c r="D11" s="6">
        <v>0.35</v>
      </c>
      <c r="E11" s="5">
        <v>5.7070510000000005E-2</v>
      </c>
    </row>
    <row r="12" spans="1:5" x14ac:dyDescent="0.2">
      <c r="D12" s="6">
        <v>0.4</v>
      </c>
      <c r="E12" s="5">
        <v>5.3523439999999999E-2</v>
      </c>
    </row>
    <row r="13" spans="1:5" x14ac:dyDescent="0.2">
      <c r="D13" s="6">
        <v>0.45</v>
      </c>
      <c r="E13" s="5">
        <v>4.9976369999999999E-2</v>
      </c>
    </row>
    <row r="14" spans="1:5" x14ac:dyDescent="0.2">
      <c r="D14" s="6">
        <v>0.5</v>
      </c>
      <c r="E14" s="5">
        <v>4.64293E-2</v>
      </c>
    </row>
    <row r="15" spans="1:5" x14ac:dyDescent="0.2">
      <c r="D15" s="6">
        <v>0.55000000000000004</v>
      </c>
      <c r="E15" s="5">
        <v>4.288223E-2</v>
      </c>
    </row>
    <row r="16" spans="1:5" x14ac:dyDescent="0.2">
      <c r="D16" s="6">
        <v>0.6</v>
      </c>
      <c r="E16" s="5">
        <v>3.9335160000000008E-2</v>
      </c>
    </row>
    <row r="17" spans="4:13" x14ac:dyDescent="0.2">
      <c r="D17" s="6">
        <v>0.65</v>
      </c>
      <c r="E17" s="5">
        <v>3.5788090000000002E-2</v>
      </c>
    </row>
    <row r="18" spans="4:13" x14ac:dyDescent="0.2">
      <c r="D18" s="6">
        <v>0.7</v>
      </c>
      <c r="E18" s="5">
        <v>3.2241020000000002E-2</v>
      </c>
    </row>
    <row r="19" spans="4:13" x14ac:dyDescent="0.2">
      <c r="D19" s="6">
        <v>0.75</v>
      </c>
      <c r="E19" s="5">
        <v>2.8693950000000003E-2</v>
      </c>
    </row>
    <row r="20" spans="4:13" x14ac:dyDescent="0.2">
      <c r="D20" s="6">
        <v>0.8</v>
      </c>
      <c r="E20" s="5">
        <v>2.5146879999999996E-2</v>
      </c>
    </row>
    <row r="21" spans="4:13" x14ac:dyDescent="0.2">
      <c r="D21" s="6">
        <v>0.85</v>
      </c>
      <c r="E21" s="5">
        <v>2.1599810000000004E-2</v>
      </c>
    </row>
    <row r="22" spans="4:13" x14ac:dyDescent="0.2">
      <c r="D22" s="6">
        <v>0.9</v>
      </c>
      <c r="E22" s="5">
        <v>1.8052739999999998E-2</v>
      </c>
    </row>
    <row r="23" spans="4:13" x14ac:dyDescent="0.2">
      <c r="D23" s="6">
        <v>0.95</v>
      </c>
      <c r="E23" s="5">
        <v>1.4505670000000002E-2</v>
      </c>
    </row>
    <row r="24" spans="4:13" x14ac:dyDescent="0.2">
      <c r="D24" s="6">
        <v>1</v>
      </c>
      <c r="E24" s="5">
        <v>1.0958600000000001E-2</v>
      </c>
    </row>
    <row r="26" spans="4:13" x14ac:dyDescent="0.2">
      <c r="D26" s="2" t="s">
        <v>12</v>
      </c>
    </row>
    <row r="28" spans="4:13" x14ac:dyDescent="0.2">
      <c r="D28" s="8">
        <f>B10</f>
        <v>6.6363833400000002E-2</v>
      </c>
      <c r="E28" s="6">
        <v>0.1</v>
      </c>
      <c r="F28" s="6">
        <v>0.15</v>
      </c>
      <c r="G28" s="6">
        <v>0.2</v>
      </c>
      <c r="H28" s="6">
        <v>0.25</v>
      </c>
      <c r="I28" s="6">
        <v>0.3</v>
      </c>
      <c r="J28" s="6">
        <v>0.35</v>
      </c>
      <c r="K28" s="6">
        <v>0.4</v>
      </c>
      <c r="L28" s="6">
        <v>0.45</v>
      </c>
      <c r="M28" s="6">
        <v>0.5</v>
      </c>
    </row>
    <row r="29" spans="4:13" x14ac:dyDescent="0.2">
      <c r="D29" s="6">
        <v>0</v>
      </c>
      <c r="E29" s="5">
        <f t="dataTable" ref="E29:M49" dt2D="1" dtr="1" r1="B5" r2="B3"/>
        <v>8.1900000000000001E-2</v>
      </c>
      <c r="F29" s="5">
        <v>8.1900000000000001E-2</v>
      </c>
      <c r="G29" s="5">
        <v>8.1900000000000001E-2</v>
      </c>
      <c r="H29" s="5">
        <v>8.1900000000000001E-2</v>
      </c>
      <c r="I29" s="5">
        <v>8.1900000000000001E-2</v>
      </c>
      <c r="J29" s="5">
        <v>8.1900000000000001E-2</v>
      </c>
      <c r="K29" s="5">
        <v>8.1900000000000001E-2</v>
      </c>
      <c r="L29" s="5">
        <v>8.1900000000000001E-2</v>
      </c>
      <c r="M29" s="5">
        <v>8.1900000000000001E-2</v>
      </c>
    </row>
    <row r="30" spans="4:13" x14ac:dyDescent="0.2">
      <c r="D30" s="6">
        <v>0.05</v>
      </c>
      <c r="E30" s="5">
        <v>7.7979499999999993E-2</v>
      </c>
      <c r="F30" s="5">
        <v>7.8066750000000004E-2</v>
      </c>
      <c r="G30" s="5">
        <v>7.8154000000000001E-2</v>
      </c>
      <c r="H30" s="5">
        <v>7.8241249999999998E-2</v>
      </c>
      <c r="I30" s="5">
        <v>7.8328499999999995E-2</v>
      </c>
      <c r="J30" s="5">
        <v>7.8415749999999992E-2</v>
      </c>
      <c r="K30" s="5">
        <v>7.8503000000000003E-2</v>
      </c>
      <c r="L30" s="5">
        <v>7.859025E-2</v>
      </c>
      <c r="M30" s="5">
        <v>7.8677499999999997E-2</v>
      </c>
    </row>
    <row r="31" spans="4:13" x14ac:dyDescent="0.2">
      <c r="D31" s="6">
        <v>0.1</v>
      </c>
      <c r="E31" s="5">
        <v>7.4059E-2</v>
      </c>
      <c r="F31" s="5">
        <v>7.4233499999999994E-2</v>
      </c>
      <c r="G31" s="5">
        <v>7.4408000000000002E-2</v>
      </c>
      <c r="H31" s="5">
        <v>7.4582499999999996E-2</v>
      </c>
      <c r="I31" s="5">
        <v>7.4757000000000004E-2</v>
      </c>
      <c r="J31" s="5">
        <v>7.4931499999999998E-2</v>
      </c>
      <c r="K31" s="5">
        <v>7.5105999999999992E-2</v>
      </c>
      <c r="L31" s="5">
        <v>7.52805E-2</v>
      </c>
      <c r="M31" s="5">
        <v>7.5454999999999994E-2</v>
      </c>
    </row>
    <row r="32" spans="4:13" x14ac:dyDescent="0.2">
      <c r="D32" s="6">
        <v>0.15</v>
      </c>
      <c r="E32" s="5">
        <v>7.0138499999999993E-2</v>
      </c>
      <c r="F32" s="5">
        <v>7.0400249999999998E-2</v>
      </c>
      <c r="G32" s="5">
        <v>7.0662000000000003E-2</v>
      </c>
      <c r="H32" s="5">
        <v>7.0923749999999994E-2</v>
      </c>
      <c r="I32" s="5">
        <v>7.1185499999999999E-2</v>
      </c>
      <c r="J32" s="5">
        <v>7.144724999999999E-2</v>
      </c>
      <c r="K32" s="5">
        <v>7.1708999999999995E-2</v>
      </c>
      <c r="L32" s="5">
        <v>7.197075E-2</v>
      </c>
      <c r="M32" s="5">
        <v>7.2232499999999991E-2</v>
      </c>
    </row>
    <row r="33" spans="4:13" x14ac:dyDescent="0.2">
      <c r="D33" s="6">
        <v>0.2</v>
      </c>
      <c r="E33" s="5">
        <v>6.6218000000000013E-2</v>
      </c>
      <c r="F33" s="5">
        <v>6.6567000000000015E-2</v>
      </c>
      <c r="G33" s="5">
        <v>6.6916000000000003E-2</v>
      </c>
      <c r="H33" s="5">
        <v>6.7265000000000005E-2</v>
      </c>
      <c r="I33" s="5">
        <v>6.7614000000000007E-2</v>
      </c>
      <c r="J33" s="5">
        <v>6.796300000000001E-2</v>
      </c>
      <c r="K33" s="5">
        <v>6.8312000000000012E-2</v>
      </c>
      <c r="L33" s="5">
        <v>6.8661000000000014E-2</v>
      </c>
      <c r="M33" s="5">
        <v>6.9010000000000016E-2</v>
      </c>
    </row>
    <row r="34" spans="4:13" x14ac:dyDescent="0.2">
      <c r="D34" s="6">
        <v>0.25</v>
      </c>
      <c r="E34" s="5">
        <v>6.2297499999999999E-2</v>
      </c>
      <c r="F34" s="5">
        <v>6.2733750000000005E-2</v>
      </c>
      <c r="G34" s="5">
        <v>6.3170000000000004E-2</v>
      </c>
      <c r="H34" s="5">
        <v>6.3606250000000003E-2</v>
      </c>
      <c r="I34" s="5">
        <v>6.4042500000000002E-2</v>
      </c>
      <c r="J34" s="5">
        <v>6.4478750000000001E-2</v>
      </c>
      <c r="K34" s="5">
        <v>6.4915E-2</v>
      </c>
      <c r="L34" s="5">
        <v>6.535125E-2</v>
      </c>
      <c r="M34" s="5">
        <v>6.5787499999999999E-2</v>
      </c>
    </row>
    <row r="35" spans="4:13" x14ac:dyDescent="0.2">
      <c r="D35" s="6">
        <v>0.3</v>
      </c>
      <c r="E35" s="5">
        <v>5.8376999999999998E-2</v>
      </c>
      <c r="F35" s="5">
        <v>5.8900500000000001E-2</v>
      </c>
      <c r="G35" s="5">
        <v>5.9423999999999998E-2</v>
      </c>
      <c r="H35" s="5">
        <v>5.9947500000000001E-2</v>
      </c>
      <c r="I35" s="5">
        <v>6.0470999999999997E-2</v>
      </c>
      <c r="J35" s="5">
        <v>6.09945E-2</v>
      </c>
      <c r="K35" s="5">
        <v>6.1517999999999996E-2</v>
      </c>
      <c r="L35" s="5">
        <v>6.2041499999999999E-2</v>
      </c>
      <c r="M35" s="5">
        <v>6.2564999999999996E-2</v>
      </c>
    </row>
    <row r="36" spans="4:13" x14ac:dyDescent="0.2">
      <c r="D36" s="6">
        <v>0.35</v>
      </c>
      <c r="E36" s="5">
        <v>5.4456500000000005E-2</v>
      </c>
      <c r="F36" s="5">
        <v>5.5067250000000005E-2</v>
      </c>
      <c r="G36" s="5">
        <v>5.5678000000000005E-2</v>
      </c>
      <c r="H36" s="5">
        <v>5.6288750000000005E-2</v>
      </c>
      <c r="I36" s="5">
        <v>5.6899500000000006E-2</v>
      </c>
      <c r="J36" s="5">
        <v>5.7510250000000006E-2</v>
      </c>
      <c r="K36" s="5">
        <v>5.8121000000000006E-2</v>
      </c>
      <c r="L36" s="5">
        <v>5.8731750000000006E-2</v>
      </c>
      <c r="M36" s="5">
        <v>5.9342500000000006E-2</v>
      </c>
    </row>
    <row r="37" spans="4:13" x14ac:dyDescent="0.2">
      <c r="D37" s="6">
        <v>0.4</v>
      </c>
      <c r="E37" s="5">
        <v>5.0535999999999998E-2</v>
      </c>
      <c r="F37" s="5">
        <v>5.1233999999999995E-2</v>
      </c>
      <c r="G37" s="5">
        <v>5.1931999999999999E-2</v>
      </c>
      <c r="H37" s="5">
        <v>5.2629999999999996E-2</v>
      </c>
      <c r="I37" s="5">
        <v>5.3327999999999993E-2</v>
      </c>
      <c r="J37" s="5">
        <v>5.4025999999999998E-2</v>
      </c>
      <c r="K37" s="5">
        <v>5.4723999999999995E-2</v>
      </c>
      <c r="L37" s="5">
        <v>5.5421999999999999E-2</v>
      </c>
      <c r="M37" s="5">
        <v>5.6119999999999996E-2</v>
      </c>
    </row>
    <row r="38" spans="4:13" x14ac:dyDescent="0.2">
      <c r="D38" s="6">
        <v>0.45</v>
      </c>
      <c r="E38" s="5">
        <v>4.6615500000000004E-2</v>
      </c>
      <c r="F38" s="5">
        <v>4.7400749999999998E-2</v>
      </c>
      <c r="G38" s="5">
        <v>4.8186E-2</v>
      </c>
      <c r="H38" s="5">
        <v>4.8971250000000001E-2</v>
      </c>
      <c r="I38" s="5">
        <v>4.9756500000000002E-2</v>
      </c>
      <c r="J38" s="5">
        <v>5.0541750000000003E-2</v>
      </c>
      <c r="K38" s="5">
        <v>5.1327000000000005E-2</v>
      </c>
      <c r="L38" s="5">
        <v>5.2112249999999999E-2</v>
      </c>
      <c r="M38" s="5">
        <v>5.28975E-2</v>
      </c>
    </row>
    <row r="39" spans="4:13" x14ac:dyDescent="0.2">
      <c r="D39" s="6">
        <v>0.5</v>
      </c>
      <c r="E39" s="5">
        <v>4.2694999999999997E-2</v>
      </c>
      <c r="F39" s="5">
        <v>4.3567500000000002E-2</v>
      </c>
      <c r="G39" s="5">
        <v>4.444E-2</v>
      </c>
      <c r="H39" s="5">
        <v>4.5312499999999999E-2</v>
      </c>
      <c r="I39" s="5">
        <v>4.6185000000000004E-2</v>
      </c>
      <c r="J39" s="5">
        <v>4.7057500000000002E-2</v>
      </c>
      <c r="K39" s="5">
        <v>4.793E-2</v>
      </c>
      <c r="L39" s="5">
        <v>4.8802499999999999E-2</v>
      </c>
      <c r="M39" s="5">
        <v>4.9674999999999997E-2</v>
      </c>
    </row>
    <row r="40" spans="4:13" x14ac:dyDescent="0.2">
      <c r="D40" s="6">
        <v>0.55000000000000004</v>
      </c>
      <c r="E40" s="5">
        <v>3.8774499999999996E-2</v>
      </c>
      <c r="F40" s="5">
        <v>3.9734249999999999E-2</v>
      </c>
      <c r="G40" s="5">
        <v>4.0694000000000001E-2</v>
      </c>
      <c r="H40" s="5">
        <v>4.1653749999999996E-2</v>
      </c>
      <c r="I40" s="5">
        <v>4.2613499999999999E-2</v>
      </c>
      <c r="J40" s="5">
        <v>4.3573250000000001E-2</v>
      </c>
      <c r="K40" s="5">
        <v>4.4533000000000003E-2</v>
      </c>
      <c r="L40" s="5">
        <v>4.5492749999999998E-2</v>
      </c>
      <c r="M40" s="5">
        <v>4.6452500000000001E-2</v>
      </c>
    </row>
    <row r="41" spans="4:13" x14ac:dyDescent="0.2">
      <c r="D41" s="6">
        <v>0.6</v>
      </c>
      <c r="E41" s="5">
        <v>3.4854000000000003E-2</v>
      </c>
      <c r="F41" s="5">
        <v>3.5901000000000002E-2</v>
      </c>
      <c r="G41" s="5">
        <v>3.6948000000000002E-2</v>
      </c>
      <c r="H41" s="5">
        <v>3.7995000000000001E-2</v>
      </c>
      <c r="I41" s="5">
        <v>3.9042000000000007E-2</v>
      </c>
      <c r="J41" s="5">
        <v>4.0089000000000007E-2</v>
      </c>
      <c r="K41" s="5">
        <v>4.1136000000000006E-2</v>
      </c>
      <c r="L41" s="5">
        <v>4.2183000000000005E-2</v>
      </c>
      <c r="M41" s="5">
        <v>4.3230000000000005E-2</v>
      </c>
    </row>
    <row r="42" spans="4:13" x14ac:dyDescent="0.2">
      <c r="D42" s="6">
        <v>0.65</v>
      </c>
      <c r="E42" s="5">
        <v>3.0933499999999999E-2</v>
      </c>
      <c r="F42" s="5">
        <v>3.2067749999999999E-2</v>
      </c>
      <c r="G42" s="5">
        <v>3.3202000000000002E-2</v>
      </c>
      <c r="H42" s="5">
        <v>3.4336249999999999E-2</v>
      </c>
      <c r="I42" s="5">
        <v>3.5470500000000002E-2</v>
      </c>
      <c r="J42" s="5">
        <v>3.6604749999999998E-2</v>
      </c>
      <c r="K42" s="5">
        <v>3.7739000000000002E-2</v>
      </c>
      <c r="L42" s="5">
        <v>3.8873249999999998E-2</v>
      </c>
      <c r="M42" s="5">
        <v>4.0007500000000001E-2</v>
      </c>
    </row>
    <row r="43" spans="4:13" x14ac:dyDescent="0.2">
      <c r="D43" s="6">
        <v>0.7</v>
      </c>
      <c r="E43" s="5">
        <v>2.7013000000000006E-2</v>
      </c>
      <c r="F43" s="5">
        <v>2.8234500000000006E-2</v>
      </c>
      <c r="G43" s="5">
        <v>2.9456000000000006E-2</v>
      </c>
      <c r="H43" s="5">
        <v>3.0677500000000003E-2</v>
      </c>
      <c r="I43" s="5">
        <v>3.1899000000000004E-2</v>
      </c>
      <c r="J43" s="5">
        <v>3.3120500000000004E-2</v>
      </c>
      <c r="K43" s="5">
        <v>3.4342000000000004E-2</v>
      </c>
      <c r="L43" s="5">
        <v>3.5563500000000005E-2</v>
      </c>
      <c r="M43" s="5">
        <v>3.6785000000000005E-2</v>
      </c>
    </row>
    <row r="44" spans="4:13" x14ac:dyDescent="0.2">
      <c r="D44" s="6">
        <v>0.75</v>
      </c>
      <c r="E44" s="5">
        <v>2.3092500000000002E-2</v>
      </c>
      <c r="F44" s="5">
        <v>2.4401249999999999E-2</v>
      </c>
      <c r="G44" s="5">
        <v>2.571E-2</v>
      </c>
      <c r="H44" s="5">
        <v>2.7018750000000001E-2</v>
      </c>
      <c r="I44" s="5">
        <v>2.8327499999999999E-2</v>
      </c>
      <c r="J44" s="5">
        <v>2.9636249999999999E-2</v>
      </c>
      <c r="K44" s="5">
        <v>3.0945E-2</v>
      </c>
      <c r="L44" s="5">
        <v>3.2253749999999998E-2</v>
      </c>
      <c r="M44" s="5">
        <v>3.3562500000000002E-2</v>
      </c>
    </row>
    <row r="45" spans="4:13" x14ac:dyDescent="0.2">
      <c r="D45" s="6">
        <v>0.8</v>
      </c>
      <c r="E45" s="5">
        <v>1.9171999999999995E-2</v>
      </c>
      <c r="F45" s="5">
        <v>2.0567999999999996E-2</v>
      </c>
      <c r="G45" s="5">
        <v>2.1963999999999997E-2</v>
      </c>
      <c r="H45" s="5">
        <v>2.3359999999999995E-2</v>
      </c>
      <c r="I45" s="5">
        <v>2.4755999999999993E-2</v>
      </c>
      <c r="J45" s="5">
        <v>2.6151999999999995E-2</v>
      </c>
      <c r="K45" s="5">
        <v>2.7547999999999996E-2</v>
      </c>
      <c r="L45" s="5">
        <v>2.8943999999999998E-2</v>
      </c>
      <c r="M45" s="5">
        <v>3.0339999999999995E-2</v>
      </c>
    </row>
    <row r="46" spans="4:13" x14ac:dyDescent="0.2">
      <c r="D46" s="6">
        <v>0.85</v>
      </c>
      <c r="E46" s="5">
        <v>1.5251500000000003E-2</v>
      </c>
      <c r="F46" s="5">
        <v>1.6734750000000003E-2</v>
      </c>
      <c r="G46" s="5">
        <v>1.8218000000000005E-2</v>
      </c>
      <c r="H46" s="5">
        <v>1.9701250000000003E-2</v>
      </c>
      <c r="I46" s="5">
        <v>2.1184500000000002E-2</v>
      </c>
      <c r="J46" s="5">
        <v>2.266775E-2</v>
      </c>
      <c r="K46" s="5">
        <v>2.4151000000000006E-2</v>
      </c>
      <c r="L46" s="5">
        <v>2.5634250000000004E-2</v>
      </c>
      <c r="M46" s="5">
        <v>2.7117500000000003E-2</v>
      </c>
    </row>
    <row r="47" spans="4:13" x14ac:dyDescent="0.2">
      <c r="D47" s="6">
        <v>0.9</v>
      </c>
      <c r="E47" s="5">
        <v>1.1330999999999997E-2</v>
      </c>
      <c r="F47" s="5">
        <v>1.2901499999999996E-2</v>
      </c>
      <c r="G47" s="5">
        <v>1.4471999999999999E-2</v>
      </c>
      <c r="H47" s="5">
        <v>1.6042499999999998E-2</v>
      </c>
      <c r="I47" s="5">
        <v>1.7612999999999997E-2</v>
      </c>
      <c r="J47" s="5">
        <v>1.9183499999999999E-2</v>
      </c>
      <c r="K47" s="5">
        <v>2.0753999999999998E-2</v>
      </c>
      <c r="L47" s="5">
        <v>2.2324499999999997E-2</v>
      </c>
      <c r="M47" s="5">
        <v>2.3895E-2</v>
      </c>
    </row>
    <row r="48" spans="4:13" x14ac:dyDescent="0.2">
      <c r="D48" s="6">
        <v>0.95</v>
      </c>
      <c r="E48" s="5">
        <v>7.4105000000000039E-3</v>
      </c>
      <c r="F48" s="5">
        <v>9.0682500000000034E-3</v>
      </c>
      <c r="G48" s="5">
        <v>1.0726000000000003E-2</v>
      </c>
      <c r="H48" s="5">
        <v>1.2383750000000002E-2</v>
      </c>
      <c r="I48" s="5">
        <v>1.4041500000000002E-2</v>
      </c>
      <c r="J48" s="5">
        <v>1.5699250000000001E-2</v>
      </c>
      <c r="K48" s="5">
        <v>1.7357000000000004E-2</v>
      </c>
      <c r="L48" s="5">
        <v>1.9014750000000004E-2</v>
      </c>
      <c r="M48" s="5">
        <v>2.0672500000000003E-2</v>
      </c>
    </row>
    <row r="49" spans="4:13" x14ac:dyDescent="0.2">
      <c r="D49" s="6">
        <v>1</v>
      </c>
      <c r="E49" s="5">
        <v>3.49E-3</v>
      </c>
      <c r="F49" s="5">
        <v>5.2350000000000001E-3</v>
      </c>
      <c r="G49" s="5">
        <v>6.9800000000000001E-3</v>
      </c>
      <c r="H49" s="5">
        <v>8.7250000000000001E-3</v>
      </c>
      <c r="I49" s="5">
        <v>1.047E-2</v>
      </c>
      <c r="J49" s="5">
        <v>1.2215E-2</v>
      </c>
      <c r="K49" s="5">
        <v>1.396E-2</v>
      </c>
      <c r="L49" s="5">
        <v>1.5705E-2</v>
      </c>
      <c r="M49" s="5">
        <v>1.745E-2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CAC4-2D97-8C42-822F-528C1FF75F3D}">
  <dimension ref="A1:F24"/>
  <sheetViews>
    <sheetView workbookViewId="0"/>
  </sheetViews>
  <sheetFormatPr baseColWidth="10" defaultRowHeight="16" x14ac:dyDescent="0.2"/>
  <cols>
    <col min="1" max="1" width="32.6640625" bestFit="1" customWidth="1"/>
    <col min="2" max="2" width="10.83203125" customWidth="1"/>
  </cols>
  <sheetData>
    <row r="1" spans="1:6" x14ac:dyDescent="0.2">
      <c r="A1" s="2" t="s">
        <v>0</v>
      </c>
      <c r="E1" s="2" t="s">
        <v>6</v>
      </c>
    </row>
    <row r="3" spans="1:6" x14ac:dyDescent="0.2">
      <c r="A3" t="s">
        <v>2</v>
      </c>
      <c r="B3" s="4">
        <v>0.35470699896120855</v>
      </c>
      <c r="C3" t="s">
        <v>7</v>
      </c>
      <c r="E3" s="1"/>
      <c r="F3" s="8">
        <f>B12</f>
        <v>6.9318294415099999E-2</v>
      </c>
    </row>
    <row r="4" spans="1:6" x14ac:dyDescent="0.2">
      <c r="A4" t="s">
        <v>1</v>
      </c>
      <c r="B4" s="3">
        <v>3.49E-2</v>
      </c>
      <c r="E4" s="6">
        <v>0</v>
      </c>
      <c r="F4" s="5">
        <f t="dataTable" ref="F4:F24" dt2D="0" dtr="0" r1="B3"/>
        <v>8.1900000000000001E-2</v>
      </c>
    </row>
    <row r="5" spans="1:6" x14ac:dyDescent="0.2">
      <c r="A5" t="s">
        <v>13</v>
      </c>
      <c r="B5" s="3">
        <v>0.314</v>
      </c>
      <c r="E5" s="6">
        <v>0.05</v>
      </c>
      <c r="F5" s="5">
        <v>7.8602930000000001E-2</v>
      </c>
    </row>
    <row r="6" spans="1:6" x14ac:dyDescent="0.2">
      <c r="E6" s="6">
        <v>0.1</v>
      </c>
      <c r="F6" s="5">
        <v>7.5805860000000003E-2</v>
      </c>
    </row>
    <row r="7" spans="1:6" x14ac:dyDescent="0.2">
      <c r="A7" t="s">
        <v>3</v>
      </c>
      <c r="B7" s="4">
        <f>1-B3</f>
        <v>0.64529300103879139</v>
      </c>
      <c r="E7" s="6">
        <v>0.15</v>
      </c>
      <c r="F7" s="5">
        <v>7.3508790000000004E-2</v>
      </c>
    </row>
    <row r="8" spans="1:6" x14ac:dyDescent="0.2">
      <c r="A8" t="s">
        <v>4</v>
      </c>
      <c r="B8" s="3">
        <v>8.1900000000000001E-2</v>
      </c>
      <c r="E8" s="6">
        <v>0.2</v>
      </c>
      <c r="F8" s="5">
        <v>7.1711720000000007E-2</v>
      </c>
    </row>
    <row r="9" spans="1:6" x14ac:dyDescent="0.2">
      <c r="E9" s="6">
        <v>0.25</v>
      </c>
      <c r="F9" s="5">
        <v>7.0414650000000009E-2</v>
      </c>
    </row>
    <row r="10" spans="1:6" x14ac:dyDescent="0.2">
      <c r="A10" t="s">
        <v>10</v>
      </c>
      <c r="B10" s="7">
        <f>B3^2*0.1</f>
        <v>1.2581705511206681E-2</v>
      </c>
      <c r="E10" s="6">
        <v>0.3</v>
      </c>
      <c r="F10" s="5">
        <v>6.9617579999999998E-2</v>
      </c>
    </row>
    <row r="11" spans="1:6" x14ac:dyDescent="0.2">
      <c r="E11" s="6">
        <v>0.35</v>
      </c>
      <c r="F11" s="5">
        <v>6.9320510000000002E-2</v>
      </c>
    </row>
    <row r="12" spans="1:6" x14ac:dyDescent="0.2">
      <c r="A12" t="s">
        <v>11</v>
      </c>
      <c r="B12" s="3">
        <f>B3*B4*B5+B7*B8+B10</f>
        <v>6.9318294415099999E-2</v>
      </c>
      <c r="C12" t="s">
        <v>8</v>
      </c>
      <c r="E12" s="6">
        <v>0.4</v>
      </c>
      <c r="F12" s="5">
        <v>6.9523440000000006E-2</v>
      </c>
    </row>
    <row r="13" spans="1:6" x14ac:dyDescent="0.2">
      <c r="E13" s="6">
        <v>0.45</v>
      </c>
      <c r="F13" s="5">
        <v>7.022637000000001E-2</v>
      </c>
    </row>
    <row r="14" spans="1:6" x14ac:dyDescent="0.2">
      <c r="E14" s="6">
        <v>0.5</v>
      </c>
      <c r="F14" s="5">
        <v>7.1429300000000001E-2</v>
      </c>
    </row>
    <row r="15" spans="1:6" x14ac:dyDescent="0.2">
      <c r="E15" s="6">
        <v>0.55000000000000004</v>
      </c>
      <c r="F15" s="5">
        <v>7.3132230000000006E-2</v>
      </c>
    </row>
    <row r="16" spans="1:6" x14ac:dyDescent="0.2">
      <c r="E16" s="6">
        <v>0.6</v>
      </c>
      <c r="F16" s="5">
        <v>7.5335160000000012E-2</v>
      </c>
    </row>
    <row r="17" spans="5:6" x14ac:dyDescent="0.2">
      <c r="E17" s="6">
        <v>0.65</v>
      </c>
      <c r="F17" s="5">
        <v>7.8038090000000004E-2</v>
      </c>
    </row>
    <row r="18" spans="5:6" x14ac:dyDescent="0.2">
      <c r="E18" s="6">
        <v>0.7</v>
      </c>
      <c r="F18" s="5">
        <v>8.1241019999999997E-2</v>
      </c>
    </row>
    <row r="19" spans="5:6" x14ac:dyDescent="0.2">
      <c r="E19" s="6">
        <v>0.75</v>
      </c>
      <c r="F19" s="5">
        <v>8.4943950000000004E-2</v>
      </c>
    </row>
    <row r="20" spans="5:6" x14ac:dyDescent="0.2">
      <c r="E20" s="6">
        <v>0.8</v>
      </c>
      <c r="F20" s="5">
        <v>8.9146880000000012E-2</v>
      </c>
    </row>
    <row r="21" spans="5:6" x14ac:dyDescent="0.2">
      <c r="E21" s="6">
        <v>0.85</v>
      </c>
      <c r="F21" s="5">
        <v>9.3849810000000006E-2</v>
      </c>
    </row>
    <row r="22" spans="5:6" x14ac:dyDescent="0.2">
      <c r="E22" s="6">
        <v>0.9</v>
      </c>
      <c r="F22" s="5">
        <v>9.9052740000000014E-2</v>
      </c>
    </row>
    <row r="23" spans="5:6" x14ac:dyDescent="0.2">
      <c r="E23" s="6">
        <v>0.95</v>
      </c>
      <c r="F23" s="5">
        <v>0.10475567</v>
      </c>
    </row>
    <row r="24" spans="5:6" x14ac:dyDescent="0.2">
      <c r="E24" s="6">
        <v>1</v>
      </c>
      <c r="F24" s="5">
        <v>0.1109586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36C2-2612-5F48-8405-9CD52464C753}">
  <dimension ref="A1:H24"/>
  <sheetViews>
    <sheetView workbookViewId="0"/>
  </sheetViews>
  <sheetFormatPr baseColWidth="10" defaultRowHeight="16" x14ac:dyDescent="0.2"/>
  <cols>
    <col min="1" max="1" width="32.6640625" bestFit="1" customWidth="1"/>
    <col min="2" max="2" width="10.83203125" customWidth="1"/>
  </cols>
  <sheetData>
    <row r="1" spans="1:8" x14ac:dyDescent="0.2">
      <c r="A1" s="2" t="s">
        <v>0</v>
      </c>
      <c r="G1" s="2" t="s">
        <v>6</v>
      </c>
    </row>
    <row r="3" spans="1:8" x14ac:dyDescent="0.2">
      <c r="A3" t="s">
        <v>2</v>
      </c>
      <c r="B3" s="4">
        <v>0.3</v>
      </c>
      <c r="C3" t="s">
        <v>7</v>
      </c>
      <c r="G3" s="1"/>
      <c r="H3" s="8">
        <f>B12</f>
        <v>6.9617579999999998E-2</v>
      </c>
    </row>
    <row r="4" spans="1:8" x14ac:dyDescent="0.2">
      <c r="A4" t="s">
        <v>1</v>
      </c>
      <c r="B4" s="3">
        <v>3.49E-2</v>
      </c>
      <c r="G4" s="6">
        <v>0</v>
      </c>
      <c r="H4" s="5">
        <f t="dataTable" ref="H4:H24" dt2D="0" dtr="0" r1="B3"/>
        <v>8.1900000000000001E-2</v>
      </c>
    </row>
    <row r="5" spans="1:8" x14ac:dyDescent="0.2">
      <c r="A5" t="s">
        <v>13</v>
      </c>
      <c r="B5" s="3">
        <v>0.314</v>
      </c>
      <c r="G5" s="6">
        <v>0.05</v>
      </c>
      <c r="H5" s="5">
        <v>7.8602930000000001E-2</v>
      </c>
    </row>
    <row r="6" spans="1:8" x14ac:dyDescent="0.2">
      <c r="G6" s="6">
        <v>0.1</v>
      </c>
      <c r="H6" s="5">
        <v>7.5805860000000003E-2</v>
      </c>
    </row>
    <row r="7" spans="1:8" x14ac:dyDescent="0.2">
      <c r="A7" t="s">
        <v>3</v>
      </c>
      <c r="B7" s="4">
        <f>1-B3</f>
        <v>0.7</v>
      </c>
      <c r="C7" t="s">
        <v>9</v>
      </c>
      <c r="G7" s="6">
        <v>0.15</v>
      </c>
      <c r="H7" s="5">
        <v>7.3508790000000004E-2</v>
      </c>
    </row>
    <row r="8" spans="1:8" x14ac:dyDescent="0.2">
      <c r="A8" t="s">
        <v>4</v>
      </c>
      <c r="B8" s="3">
        <v>8.1900000000000001E-2</v>
      </c>
      <c r="G8" s="6">
        <v>0.2</v>
      </c>
      <c r="H8" s="5">
        <v>7.1711720000000007E-2</v>
      </c>
    </row>
    <row r="9" spans="1:8" x14ac:dyDescent="0.2">
      <c r="G9" s="6">
        <v>0.25</v>
      </c>
      <c r="H9" s="5">
        <v>7.0414650000000009E-2</v>
      </c>
    </row>
    <row r="10" spans="1:8" x14ac:dyDescent="0.2">
      <c r="A10" t="s">
        <v>10</v>
      </c>
      <c r="B10" s="7">
        <f>B3^2*0.1</f>
        <v>8.9999999999999993E-3</v>
      </c>
      <c r="G10" s="6">
        <v>0.3</v>
      </c>
      <c r="H10" s="5">
        <v>6.9617579999999998E-2</v>
      </c>
    </row>
    <row r="11" spans="1:8" x14ac:dyDescent="0.2">
      <c r="G11" s="6">
        <v>0.35</v>
      </c>
      <c r="H11" s="5">
        <v>6.9320510000000002E-2</v>
      </c>
    </row>
    <row r="12" spans="1:8" x14ac:dyDescent="0.2">
      <c r="A12" t="s">
        <v>11</v>
      </c>
      <c r="B12" s="3">
        <f>B3*B4*B5+B7*B8+B10</f>
        <v>6.9617579999999998E-2</v>
      </c>
      <c r="C12" t="s">
        <v>8</v>
      </c>
      <c r="G12" s="6">
        <v>0.4</v>
      </c>
      <c r="H12" s="5">
        <v>6.9523440000000006E-2</v>
      </c>
    </row>
    <row r="13" spans="1:8" x14ac:dyDescent="0.2">
      <c r="G13" s="6">
        <v>0.45</v>
      </c>
      <c r="H13" s="5">
        <v>7.022637000000001E-2</v>
      </c>
    </row>
    <row r="14" spans="1:8" x14ac:dyDescent="0.2">
      <c r="G14" s="6">
        <v>0.5</v>
      </c>
      <c r="H14" s="5">
        <v>7.1429300000000001E-2</v>
      </c>
    </row>
    <row r="15" spans="1:8" x14ac:dyDescent="0.2">
      <c r="G15" s="6">
        <v>0.55000000000000004</v>
      </c>
      <c r="H15" s="5">
        <v>7.3132230000000006E-2</v>
      </c>
    </row>
    <row r="16" spans="1:8" x14ac:dyDescent="0.2">
      <c r="G16" s="6">
        <v>0.6</v>
      </c>
      <c r="H16" s="5">
        <v>7.5335160000000012E-2</v>
      </c>
    </row>
    <row r="17" spans="1:8" x14ac:dyDescent="0.2">
      <c r="A17" t="s">
        <v>13</v>
      </c>
      <c r="G17" s="6">
        <v>0.65</v>
      </c>
      <c r="H17" s="5">
        <v>7.8038090000000004E-2</v>
      </c>
    </row>
    <row r="18" spans="1:8" x14ac:dyDescent="0.2">
      <c r="G18" s="6">
        <v>0.7</v>
      </c>
      <c r="H18" s="5">
        <v>8.1241019999999997E-2</v>
      </c>
    </row>
    <row r="19" spans="1:8" x14ac:dyDescent="0.2">
      <c r="G19" s="6">
        <v>0.75</v>
      </c>
      <c r="H19" s="5">
        <v>8.4943950000000004E-2</v>
      </c>
    </row>
    <row r="20" spans="1:8" x14ac:dyDescent="0.2">
      <c r="G20" s="6">
        <v>0.8</v>
      </c>
      <c r="H20" s="5">
        <v>8.9146880000000012E-2</v>
      </c>
    </row>
    <row r="21" spans="1:8" x14ac:dyDescent="0.2">
      <c r="G21" s="6">
        <v>0.85</v>
      </c>
      <c r="H21" s="5">
        <v>9.3849810000000006E-2</v>
      </c>
    </row>
    <row r="22" spans="1:8" x14ac:dyDescent="0.2">
      <c r="G22" s="6">
        <v>0.9</v>
      </c>
      <c r="H22" s="5">
        <v>9.9052740000000014E-2</v>
      </c>
    </row>
    <row r="23" spans="1:8" x14ac:dyDescent="0.2">
      <c r="G23" s="6">
        <v>0.95</v>
      </c>
      <c r="H23" s="5">
        <v>0.10475567</v>
      </c>
    </row>
    <row r="24" spans="1:8" x14ac:dyDescent="0.2">
      <c r="G24" s="6">
        <v>1</v>
      </c>
      <c r="H24" s="5">
        <v>0.1109586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Table</vt:lpstr>
      <vt:lpstr>Solver</vt:lpstr>
      <vt:lpstr>Solver (with constraint)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2020-09-04T06:55:38Z</dcterms:created>
  <dcterms:modified xsi:type="dcterms:W3CDTF">2020-09-25T07:51:24Z</dcterms:modified>
</cp:coreProperties>
</file>